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T439" i="28" l="1"/>
  <c r="R439" i="28"/>
  <c r="P439" i="28"/>
  <c r="N439" i="28"/>
  <c r="L435" i="28"/>
  <c r="T439" i="21"/>
  <c r="R439" i="21"/>
  <c r="P439" i="21"/>
  <c r="N439" i="21"/>
  <c r="L435"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7"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F12" i="1" s="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120" i="25"/>
  <c r="A48" i="21"/>
  <c r="A14" i="19"/>
  <c r="A15" i="21"/>
  <c r="A49" i="25"/>
  <c r="A13" i="25"/>
  <c r="A120" i="19" l="1"/>
  <c r="C15" i="2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F156" i="28" l="1"/>
  <c r="J156" i="28"/>
  <c r="N156" i="28"/>
  <c r="R156" i="28"/>
  <c r="V156" i="28"/>
  <c r="D156" i="28"/>
  <c r="H156" i="28"/>
  <c r="L156" i="28"/>
  <c r="P156" i="28"/>
  <c r="T156" i="28"/>
  <c r="X156" i="28"/>
  <c r="C156" i="28"/>
  <c r="K156" i="28"/>
  <c r="S156" i="28"/>
  <c r="E156" i="28"/>
  <c r="M156" i="28"/>
  <c r="U156" i="28"/>
  <c r="G156" i="28"/>
  <c r="O156" i="28"/>
  <c r="W156" i="28"/>
  <c r="B156" i="28"/>
  <c r="I156" i="28"/>
  <c r="Q156" i="28"/>
  <c r="Y156" i="28"/>
  <c r="D16" i="2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C157" i="28" l="1"/>
  <c r="G157" i="28"/>
  <c r="K157" i="28"/>
  <c r="O157" i="28"/>
  <c r="S157" i="28"/>
  <c r="W157" i="28"/>
  <c r="E157" i="28"/>
  <c r="I157" i="28"/>
  <c r="M157" i="28"/>
  <c r="Q157" i="28"/>
  <c r="U157" i="28"/>
  <c r="Y157" i="28"/>
  <c r="D157" i="28"/>
  <c r="L157" i="28"/>
  <c r="T157" i="28"/>
  <c r="B157" i="28"/>
  <c r="F157" i="28"/>
  <c r="N157" i="28"/>
  <c r="V157" i="28"/>
  <c r="H157" i="28"/>
  <c r="P157" i="28"/>
  <c r="X157" i="28"/>
  <c r="J157" i="28"/>
  <c r="R157" i="28"/>
  <c r="E17" i="2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F191" i="28"/>
  <c r="J191" i="28"/>
  <c r="N191" i="28"/>
  <c r="R191" i="28"/>
  <c r="V191" i="28"/>
  <c r="B191" i="28"/>
  <c r="C191" i="28"/>
  <c r="G191" i="28"/>
  <c r="K191" i="28"/>
  <c r="O191" i="28"/>
  <c r="S191" i="28"/>
  <c r="W191" i="28"/>
  <c r="I191" i="28"/>
  <c r="Q191" i="28"/>
  <c r="Y191" i="28"/>
  <c r="D191" i="28"/>
  <c r="L191" i="28"/>
  <c r="T191" i="28"/>
  <c r="M191" i="28"/>
  <c r="P191" i="28"/>
  <c r="E191" i="28"/>
  <c r="H191" i="28"/>
  <c r="U191" i="28"/>
  <c r="X191"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7" i="19"/>
  <c r="A191" i="21" l="1"/>
  <c r="C156" i="21"/>
  <c r="G156" i="21"/>
  <c r="K156" i="21"/>
  <c r="O156" i="21"/>
  <c r="S156" i="21"/>
  <c r="W156" i="21"/>
  <c r="E156" i="21"/>
  <c r="I156" i="21"/>
  <c r="M156" i="21"/>
  <c r="Q156" i="21"/>
  <c r="U156" i="21"/>
  <c r="Y156" i="21"/>
  <c r="D156" i="21"/>
  <c r="L156" i="21"/>
  <c r="T156" i="21"/>
  <c r="H156" i="21"/>
  <c r="P156" i="21"/>
  <c r="X156" i="21"/>
  <c r="F156" i="21"/>
  <c r="V156" i="21"/>
  <c r="N156" i="21"/>
  <c r="J156" i="21"/>
  <c r="B156" i="21"/>
  <c r="R156" i="21"/>
  <c r="D158" i="28"/>
  <c r="H158" i="28"/>
  <c r="L158" i="28"/>
  <c r="P158" i="28"/>
  <c r="T158" i="28"/>
  <c r="X158" i="28"/>
  <c r="F158" i="28"/>
  <c r="J158" i="28"/>
  <c r="N158" i="28"/>
  <c r="R158" i="28"/>
  <c r="V158" i="28"/>
  <c r="E158" i="28"/>
  <c r="M158" i="28"/>
  <c r="U158" i="28"/>
  <c r="G158" i="28"/>
  <c r="O158" i="28"/>
  <c r="W158" i="28"/>
  <c r="B158" i="28"/>
  <c r="I158" i="28"/>
  <c r="Q158" i="28"/>
  <c r="Y158" i="28"/>
  <c r="C158" i="28"/>
  <c r="K158" i="28"/>
  <c r="S158" i="28"/>
  <c r="E121" i="2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D191" i="21"/>
  <c r="H191" i="21"/>
  <c r="L191" i="21"/>
  <c r="P191" i="21"/>
  <c r="T191" i="21"/>
  <c r="X191" i="21"/>
  <c r="E191" i="21"/>
  <c r="I191" i="21"/>
  <c r="M191" i="21"/>
  <c r="Q191" i="21"/>
  <c r="U191" i="21"/>
  <c r="Y191" i="21"/>
  <c r="F191" i="21"/>
  <c r="N191" i="21"/>
  <c r="V191" i="21"/>
  <c r="G191" i="21"/>
  <c r="O191" i="21"/>
  <c r="W191" i="21"/>
  <c r="J191" i="21"/>
  <c r="B191" i="21"/>
  <c r="S191" i="21"/>
  <c r="K191" i="21"/>
  <c r="R191" i="21"/>
  <c r="C191"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C192" i="28"/>
  <c r="G192" i="28"/>
  <c r="K192" i="28"/>
  <c r="O192" i="28"/>
  <c r="S192" i="28"/>
  <c r="W192" i="28"/>
  <c r="D192" i="28"/>
  <c r="H192" i="28"/>
  <c r="L192" i="28"/>
  <c r="P192" i="28"/>
  <c r="T192" i="28"/>
  <c r="X192" i="28"/>
  <c r="J192" i="28"/>
  <c r="R192" i="28"/>
  <c r="E192" i="28"/>
  <c r="M192" i="28"/>
  <c r="U192" i="28"/>
  <c r="B192" i="28"/>
  <c r="F192" i="28"/>
  <c r="V192" i="28"/>
  <c r="I192" i="28"/>
  <c r="Y192" i="28"/>
  <c r="N192" i="28"/>
  <c r="Q192" i="28"/>
  <c r="F88" i="28"/>
  <c r="J88" i="28"/>
  <c r="N88" i="28"/>
  <c r="R88" i="28"/>
  <c r="V88" i="28"/>
  <c r="C88" i="28"/>
  <c r="G88" i="28"/>
  <c r="K88" i="28"/>
  <c r="O88" i="28"/>
  <c r="S88" i="28"/>
  <c r="W88" i="28"/>
  <c r="B88" i="28"/>
  <c r="H88" i="28"/>
  <c r="P88" i="28"/>
  <c r="X88" i="28"/>
  <c r="D88" i="28"/>
  <c r="M88" i="28"/>
  <c r="Y88" i="28"/>
  <c r="T88" i="28"/>
  <c r="U88" i="28"/>
  <c r="E88" i="28"/>
  <c r="Q88" i="28"/>
  <c r="I88" i="28"/>
  <c r="L88" i="28"/>
  <c r="E226" i="28"/>
  <c r="I226" i="28"/>
  <c r="M226" i="28"/>
  <c r="Q226" i="28"/>
  <c r="U226" i="28"/>
  <c r="Y226" i="28"/>
  <c r="F226" i="28"/>
  <c r="J226" i="28"/>
  <c r="N226" i="28"/>
  <c r="R226" i="28"/>
  <c r="V226" i="28"/>
  <c r="H226" i="28"/>
  <c r="P226" i="28"/>
  <c r="X226" i="28"/>
  <c r="B226" i="28"/>
  <c r="C226" i="28"/>
  <c r="K226" i="28"/>
  <c r="S226" i="28"/>
  <c r="O226" i="28"/>
  <c r="D226" i="28"/>
  <c r="T226" i="28"/>
  <c r="W226" i="28"/>
  <c r="G226" i="28"/>
  <c r="L226"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D157" i="21" l="1"/>
  <c r="H157" i="21"/>
  <c r="L157" i="21"/>
  <c r="P157" i="21"/>
  <c r="T157" i="21"/>
  <c r="X157" i="21"/>
  <c r="F157" i="21"/>
  <c r="J157" i="21"/>
  <c r="N157" i="21"/>
  <c r="R157" i="21"/>
  <c r="V157" i="21"/>
  <c r="E157" i="21"/>
  <c r="M157" i="21"/>
  <c r="U157" i="21"/>
  <c r="I157" i="21"/>
  <c r="Q157" i="21"/>
  <c r="Y157" i="21"/>
  <c r="O157" i="21"/>
  <c r="G157" i="21"/>
  <c r="W157" i="21"/>
  <c r="S157" i="21"/>
  <c r="C157" i="21"/>
  <c r="B157" i="21"/>
  <c r="K157" i="21"/>
  <c r="E159" i="28"/>
  <c r="I159" i="28"/>
  <c r="M159" i="28"/>
  <c r="Q159" i="28"/>
  <c r="U159" i="28"/>
  <c r="Y159" i="28"/>
  <c r="C159" i="28"/>
  <c r="G159" i="28"/>
  <c r="K159" i="28"/>
  <c r="O159" i="28"/>
  <c r="S159" i="28"/>
  <c r="W159" i="28"/>
  <c r="F159" i="28"/>
  <c r="N159" i="28"/>
  <c r="V159" i="28"/>
  <c r="H159" i="28"/>
  <c r="P159" i="28"/>
  <c r="X159" i="28"/>
  <c r="J159" i="28"/>
  <c r="R159" i="28"/>
  <c r="B159" i="28"/>
  <c r="D159" i="28"/>
  <c r="L159" i="28"/>
  <c r="T159" i="28"/>
  <c r="F122" i="2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E226" i="21"/>
  <c r="I226" i="21"/>
  <c r="M226" i="21"/>
  <c r="Q226" i="21"/>
  <c r="U226" i="21"/>
  <c r="Y226" i="21"/>
  <c r="F226" i="21"/>
  <c r="J226" i="21"/>
  <c r="N226" i="21"/>
  <c r="R226" i="21"/>
  <c r="V226" i="21"/>
  <c r="C226" i="21"/>
  <c r="K226" i="21"/>
  <c r="S226" i="21"/>
  <c r="D226" i="21"/>
  <c r="L226" i="21"/>
  <c r="T226" i="21"/>
  <c r="G226" i="21"/>
  <c r="W226" i="21"/>
  <c r="H226" i="21"/>
  <c r="X226" i="21"/>
  <c r="O226" i="21"/>
  <c r="B226" i="21"/>
  <c r="P226"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D193" i="28"/>
  <c r="H193" i="28"/>
  <c r="L193" i="28"/>
  <c r="P193" i="28"/>
  <c r="T193" i="28"/>
  <c r="X193" i="28"/>
  <c r="E193" i="28"/>
  <c r="I193" i="28"/>
  <c r="M193" i="28"/>
  <c r="Q193" i="28"/>
  <c r="U193" i="28"/>
  <c r="Y193" i="28"/>
  <c r="C193" i="28"/>
  <c r="K193" i="28"/>
  <c r="S193" i="28"/>
  <c r="F193" i="28"/>
  <c r="N193" i="28"/>
  <c r="V193" i="28"/>
  <c r="O193" i="28"/>
  <c r="B193" i="28"/>
  <c r="R193" i="28"/>
  <c r="W193" i="28"/>
  <c r="G193" i="28"/>
  <c r="J193" i="28"/>
  <c r="F227" i="28"/>
  <c r="J227" i="28"/>
  <c r="N227" i="28"/>
  <c r="R227" i="28"/>
  <c r="V227" i="28"/>
  <c r="C227" i="28"/>
  <c r="G227" i="28"/>
  <c r="K227" i="28"/>
  <c r="O227" i="28"/>
  <c r="S227" i="28"/>
  <c r="W227" i="28"/>
  <c r="I227" i="28"/>
  <c r="Q227" i="28"/>
  <c r="Y227" i="28"/>
  <c r="D227" i="28"/>
  <c r="L227" i="28"/>
  <c r="T227" i="28"/>
  <c r="H227" i="28"/>
  <c r="X227" i="28"/>
  <c r="M227" i="28"/>
  <c r="B227" i="28"/>
  <c r="E227" i="28"/>
  <c r="P227" i="28"/>
  <c r="U227" i="28"/>
  <c r="F19" i="28"/>
  <c r="J19" i="28"/>
  <c r="N19" i="28"/>
  <c r="R19" i="28"/>
  <c r="V19" i="28"/>
  <c r="C19" i="28"/>
  <c r="H19" i="28"/>
  <c r="M19" i="28"/>
  <c r="S19" i="28"/>
  <c r="X19" i="28"/>
  <c r="I19" i="28"/>
  <c r="P19" i="28"/>
  <c r="W19" i="28"/>
  <c r="B19" i="28"/>
  <c r="E19" i="28"/>
  <c r="T19" i="28"/>
  <c r="G19" i="28"/>
  <c r="U19" i="28"/>
  <c r="D19" i="28"/>
  <c r="K19" i="28"/>
  <c r="Q19" i="28"/>
  <c r="Y19" i="28"/>
  <c r="L19" i="28"/>
  <c r="O19" i="28"/>
  <c r="F261" i="28"/>
  <c r="J261" i="28"/>
  <c r="N261" i="28"/>
  <c r="R261" i="28"/>
  <c r="V261" i="28"/>
  <c r="E261" i="28"/>
  <c r="K261" i="28"/>
  <c r="P261" i="28"/>
  <c r="U261" i="28"/>
  <c r="G261" i="28"/>
  <c r="L261" i="28"/>
  <c r="Q261" i="28"/>
  <c r="W261" i="28"/>
  <c r="B261" i="28"/>
  <c r="D261" i="28"/>
  <c r="O261" i="28"/>
  <c r="Y261" i="28"/>
  <c r="H261" i="28"/>
  <c r="S261" i="28"/>
  <c r="C261" i="28"/>
  <c r="X261" i="28"/>
  <c r="I261" i="28"/>
  <c r="M261" i="28"/>
  <c r="T261"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E158" i="21" l="1"/>
  <c r="I158" i="21"/>
  <c r="M158" i="21"/>
  <c r="Q158" i="21"/>
  <c r="U158" i="21"/>
  <c r="Y158" i="21"/>
  <c r="C158" i="21"/>
  <c r="G158" i="21"/>
  <c r="K158" i="21"/>
  <c r="O158" i="21"/>
  <c r="S158" i="21"/>
  <c r="W158" i="21"/>
  <c r="F158" i="21"/>
  <c r="N158" i="21"/>
  <c r="V158" i="21"/>
  <c r="J158" i="21"/>
  <c r="R158" i="21"/>
  <c r="H158" i="21"/>
  <c r="X158" i="21"/>
  <c r="B158" i="21"/>
  <c r="P158" i="21"/>
  <c r="L158" i="21"/>
  <c r="D158" i="21"/>
  <c r="T158" i="21"/>
  <c r="F160" i="28"/>
  <c r="J160" i="28"/>
  <c r="N160" i="28"/>
  <c r="R160" i="28"/>
  <c r="V160" i="28"/>
  <c r="D160" i="28"/>
  <c r="H160" i="28"/>
  <c r="L160" i="28"/>
  <c r="P160" i="28"/>
  <c r="T160" i="28"/>
  <c r="X160" i="28"/>
  <c r="G160" i="28"/>
  <c r="O160" i="28"/>
  <c r="W160" i="28"/>
  <c r="I160" i="28"/>
  <c r="Q160" i="28"/>
  <c r="Y160" i="28"/>
  <c r="C160" i="28"/>
  <c r="K160" i="28"/>
  <c r="S160" i="28"/>
  <c r="E160" i="28"/>
  <c r="M160" i="28"/>
  <c r="U160" i="28"/>
  <c r="B160" i="28"/>
  <c r="F297" i="28"/>
  <c r="J297" i="28"/>
  <c r="N297" i="28"/>
  <c r="R297" i="28"/>
  <c r="V297" i="28"/>
  <c r="B297" i="28"/>
  <c r="D297" i="28"/>
  <c r="H297" i="28"/>
  <c r="L297" i="28"/>
  <c r="P297" i="28"/>
  <c r="T297" i="28"/>
  <c r="X297" i="28"/>
  <c r="C297" i="28"/>
  <c r="K297" i="28"/>
  <c r="S297" i="28"/>
  <c r="E297" i="28"/>
  <c r="M297" i="28"/>
  <c r="U297" i="28"/>
  <c r="G297" i="28"/>
  <c r="O297" i="28"/>
  <c r="W297" i="28"/>
  <c r="I297" i="28"/>
  <c r="Q297" i="28"/>
  <c r="Y297" i="28"/>
  <c r="D20" i="2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F227" i="21"/>
  <c r="J227" i="21"/>
  <c r="N227" i="21"/>
  <c r="R227" i="21"/>
  <c r="V227" i="21"/>
  <c r="C227" i="21"/>
  <c r="G227" i="21"/>
  <c r="K227" i="21"/>
  <c r="O227" i="21"/>
  <c r="S227" i="21"/>
  <c r="W227" i="21"/>
  <c r="D227" i="21"/>
  <c r="L227" i="21"/>
  <c r="T227" i="21"/>
  <c r="B227" i="21"/>
  <c r="E227" i="21"/>
  <c r="M227" i="21"/>
  <c r="U227" i="21"/>
  <c r="P227" i="21"/>
  <c r="Q227" i="21"/>
  <c r="X227" i="21"/>
  <c r="Y227" i="21"/>
  <c r="H227" i="21"/>
  <c r="I227" i="21"/>
  <c r="A297" i="21"/>
  <c r="C261" i="21"/>
  <c r="G261" i="21"/>
  <c r="K261" i="21"/>
  <c r="O261" i="21"/>
  <c r="S261" i="21"/>
  <c r="W261" i="21"/>
  <c r="D261" i="21"/>
  <c r="H261" i="21"/>
  <c r="L261" i="21"/>
  <c r="P261" i="21"/>
  <c r="T261" i="21"/>
  <c r="X261" i="21"/>
  <c r="I261" i="21"/>
  <c r="Q261" i="21"/>
  <c r="Y261" i="21"/>
  <c r="J261" i="21"/>
  <c r="R261" i="21"/>
  <c r="B261" i="21"/>
  <c r="E261" i="21"/>
  <c r="U261" i="21"/>
  <c r="F261" i="21"/>
  <c r="V261" i="21"/>
  <c r="M261" i="21"/>
  <c r="N261" i="21"/>
  <c r="E53" i="21"/>
  <c r="I53" i="21"/>
  <c r="M53" i="21"/>
  <c r="Q53" i="21"/>
  <c r="U53" i="21"/>
  <c r="Y53" i="21"/>
  <c r="F53" i="21"/>
  <c r="J53" i="21"/>
  <c r="N53" i="21"/>
  <c r="R53" i="21"/>
  <c r="V53" i="21"/>
  <c r="G53" i="21"/>
  <c r="O53" i="21"/>
  <c r="W53" i="21"/>
  <c r="B53" i="21"/>
  <c r="K53" i="21"/>
  <c r="L53" i="21"/>
  <c r="H53" i="21"/>
  <c r="P53" i="21"/>
  <c r="X53" i="21"/>
  <c r="C53" i="21"/>
  <c r="S53" i="21"/>
  <c r="D53" i="21"/>
  <c r="T53" i="21"/>
  <c r="E192" i="21"/>
  <c r="I192" i="21"/>
  <c r="M192" i="21"/>
  <c r="Q192" i="21"/>
  <c r="U192" i="21"/>
  <c r="Y192" i="21"/>
  <c r="B192" i="21"/>
  <c r="F192" i="21"/>
  <c r="J192" i="21"/>
  <c r="N192" i="21"/>
  <c r="R192" i="21"/>
  <c r="V192" i="21"/>
  <c r="G192" i="21"/>
  <c r="O192" i="21"/>
  <c r="W192" i="21"/>
  <c r="H192" i="21"/>
  <c r="P192" i="21"/>
  <c r="X192" i="21"/>
  <c r="C192" i="21"/>
  <c r="S192" i="21"/>
  <c r="K192" i="21"/>
  <c r="L192" i="21"/>
  <c r="D192" i="21"/>
  <c r="T192" i="21"/>
  <c r="E55" i="28"/>
  <c r="I55" i="28"/>
  <c r="M55" i="28"/>
  <c r="Q55" i="28"/>
  <c r="U55" i="28"/>
  <c r="Y55" i="28"/>
  <c r="F55" i="28"/>
  <c r="J55" i="28"/>
  <c r="N55" i="28"/>
  <c r="R55" i="28"/>
  <c r="V55" i="28"/>
  <c r="C55" i="28"/>
  <c r="K55" i="28"/>
  <c r="S55" i="28"/>
  <c r="L55" i="28"/>
  <c r="W55" i="28"/>
  <c r="B55" i="28"/>
  <c r="P55" i="28"/>
  <c r="T55" i="28"/>
  <c r="D55" i="28"/>
  <c r="O55" i="28"/>
  <c r="X55" i="28"/>
  <c r="G55" i="28"/>
  <c r="H55" i="28"/>
  <c r="C262" i="28"/>
  <c r="G262" i="28"/>
  <c r="K262" i="28"/>
  <c r="O262" i="28"/>
  <c r="S262" i="28"/>
  <c r="W262" i="28"/>
  <c r="D262" i="28"/>
  <c r="I262" i="28"/>
  <c r="N262" i="28"/>
  <c r="T262" i="28"/>
  <c r="Y262" i="28"/>
  <c r="E262" i="28"/>
  <c r="J262" i="28"/>
  <c r="P262" i="28"/>
  <c r="U262" i="28"/>
  <c r="M262" i="28"/>
  <c r="X262" i="28"/>
  <c r="F262" i="28"/>
  <c r="Q262" i="28"/>
  <c r="V262" i="28"/>
  <c r="H262" i="28"/>
  <c r="B262" i="28"/>
  <c r="L262" i="28"/>
  <c r="R262"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228" i="28"/>
  <c r="G228" i="28"/>
  <c r="K228" i="28"/>
  <c r="O228" i="28"/>
  <c r="S228" i="28"/>
  <c r="W228" i="28"/>
  <c r="D228" i="28"/>
  <c r="H228" i="28"/>
  <c r="L228" i="28"/>
  <c r="P228" i="28"/>
  <c r="T228" i="28"/>
  <c r="X228" i="28"/>
  <c r="J228" i="28"/>
  <c r="R228" i="28"/>
  <c r="E228" i="28"/>
  <c r="M228" i="28"/>
  <c r="U228" i="28"/>
  <c r="Q228" i="28"/>
  <c r="F228" i="28"/>
  <c r="V228" i="28"/>
  <c r="I228" i="28"/>
  <c r="N228" i="28"/>
  <c r="Y228" i="28"/>
  <c r="B228" i="28"/>
  <c r="E194" i="28"/>
  <c r="I194" i="28"/>
  <c r="M194" i="28"/>
  <c r="Q194" i="28"/>
  <c r="U194" i="28"/>
  <c r="Y194" i="28"/>
  <c r="B194" i="28"/>
  <c r="F194" i="28"/>
  <c r="J194" i="28"/>
  <c r="N194" i="28"/>
  <c r="R194" i="28"/>
  <c r="V194" i="28"/>
  <c r="D194" i="28"/>
  <c r="L194" i="28"/>
  <c r="T194" i="28"/>
  <c r="G194" i="28"/>
  <c r="O194" i="28"/>
  <c r="W194" i="28"/>
  <c r="H194" i="28"/>
  <c r="X194" i="28"/>
  <c r="K194" i="28"/>
  <c r="C194" i="28"/>
  <c r="P194" i="28"/>
  <c r="S194"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C298" i="28" l="1"/>
  <c r="G298" i="28"/>
  <c r="K298" i="28"/>
  <c r="O298" i="28"/>
  <c r="S298" i="28"/>
  <c r="W298" i="28"/>
  <c r="E298" i="28"/>
  <c r="I298" i="28"/>
  <c r="M298" i="28"/>
  <c r="Q298" i="28"/>
  <c r="U298" i="28"/>
  <c r="Y298" i="28"/>
  <c r="B298" i="28"/>
  <c r="D298" i="28"/>
  <c r="L298" i="28"/>
  <c r="T298" i="28"/>
  <c r="F298" i="28"/>
  <c r="N298" i="28"/>
  <c r="V298" i="28"/>
  <c r="H298" i="28"/>
  <c r="P298" i="28"/>
  <c r="X298" i="28"/>
  <c r="J298" i="28"/>
  <c r="R298" i="28"/>
  <c r="C161" i="28"/>
  <c r="G161" i="28"/>
  <c r="K161" i="28"/>
  <c r="O161" i="28"/>
  <c r="S161" i="28"/>
  <c r="W161" i="28"/>
  <c r="E161" i="28"/>
  <c r="I161" i="28"/>
  <c r="M161" i="28"/>
  <c r="Q161" i="28"/>
  <c r="U161" i="28"/>
  <c r="Y161" i="28"/>
  <c r="H161" i="28"/>
  <c r="P161" i="28"/>
  <c r="X161" i="28"/>
  <c r="B161" i="28"/>
  <c r="J161" i="28"/>
  <c r="R161" i="28"/>
  <c r="D161" i="28"/>
  <c r="L161" i="28"/>
  <c r="T161" i="28"/>
  <c r="F161" i="28"/>
  <c r="N161" i="28"/>
  <c r="V161" i="28"/>
  <c r="F159" i="21"/>
  <c r="J159" i="21"/>
  <c r="N159" i="21"/>
  <c r="R159" i="21"/>
  <c r="V159" i="21"/>
  <c r="D159" i="21"/>
  <c r="H159" i="21"/>
  <c r="L159" i="21"/>
  <c r="P159" i="21"/>
  <c r="T159" i="21"/>
  <c r="X159" i="21"/>
  <c r="G159" i="21"/>
  <c r="O159" i="21"/>
  <c r="W159" i="21"/>
  <c r="C159" i="21"/>
  <c r="K159" i="21"/>
  <c r="S159" i="21"/>
  <c r="Q159" i="21"/>
  <c r="I159" i="21"/>
  <c r="Y159" i="21"/>
  <c r="E159" i="21"/>
  <c r="U159" i="21"/>
  <c r="B159" i="21"/>
  <c r="M159" i="21"/>
  <c r="E297" i="21"/>
  <c r="I297" i="21"/>
  <c r="M297" i="21"/>
  <c r="Q297" i="21"/>
  <c r="U297" i="21"/>
  <c r="Y297" i="21"/>
  <c r="C297" i="21"/>
  <c r="G297" i="21"/>
  <c r="K297" i="21"/>
  <c r="O297" i="21"/>
  <c r="S297" i="21"/>
  <c r="W297" i="21"/>
  <c r="J297" i="21"/>
  <c r="R297" i="21"/>
  <c r="F297" i="21"/>
  <c r="N297" i="21"/>
  <c r="V297" i="21"/>
  <c r="D297" i="21"/>
  <c r="T297" i="21"/>
  <c r="B297" i="21"/>
  <c r="L297" i="21"/>
  <c r="X297" i="21"/>
  <c r="H297" i="21"/>
  <c r="P297" i="21"/>
  <c r="D262" i="21"/>
  <c r="H262" i="21"/>
  <c r="L262" i="21"/>
  <c r="P262" i="21"/>
  <c r="T262" i="21"/>
  <c r="X262" i="21"/>
  <c r="E262" i="21"/>
  <c r="I262" i="21"/>
  <c r="M262" i="21"/>
  <c r="Q262" i="21"/>
  <c r="U262" i="21"/>
  <c r="Y262" i="21"/>
  <c r="J262" i="21"/>
  <c r="R262" i="21"/>
  <c r="C262" i="21"/>
  <c r="K262" i="21"/>
  <c r="S262" i="21"/>
  <c r="N262" i="21"/>
  <c r="O262" i="21"/>
  <c r="B262" i="21"/>
  <c r="V262" i="21"/>
  <c r="W262" i="21"/>
  <c r="G262" i="21"/>
  <c r="F262"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193" i="21"/>
  <c r="J193" i="21"/>
  <c r="N193" i="21"/>
  <c r="R193" i="21"/>
  <c r="V193" i="21"/>
  <c r="C193" i="21"/>
  <c r="G193" i="21"/>
  <c r="K193" i="21"/>
  <c r="O193" i="21"/>
  <c r="S193" i="21"/>
  <c r="W193" i="21"/>
  <c r="B193" i="21"/>
  <c r="H193" i="21"/>
  <c r="P193" i="21"/>
  <c r="X193" i="21"/>
  <c r="I193" i="21"/>
  <c r="Q193" i="21"/>
  <c r="Y193" i="21"/>
  <c r="L193" i="21"/>
  <c r="T193" i="21"/>
  <c r="U193" i="21"/>
  <c r="M193" i="21"/>
  <c r="D193" i="21"/>
  <c r="E193"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C228" i="21"/>
  <c r="G228" i="21"/>
  <c r="K228" i="21"/>
  <c r="O228" i="21"/>
  <c r="S228" i="21"/>
  <c r="W228" i="21"/>
  <c r="D228" i="21"/>
  <c r="H228" i="21"/>
  <c r="L228" i="21"/>
  <c r="P228" i="21"/>
  <c r="T228" i="21"/>
  <c r="X228" i="21"/>
  <c r="E228" i="21"/>
  <c r="M228" i="21"/>
  <c r="U228" i="21"/>
  <c r="F228" i="21"/>
  <c r="N228" i="21"/>
  <c r="V228" i="21"/>
  <c r="B228" i="21"/>
  <c r="I228" i="21"/>
  <c r="Y228" i="21"/>
  <c r="J228" i="21"/>
  <c r="R228" i="21"/>
  <c r="Q228" i="21"/>
  <c r="A332" i="21"/>
  <c r="A298" i="21"/>
  <c r="D263" i="28"/>
  <c r="H263" i="28"/>
  <c r="L263" i="28"/>
  <c r="P263" i="28"/>
  <c r="T263" i="28"/>
  <c r="X263" i="28"/>
  <c r="G263" i="28"/>
  <c r="M263" i="28"/>
  <c r="R263" i="28"/>
  <c r="W263" i="28"/>
  <c r="B263" i="28"/>
  <c r="C263" i="28"/>
  <c r="I263" i="28"/>
  <c r="N263" i="28"/>
  <c r="S263" i="28"/>
  <c r="Y263" i="28"/>
  <c r="K263" i="28"/>
  <c r="V263" i="28"/>
  <c r="E263" i="28"/>
  <c r="O263" i="28"/>
  <c r="U263" i="28"/>
  <c r="F263" i="28"/>
  <c r="J263" i="28"/>
  <c r="Q263" i="28"/>
  <c r="E91" i="28"/>
  <c r="I91" i="28"/>
  <c r="M91" i="28"/>
  <c r="Q91" i="28"/>
  <c r="U91" i="28"/>
  <c r="Y91" i="28"/>
  <c r="B91" i="28"/>
  <c r="F91" i="28"/>
  <c r="J91" i="28"/>
  <c r="N91" i="28"/>
  <c r="R91" i="28"/>
  <c r="V91" i="28"/>
  <c r="C91" i="28"/>
  <c r="K91" i="28"/>
  <c r="S91" i="28"/>
  <c r="H91" i="28"/>
  <c r="T91" i="28"/>
  <c r="O91" i="28"/>
  <c r="P91" i="28"/>
  <c r="L91" i="28"/>
  <c r="W91" i="28"/>
  <c r="D91" i="28"/>
  <c r="X91" i="28"/>
  <c r="G91" i="28"/>
  <c r="F195" i="28"/>
  <c r="J195" i="28"/>
  <c r="N195" i="28"/>
  <c r="R195" i="28"/>
  <c r="V195" i="28"/>
  <c r="C195" i="28"/>
  <c r="G195" i="28"/>
  <c r="K195" i="28"/>
  <c r="O195" i="28"/>
  <c r="S195" i="28"/>
  <c r="W195" i="28"/>
  <c r="B195" i="28"/>
  <c r="E195" i="28"/>
  <c r="M195" i="28"/>
  <c r="U195" i="28"/>
  <c r="H195" i="28"/>
  <c r="P195" i="28"/>
  <c r="X195" i="28"/>
  <c r="Q195" i="28"/>
  <c r="D195" i="28"/>
  <c r="T195" i="28"/>
  <c r="I195" i="28"/>
  <c r="Y195" i="28"/>
  <c r="L195" i="28"/>
  <c r="D332" i="28"/>
  <c r="H332" i="28"/>
  <c r="L332" i="28"/>
  <c r="P332" i="28"/>
  <c r="T332" i="28"/>
  <c r="X332" i="28"/>
  <c r="C332" i="28"/>
  <c r="I332" i="28"/>
  <c r="N332" i="28"/>
  <c r="S332" i="28"/>
  <c r="Y332" i="28"/>
  <c r="E332" i="28"/>
  <c r="J332" i="28"/>
  <c r="O332" i="28"/>
  <c r="U332" i="28"/>
  <c r="B332" i="28"/>
  <c r="G332" i="28"/>
  <c r="R332" i="28"/>
  <c r="K332" i="28"/>
  <c r="V332" i="28"/>
  <c r="Q332" i="28"/>
  <c r="W332" i="28"/>
  <c r="M332" i="28"/>
  <c r="F332"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E229" i="28"/>
  <c r="I229" i="28"/>
  <c r="M229" i="28"/>
  <c r="Q229" i="28"/>
  <c r="U229" i="28"/>
  <c r="Y229" i="28"/>
  <c r="C229" i="28"/>
  <c r="H229" i="28"/>
  <c r="N229" i="28"/>
  <c r="S229" i="28"/>
  <c r="X229" i="28"/>
  <c r="B229" i="28"/>
  <c r="D229" i="28"/>
  <c r="J229" i="28"/>
  <c r="O229" i="28"/>
  <c r="T229" i="28"/>
  <c r="G229" i="28"/>
  <c r="R229" i="28"/>
  <c r="K229" i="28"/>
  <c r="V229" i="28"/>
  <c r="L229" i="28"/>
  <c r="P229" i="28"/>
  <c r="W229" i="28"/>
  <c r="F229"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C160" i="21" l="1"/>
  <c r="G160" i="21"/>
  <c r="K160" i="21"/>
  <c r="O160" i="21"/>
  <c r="S160" i="21"/>
  <c r="W160" i="21"/>
  <c r="E160" i="21"/>
  <c r="I160" i="21"/>
  <c r="M160" i="21"/>
  <c r="Q160" i="21"/>
  <c r="U160" i="21"/>
  <c r="Y160" i="21"/>
  <c r="H160" i="21"/>
  <c r="P160" i="21"/>
  <c r="X160" i="21"/>
  <c r="D160" i="21"/>
  <c r="L160" i="21"/>
  <c r="T160" i="21"/>
  <c r="J160" i="21"/>
  <c r="R160" i="21"/>
  <c r="B160" i="21"/>
  <c r="N160" i="21"/>
  <c r="V160" i="21"/>
  <c r="F160" i="21"/>
  <c r="D162" i="28"/>
  <c r="H162" i="28"/>
  <c r="L162" i="28"/>
  <c r="P162" i="28"/>
  <c r="F162" i="28"/>
  <c r="J162" i="28"/>
  <c r="N162" i="28"/>
  <c r="R162" i="28"/>
  <c r="I162" i="28"/>
  <c r="Q162" i="28"/>
  <c r="V162" i="28"/>
  <c r="C162" i="28"/>
  <c r="K162" i="28"/>
  <c r="S162" i="28"/>
  <c r="W162" i="28"/>
  <c r="B162" i="28"/>
  <c r="E162" i="28"/>
  <c r="M162" i="28"/>
  <c r="T162" i="28"/>
  <c r="X162" i="28"/>
  <c r="G162" i="28"/>
  <c r="O162" i="28"/>
  <c r="U162" i="28"/>
  <c r="Y162" i="28"/>
  <c r="D299" i="28"/>
  <c r="H299" i="28"/>
  <c r="L299" i="28"/>
  <c r="P299" i="28"/>
  <c r="T299" i="28"/>
  <c r="X299" i="28"/>
  <c r="F299" i="28"/>
  <c r="J299" i="28"/>
  <c r="N299" i="28"/>
  <c r="R299" i="28"/>
  <c r="V299" i="28"/>
  <c r="E299" i="28"/>
  <c r="M299" i="28"/>
  <c r="U299" i="28"/>
  <c r="G299" i="28"/>
  <c r="O299" i="28"/>
  <c r="W299" i="28"/>
  <c r="B299" i="28"/>
  <c r="I299" i="28"/>
  <c r="Q299" i="28"/>
  <c r="Y299" i="28"/>
  <c r="C299" i="28"/>
  <c r="K299" i="28"/>
  <c r="S299" i="28"/>
  <c r="F298" i="21"/>
  <c r="J298" i="21"/>
  <c r="N298" i="21"/>
  <c r="R298" i="21"/>
  <c r="V298" i="21"/>
  <c r="D298" i="21"/>
  <c r="H298" i="21"/>
  <c r="L298" i="21"/>
  <c r="P298" i="21"/>
  <c r="T298" i="21"/>
  <c r="X298" i="21"/>
  <c r="C298" i="21"/>
  <c r="K298" i="21"/>
  <c r="S298" i="21"/>
  <c r="G298" i="21"/>
  <c r="O298" i="21"/>
  <c r="W298" i="21"/>
  <c r="M298" i="21"/>
  <c r="E298" i="21"/>
  <c r="U298" i="21"/>
  <c r="B298" i="21"/>
  <c r="I298" i="21"/>
  <c r="Q298" i="21"/>
  <c r="Y298" i="21"/>
  <c r="D229" i="21"/>
  <c r="H229" i="21"/>
  <c r="L229" i="21"/>
  <c r="P229" i="21"/>
  <c r="T229" i="21"/>
  <c r="X229" i="21"/>
  <c r="E229" i="21"/>
  <c r="I229" i="21"/>
  <c r="M229" i="21"/>
  <c r="Q229" i="21"/>
  <c r="U229" i="21"/>
  <c r="Y229" i="21"/>
  <c r="F229" i="21"/>
  <c r="N229" i="21"/>
  <c r="V229" i="21"/>
  <c r="G229" i="21"/>
  <c r="O229" i="21"/>
  <c r="W229" i="21"/>
  <c r="R229" i="21"/>
  <c r="B229" i="21"/>
  <c r="C229" i="21"/>
  <c r="S229" i="21"/>
  <c r="J229" i="21"/>
  <c r="K229"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E263" i="21"/>
  <c r="I263" i="21"/>
  <c r="M263" i="21"/>
  <c r="Q263" i="21"/>
  <c r="U263" i="21"/>
  <c r="Y263" i="21"/>
  <c r="F263" i="21"/>
  <c r="J263" i="21"/>
  <c r="N263" i="21"/>
  <c r="R263" i="21"/>
  <c r="V263" i="21"/>
  <c r="C263" i="21"/>
  <c r="K263" i="21"/>
  <c r="S263" i="21"/>
  <c r="B263" i="21"/>
  <c r="D263" i="21"/>
  <c r="L263" i="21"/>
  <c r="T263" i="21"/>
  <c r="G263" i="21"/>
  <c r="W263" i="21"/>
  <c r="H263" i="21"/>
  <c r="X263" i="21"/>
  <c r="O263" i="21"/>
  <c r="P263" i="21"/>
  <c r="A299" i="21"/>
  <c r="F22" i="21"/>
  <c r="J22" i="21"/>
  <c r="N22" i="21"/>
  <c r="R22" i="21"/>
  <c r="V22" i="21"/>
  <c r="D22" i="21"/>
  <c r="L22" i="21"/>
  <c r="T22" i="21"/>
  <c r="I22" i="21"/>
  <c r="U22" i="21"/>
  <c r="C22" i="21"/>
  <c r="G22" i="21"/>
  <c r="K22" i="21"/>
  <c r="O22" i="21"/>
  <c r="S22" i="21"/>
  <c r="W22" i="21"/>
  <c r="B22" i="21"/>
  <c r="H22" i="21"/>
  <c r="P22" i="21"/>
  <c r="X22" i="21"/>
  <c r="E22" i="21"/>
  <c r="M22" i="21"/>
  <c r="Q22" i="21"/>
  <c r="Y22" i="21"/>
  <c r="C194" i="21"/>
  <c r="G194" i="21"/>
  <c r="K194" i="21"/>
  <c r="O194" i="21"/>
  <c r="S194" i="21"/>
  <c r="W194" i="21"/>
  <c r="D194" i="21"/>
  <c r="H194" i="21"/>
  <c r="L194" i="21"/>
  <c r="P194" i="21"/>
  <c r="T194" i="21"/>
  <c r="X194" i="21"/>
  <c r="I194" i="21"/>
  <c r="Q194" i="21"/>
  <c r="Y194" i="21"/>
  <c r="B194" i="21"/>
  <c r="J194" i="21"/>
  <c r="R194" i="21"/>
  <c r="E194" i="21"/>
  <c r="U194" i="21"/>
  <c r="F194" i="21"/>
  <c r="V194" i="21"/>
  <c r="M194" i="21"/>
  <c r="N194"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C332" i="21"/>
  <c r="G332" i="21"/>
  <c r="K332" i="21"/>
  <c r="O332" i="21"/>
  <c r="S332" i="21"/>
  <c r="W332" i="21"/>
  <c r="D332" i="21"/>
  <c r="H332" i="21"/>
  <c r="L332" i="21"/>
  <c r="P332" i="21"/>
  <c r="T332" i="21"/>
  <c r="X332" i="21"/>
  <c r="I332" i="21"/>
  <c r="Q332" i="21"/>
  <c r="Y332" i="21"/>
  <c r="J332" i="21"/>
  <c r="R332" i="21"/>
  <c r="B332" i="21"/>
  <c r="M332" i="21"/>
  <c r="N332" i="21"/>
  <c r="U332" i="21"/>
  <c r="V332" i="21"/>
  <c r="F332" i="21"/>
  <c r="E332"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64" i="28"/>
  <c r="I264" i="28"/>
  <c r="M264" i="28"/>
  <c r="Q264" i="28"/>
  <c r="U264" i="28"/>
  <c r="Y264" i="28"/>
  <c r="F264" i="28"/>
  <c r="K264" i="28"/>
  <c r="P264" i="28"/>
  <c r="V264" i="28"/>
  <c r="G264" i="28"/>
  <c r="L264" i="28"/>
  <c r="R264" i="28"/>
  <c r="W264" i="28"/>
  <c r="B264" i="28"/>
  <c r="J264" i="28"/>
  <c r="T264" i="28"/>
  <c r="C264" i="28"/>
  <c r="N264" i="28"/>
  <c r="X264" i="28"/>
  <c r="S264" i="28"/>
  <c r="D264" i="28"/>
  <c r="H264" i="28"/>
  <c r="O264" i="28"/>
  <c r="F230" i="28"/>
  <c r="J230" i="28"/>
  <c r="N230" i="28"/>
  <c r="R230" i="28"/>
  <c r="V230" i="28"/>
  <c r="G230" i="28"/>
  <c r="L230" i="28"/>
  <c r="Q230" i="28"/>
  <c r="W230" i="28"/>
  <c r="C230" i="28"/>
  <c r="H230" i="28"/>
  <c r="M230" i="28"/>
  <c r="S230" i="28"/>
  <c r="X230" i="28"/>
  <c r="B230" i="28"/>
  <c r="E230" i="28"/>
  <c r="P230" i="28"/>
  <c r="I230" i="28"/>
  <c r="T230" i="28"/>
  <c r="K230" i="28"/>
  <c r="O230" i="28"/>
  <c r="U230" i="28"/>
  <c r="D230" i="28"/>
  <c r="Y230" i="28"/>
  <c r="E333" i="28"/>
  <c r="I333" i="28"/>
  <c r="M333" i="28"/>
  <c r="Q333" i="28"/>
  <c r="U333" i="28"/>
  <c r="Y333" i="28"/>
  <c r="G333" i="28"/>
  <c r="L333" i="28"/>
  <c r="R333" i="28"/>
  <c r="W333" i="28"/>
  <c r="C333" i="28"/>
  <c r="H333" i="28"/>
  <c r="N333" i="28"/>
  <c r="S333" i="28"/>
  <c r="X333" i="28"/>
  <c r="F333" i="28"/>
  <c r="P333" i="28"/>
  <c r="J333" i="28"/>
  <c r="T333" i="28"/>
  <c r="O333" i="28"/>
  <c r="B333" i="28"/>
  <c r="V333" i="28"/>
  <c r="D333" i="28"/>
  <c r="K333" i="28"/>
  <c r="C196" i="28"/>
  <c r="G196" i="28"/>
  <c r="K196" i="28"/>
  <c r="O196" i="28"/>
  <c r="S196" i="28"/>
  <c r="W196" i="28"/>
  <c r="D196" i="28"/>
  <c r="H196" i="28"/>
  <c r="L196" i="28"/>
  <c r="P196" i="28"/>
  <c r="T196" i="28"/>
  <c r="X196" i="28"/>
  <c r="F196" i="28"/>
  <c r="N196" i="28"/>
  <c r="V196" i="28"/>
  <c r="I196" i="28"/>
  <c r="Q196" i="28"/>
  <c r="Y196" i="28"/>
  <c r="J196" i="28"/>
  <c r="M196" i="28"/>
  <c r="R196" i="28"/>
  <c r="E196" i="28"/>
  <c r="U196" i="28"/>
  <c r="B196" i="28"/>
  <c r="E22" i="28"/>
  <c r="I22" i="28"/>
  <c r="M22" i="28"/>
  <c r="Q22" i="28"/>
  <c r="U22" i="28"/>
  <c r="Y22" i="28"/>
  <c r="C22" i="28"/>
  <c r="H22" i="28"/>
  <c r="N22" i="28"/>
  <c r="S22" i="28"/>
  <c r="X22" i="28"/>
  <c r="D22" i="28"/>
  <c r="K22" i="28"/>
  <c r="R22" i="28"/>
  <c r="O22" i="28"/>
  <c r="P22" i="28"/>
  <c r="F22" i="28"/>
  <c r="L22" i="28"/>
  <c r="T22" i="28"/>
  <c r="G22" i="28"/>
  <c r="V22" i="28"/>
  <c r="J22" i="28"/>
  <c r="W22" i="28"/>
  <c r="B22" i="28"/>
  <c r="F367" i="28"/>
  <c r="J367" i="28"/>
  <c r="N367" i="28"/>
  <c r="R367" i="28"/>
  <c r="V367" i="28"/>
  <c r="C367" i="28"/>
  <c r="G367" i="28"/>
  <c r="K367" i="28"/>
  <c r="O367" i="28"/>
  <c r="S367" i="28"/>
  <c r="W367" i="28"/>
  <c r="I367" i="28"/>
  <c r="Q367" i="28"/>
  <c r="Y367" i="28"/>
  <c r="D367" i="28"/>
  <c r="L367" i="28"/>
  <c r="T367" i="28"/>
  <c r="H367" i="28"/>
  <c r="X367" i="28"/>
  <c r="M367" i="28"/>
  <c r="E367" i="28"/>
  <c r="P367" i="28"/>
  <c r="U367" i="28"/>
  <c r="B367"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D161" i="21" l="1"/>
  <c r="H161" i="21"/>
  <c r="L161" i="21"/>
  <c r="P161" i="21"/>
  <c r="T161" i="21"/>
  <c r="X161" i="21"/>
  <c r="F161" i="21"/>
  <c r="J161" i="21"/>
  <c r="N161" i="21"/>
  <c r="R161" i="21"/>
  <c r="V161" i="21"/>
  <c r="I161" i="21"/>
  <c r="Q161" i="21"/>
  <c r="Y161" i="21"/>
  <c r="E161" i="21"/>
  <c r="M161" i="21"/>
  <c r="U161" i="21"/>
  <c r="C161" i="21"/>
  <c r="S161" i="21"/>
  <c r="K161" i="21"/>
  <c r="W161" i="21"/>
  <c r="G161" i="21"/>
  <c r="B161" i="21"/>
  <c r="O161" i="21"/>
  <c r="C163" i="28"/>
  <c r="G163" i="28"/>
  <c r="K163" i="28"/>
  <c r="O163" i="28"/>
  <c r="S163" i="28"/>
  <c r="W163" i="28"/>
  <c r="D163" i="28"/>
  <c r="H163" i="28"/>
  <c r="L163" i="28"/>
  <c r="P163" i="28"/>
  <c r="T163" i="28"/>
  <c r="X163" i="28"/>
  <c r="E163" i="28"/>
  <c r="I163" i="28"/>
  <c r="M163" i="28"/>
  <c r="Q163" i="28"/>
  <c r="U163" i="28"/>
  <c r="Y163" i="28"/>
  <c r="B163" i="28"/>
  <c r="F163" i="28"/>
  <c r="J163" i="28"/>
  <c r="N163" i="28"/>
  <c r="R163" i="28"/>
  <c r="V163" i="28"/>
  <c r="E300" i="28"/>
  <c r="I300" i="28"/>
  <c r="M300" i="28"/>
  <c r="Q300" i="28"/>
  <c r="U300" i="28"/>
  <c r="Y300" i="28"/>
  <c r="B300" i="28"/>
  <c r="C300" i="28"/>
  <c r="G300" i="28"/>
  <c r="K300" i="28"/>
  <c r="O300" i="28"/>
  <c r="S300" i="28"/>
  <c r="W300" i="28"/>
  <c r="F300" i="28"/>
  <c r="N300" i="28"/>
  <c r="V300" i="28"/>
  <c r="H300" i="28"/>
  <c r="P300" i="28"/>
  <c r="X300" i="28"/>
  <c r="J300" i="28"/>
  <c r="R300" i="28"/>
  <c r="D300" i="28"/>
  <c r="L300" i="28"/>
  <c r="T300" i="28"/>
  <c r="C299" i="21"/>
  <c r="G299" i="21"/>
  <c r="K299" i="21"/>
  <c r="O299" i="21"/>
  <c r="S299" i="21"/>
  <c r="W299" i="21"/>
  <c r="E299" i="21"/>
  <c r="I299" i="21"/>
  <c r="M299" i="21"/>
  <c r="Q299" i="21"/>
  <c r="U299" i="21"/>
  <c r="Y299" i="21"/>
  <c r="D299" i="21"/>
  <c r="L299" i="21"/>
  <c r="T299" i="21"/>
  <c r="H299" i="21"/>
  <c r="P299" i="21"/>
  <c r="X299" i="21"/>
  <c r="F299" i="21"/>
  <c r="V299" i="21"/>
  <c r="N299" i="21"/>
  <c r="J299" i="21"/>
  <c r="R299" i="21"/>
  <c r="B299" i="21"/>
  <c r="F264" i="21"/>
  <c r="J264" i="21"/>
  <c r="N264" i="21"/>
  <c r="R264" i="21"/>
  <c r="V264" i="21"/>
  <c r="C264" i="21"/>
  <c r="G264" i="21"/>
  <c r="K264" i="21"/>
  <c r="O264" i="21"/>
  <c r="S264" i="21"/>
  <c r="W264" i="21"/>
  <c r="D264" i="21"/>
  <c r="L264" i="21"/>
  <c r="T264" i="21"/>
  <c r="E264" i="21"/>
  <c r="M264" i="21"/>
  <c r="U264" i="21"/>
  <c r="B264" i="21"/>
  <c r="P264" i="21"/>
  <c r="Q264" i="21"/>
  <c r="H264" i="21"/>
  <c r="I264" i="21"/>
  <c r="X264" i="21"/>
  <c r="Y264" i="21"/>
  <c r="D56" i="21"/>
  <c r="H56" i="21"/>
  <c r="L56" i="21"/>
  <c r="P56" i="21"/>
  <c r="T56" i="21"/>
  <c r="X56" i="21"/>
  <c r="E56" i="21"/>
  <c r="I56" i="21"/>
  <c r="M56" i="21"/>
  <c r="Q56" i="21"/>
  <c r="U56" i="21"/>
  <c r="Y56" i="21"/>
  <c r="J56" i="21"/>
  <c r="R56" i="21"/>
  <c r="N56" i="21"/>
  <c r="G56" i="21"/>
  <c r="W56" i="21"/>
  <c r="C56" i="21"/>
  <c r="K56" i="21"/>
  <c r="S56" i="21"/>
  <c r="F56" i="21"/>
  <c r="V56" i="21"/>
  <c r="O56" i="21"/>
  <c r="B56" i="21"/>
  <c r="D333" i="21"/>
  <c r="H333" i="21"/>
  <c r="L333" i="21"/>
  <c r="P333" i="21"/>
  <c r="T333" i="21"/>
  <c r="X333" i="21"/>
  <c r="E333" i="21"/>
  <c r="I333" i="21"/>
  <c r="M333" i="21"/>
  <c r="Q333" i="21"/>
  <c r="U333" i="21"/>
  <c r="Y333" i="21"/>
  <c r="B333" i="21"/>
  <c r="J333" i="21"/>
  <c r="R333" i="21"/>
  <c r="C333" i="21"/>
  <c r="K333" i="21"/>
  <c r="S333" i="21"/>
  <c r="F333" i="21"/>
  <c r="V333" i="21"/>
  <c r="G333" i="21"/>
  <c r="W333" i="21"/>
  <c r="N333" i="21"/>
  <c r="O333" i="21"/>
  <c r="A334" i="21"/>
  <c r="A300"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D195" i="21"/>
  <c r="H195" i="21"/>
  <c r="L195" i="21"/>
  <c r="P195" i="21"/>
  <c r="T195" i="21"/>
  <c r="X195" i="21"/>
  <c r="E195" i="21"/>
  <c r="I195" i="21"/>
  <c r="M195" i="21"/>
  <c r="Q195" i="21"/>
  <c r="U195" i="21"/>
  <c r="Y195" i="21"/>
  <c r="J195" i="21"/>
  <c r="R195" i="21"/>
  <c r="C195" i="21"/>
  <c r="K195" i="21"/>
  <c r="S195" i="21"/>
  <c r="B195" i="21"/>
  <c r="N195" i="21"/>
  <c r="F195" i="21"/>
  <c r="G195" i="21"/>
  <c r="O195" i="21"/>
  <c r="V195" i="21"/>
  <c r="W195" i="21"/>
  <c r="A402" i="21"/>
  <c r="F367" i="21"/>
  <c r="J367" i="21"/>
  <c r="N367" i="21"/>
  <c r="R367" i="21"/>
  <c r="V367" i="21"/>
  <c r="C367" i="21"/>
  <c r="G367" i="21"/>
  <c r="K367" i="21"/>
  <c r="O367" i="21"/>
  <c r="S367" i="21"/>
  <c r="W367" i="21"/>
  <c r="H367" i="21"/>
  <c r="P367" i="21"/>
  <c r="X367" i="21"/>
  <c r="I367" i="21"/>
  <c r="Q367" i="21"/>
  <c r="Y367" i="21"/>
  <c r="L367" i="21"/>
  <c r="M367" i="21"/>
  <c r="T367" i="21"/>
  <c r="U367" i="21"/>
  <c r="B367" i="21"/>
  <c r="D367" i="21"/>
  <c r="E367" i="21"/>
  <c r="A368" i="21"/>
  <c r="E230" i="21"/>
  <c r="I230" i="21"/>
  <c r="M230" i="21"/>
  <c r="Q230" i="21"/>
  <c r="U230" i="21"/>
  <c r="Y230" i="21"/>
  <c r="F230" i="21"/>
  <c r="J230" i="21"/>
  <c r="N230" i="21"/>
  <c r="R230" i="21"/>
  <c r="V230" i="21"/>
  <c r="G230" i="21"/>
  <c r="O230" i="21"/>
  <c r="W230" i="21"/>
  <c r="H230" i="21"/>
  <c r="P230" i="21"/>
  <c r="X230" i="21"/>
  <c r="K230" i="21"/>
  <c r="L230" i="21"/>
  <c r="B230" i="21"/>
  <c r="S230" i="21"/>
  <c r="C230" i="21"/>
  <c r="T230" i="21"/>
  <c r="D230" i="21"/>
  <c r="D197" i="28"/>
  <c r="H197" i="28"/>
  <c r="L197" i="28"/>
  <c r="P197" i="28"/>
  <c r="T197" i="28"/>
  <c r="X197" i="28"/>
  <c r="E197" i="28"/>
  <c r="I197" i="28"/>
  <c r="M197" i="28"/>
  <c r="Q197" i="28"/>
  <c r="U197" i="28"/>
  <c r="Y197" i="28"/>
  <c r="G197" i="28"/>
  <c r="O197" i="28"/>
  <c r="W197" i="28"/>
  <c r="B197" i="28"/>
  <c r="J197" i="28"/>
  <c r="R197" i="28"/>
  <c r="C197" i="28"/>
  <c r="S197" i="28"/>
  <c r="N197" i="28"/>
  <c r="F197" i="28"/>
  <c r="K197" i="28"/>
  <c r="V197" i="28"/>
  <c r="F402" i="28"/>
  <c r="J402" i="28"/>
  <c r="N402" i="28"/>
  <c r="R402" i="28"/>
  <c r="V402" i="28"/>
  <c r="C402" i="28"/>
  <c r="G402" i="28"/>
  <c r="K402" i="28"/>
  <c r="O402" i="28"/>
  <c r="S402" i="28"/>
  <c r="W402" i="28"/>
  <c r="I402" i="28"/>
  <c r="Q402" i="28"/>
  <c r="Y402" i="28"/>
  <c r="D402" i="28"/>
  <c r="L402" i="28"/>
  <c r="T402" i="28"/>
  <c r="P402" i="28"/>
  <c r="B402" i="28"/>
  <c r="E402" i="28"/>
  <c r="U402" i="28"/>
  <c r="H402" i="28"/>
  <c r="M402" i="28"/>
  <c r="X402" i="28"/>
  <c r="F265" i="28"/>
  <c r="J265" i="28"/>
  <c r="N265" i="28"/>
  <c r="R265" i="28"/>
  <c r="V265" i="28"/>
  <c r="D265" i="28"/>
  <c r="I265" i="28"/>
  <c r="O265" i="28"/>
  <c r="T265" i="28"/>
  <c r="Y265" i="28"/>
  <c r="E265" i="28"/>
  <c r="K265" i="28"/>
  <c r="P265" i="28"/>
  <c r="U265" i="28"/>
  <c r="H265" i="28"/>
  <c r="S265" i="28"/>
  <c r="L265" i="28"/>
  <c r="W265" i="28"/>
  <c r="Q265" i="28"/>
  <c r="C265" i="28"/>
  <c r="X265" i="28"/>
  <c r="G265" i="28"/>
  <c r="M265" i="28"/>
  <c r="B265" i="28"/>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F334" i="28"/>
  <c r="J334" i="28"/>
  <c r="N334" i="28"/>
  <c r="R334" i="28"/>
  <c r="V334" i="28"/>
  <c r="E334" i="28"/>
  <c r="K334" i="28"/>
  <c r="P334" i="28"/>
  <c r="U334" i="28"/>
  <c r="G334" i="28"/>
  <c r="L334" i="28"/>
  <c r="Q334" i="28"/>
  <c r="W334" i="28"/>
  <c r="D334" i="28"/>
  <c r="O334" i="28"/>
  <c r="Y334" i="28"/>
  <c r="B334" i="28"/>
  <c r="H334" i="28"/>
  <c r="S334" i="28"/>
  <c r="M334" i="28"/>
  <c r="T334" i="28"/>
  <c r="I334" i="28"/>
  <c r="X334" i="28"/>
  <c r="C334" i="28"/>
  <c r="C231" i="28"/>
  <c r="G231" i="28"/>
  <c r="K231" i="28"/>
  <c r="O231" i="28"/>
  <c r="S231" i="28"/>
  <c r="W231" i="28"/>
  <c r="E231" i="28"/>
  <c r="J231" i="28"/>
  <c r="P231" i="28"/>
  <c r="U231" i="28"/>
  <c r="F231" i="28"/>
  <c r="L231" i="28"/>
  <c r="Q231" i="28"/>
  <c r="V231" i="28"/>
  <c r="D231" i="28"/>
  <c r="N231" i="28"/>
  <c r="Y231" i="28"/>
  <c r="H231" i="28"/>
  <c r="R231" i="28"/>
  <c r="I231" i="28"/>
  <c r="M231" i="28"/>
  <c r="T231" i="28"/>
  <c r="B231" i="28"/>
  <c r="X231" i="28"/>
  <c r="D58" i="28"/>
  <c r="H58" i="28"/>
  <c r="L58" i="28"/>
  <c r="P58" i="28"/>
  <c r="T58" i="28"/>
  <c r="X58" i="28"/>
  <c r="E58" i="28"/>
  <c r="I58" i="28"/>
  <c r="M58" i="28"/>
  <c r="Q58" i="28"/>
  <c r="U58" i="28"/>
  <c r="Y58" i="28"/>
  <c r="F58" i="28"/>
  <c r="N58" i="28"/>
  <c r="V58" i="28"/>
  <c r="G58" i="28"/>
  <c r="R58" i="28"/>
  <c r="K58" i="28"/>
  <c r="B58" i="28"/>
  <c r="C58" i="28"/>
  <c r="J58" i="28"/>
  <c r="S58" i="28"/>
  <c r="W58" i="28"/>
  <c r="O58" i="28"/>
  <c r="C368" i="28"/>
  <c r="G368" i="28"/>
  <c r="K368" i="28"/>
  <c r="O368" i="28"/>
  <c r="S368" i="28"/>
  <c r="W368" i="28"/>
  <c r="D368" i="28"/>
  <c r="H368" i="28"/>
  <c r="L368" i="28"/>
  <c r="P368" i="28"/>
  <c r="T368" i="28"/>
  <c r="X368" i="28"/>
  <c r="J368" i="28"/>
  <c r="R368" i="28"/>
  <c r="E368" i="28"/>
  <c r="M368" i="28"/>
  <c r="U368" i="28"/>
  <c r="B368" i="28"/>
  <c r="Q368" i="28"/>
  <c r="F368" i="28"/>
  <c r="V368" i="28"/>
  <c r="N368" i="28"/>
  <c r="Y368" i="28"/>
  <c r="I36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E162" i="21" l="1"/>
  <c r="I162" i="21"/>
  <c r="M162" i="21"/>
  <c r="Q162" i="21"/>
  <c r="U162" i="21"/>
  <c r="Y162" i="21"/>
  <c r="C162" i="21"/>
  <c r="G162" i="21"/>
  <c r="K162" i="21"/>
  <c r="O162" i="21"/>
  <c r="S162" i="21"/>
  <c r="W162" i="21"/>
  <c r="J162" i="21"/>
  <c r="R162" i="21"/>
  <c r="F162" i="21"/>
  <c r="N162" i="21"/>
  <c r="V162" i="21"/>
  <c r="L162" i="21"/>
  <c r="B162" i="21"/>
  <c r="D162" i="21"/>
  <c r="T162" i="21"/>
  <c r="P162" i="21"/>
  <c r="H162" i="21"/>
  <c r="X162" i="21"/>
  <c r="F301" i="28"/>
  <c r="J301" i="28"/>
  <c r="N301" i="28"/>
  <c r="R301" i="28"/>
  <c r="V301" i="28"/>
  <c r="D301" i="28"/>
  <c r="H301" i="28"/>
  <c r="L301" i="28"/>
  <c r="P301" i="28"/>
  <c r="T301" i="28"/>
  <c r="X301" i="28"/>
  <c r="G301" i="28"/>
  <c r="O301" i="28"/>
  <c r="W301" i="28"/>
  <c r="I301" i="28"/>
  <c r="Q301" i="28"/>
  <c r="Y301" i="28"/>
  <c r="C301" i="28"/>
  <c r="K301" i="28"/>
  <c r="S301" i="28"/>
  <c r="B301" i="28"/>
  <c r="E301" i="28"/>
  <c r="M301" i="28"/>
  <c r="U301" i="28"/>
  <c r="D164" i="28"/>
  <c r="H164" i="28"/>
  <c r="L164" i="28"/>
  <c r="P164" i="28"/>
  <c r="T164" i="28"/>
  <c r="X164" i="28"/>
  <c r="E164" i="28"/>
  <c r="I164" i="28"/>
  <c r="M164" i="28"/>
  <c r="Q164" i="28"/>
  <c r="U164" i="28"/>
  <c r="Y164" i="28"/>
  <c r="F164" i="28"/>
  <c r="J164" i="28"/>
  <c r="N164" i="28"/>
  <c r="R164" i="28"/>
  <c r="V164" i="28"/>
  <c r="C164" i="28"/>
  <c r="G164" i="28"/>
  <c r="K164" i="28"/>
  <c r="O164" i="28"/>
  <c r="S164" i="28"/>
  <c r="W164" i="28"/>
  <c r="B164" i="28"/>
  <c r="D300" i="21"/>
  <c r="H300" i="21"/>
  <c r="L300" i="21"/>
  <c r="P300" i="21"/>
  <c r="T300" i="21"/>
  <c r="X300" i="21"/>
  <c r="F300" i="21"/>
  <c r="J300" i="21"/>
  <c r="N300" i="21"/>
  <c r="R300" i="21"/>
  <c r="V300" i="21"/>
  <c r="E300" i="21"/>
  <c r="M300" i="21"/>
  <c r="U300" i="21"/>
  <c r="I300" i="21"/>
  <c r="Q300" i="21"/>
  <c r="Y300" i="21"/>
  <c r="O300" i="21"/>
  <c r="B300" i="21"/>
  <c r="G300" i="21"/>
  <c r="W300" i="21"/>
  <c r="S300" i="21"/>
  <c r="C300" i="21"/>
  <c r="K300" i="21"/>
  <c r="D92" i="2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C368" i="21"/>
  <c r="G368" i="21"/>
  <c r="K368" i="21"/>
  <c r="O368" i="21"/>
  <c r="S368" i="21"/>
  <c r="W368" i="21"/>
  <c r="D368" i="21"/>
  <c r="H368" i="21"/>
  <c r="L368" i="21"/>
  <c r="P368" i="21"/>
  <c r="T368" i="21"/>
  <c r="X368" i="21"/>
  <c r="I368" i="21"/>
  <c r="Q368" i="21"/>
  <c r="Y368" i="21"/>
  <c r="J368" i="21"/>
  <c r="R368" i="21"/>
  <c r="E368" i="21"/>
  <c r="U368" i="21"/>
  <c r="F368" i="21"/>
  <c r="V368" i="21"/>
  <c r="B368" i="21"/>
  <c r="M368" i="21"/>
  <c r="N368"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E196" i="21"/>
  <c r="I196" i="21"/>
  <c r="M196" i="21"/>
  <c r="Q196" i="21"/>
  <c r="U196" i="21"/>
  <c r="Y196" i="21"/>
  <c r="B196" i="21"/>
  <c r="F196" i="21"/>
  <c r="J196" i="21"/>
  <c r="N196" i="21"/>
  <c r="R196" i="21"/>
  <c r="V196" i="21"/>
  <c r="C196" i="21"/>
  <c r="K196" i="21"/>
  <c r="S196" i="21"/>
  <c r="D196" i="21"/>
  <c r="L196" i="21"/>
  <c r="T196" i="21"/>
  <c r="G196" i="21"/>
  <c r="W196" i="21"/>
  <c r="O196" i="21"/>
  <c r="P196" i="21"/>
  <c r="H196" i="21"/>
  <c r="X196" i="21"/>
  <c r="D402" i="21"/>
  <c r="H402" i="21"/>
  <c r="L402" i="21"/>
  <c r="P402" i="21"/>
  <c r="T402" i="21"/>
  <c r="X402" i="21"/>
  <c r="F402" i="21"/>
  <c r="K402" i="21"/>
  <c r="Q402" i="21"/>
  <c r="V402" i="21"/>
  <c r="G402" i="21"/>
  <c r="M402" i="21"/>
  <c r="R402" i="21"/>
  <c r="W402" i="21"/>
  <c r="I402" i="21"/>
  <c r="S402" i="21"/>
  <c r="J402" i="21"/>
  <c r="U402" i="21"/>
  <c r="N402" i="21"/>
  <c r="B402" i="21"/>
  <c r="O402" i="21"/>
  <c r="Y402" i="21"/>
  <c r="E402" i="21"/>
  <c r="C402" i="21"/>
  <c r="A403" i="21"/>
  <c r="C265" i="21"/>
  <c r="G265" i="21"/>
  <c r="K265" i="21"/>
  <c r="O265" i="21"/>
  <c r="S265" i="21"/>
  <c r="W265" i="21"/>
  <c r="D265" i="21"/>
  <c r="H265" i="21"/>
  <c r="L265" i="21"/>
  <c r="P265" i="21"/>
  <c r="T265" i="21"/>
  <c r="X265" i="21"/>
  <c r="E265" i="21"/>
  <c r="M265" i="21"/>
  <c r="U265" i="21"/>
  <c r="F265" i="21"/>
  <c r="N265" i="21"/>
  <c r="V265" i="21"/>
  <c r="I265" i="21"/>
  <c r="Y265" i="21"/>
  <c r="J265" i="21"/>
  <c r="Q265" i="21"/>
  <c r="B265" i="21"/>
  <c r="R265" i="21"/>
  <c r="A301" i="21"/>
  <c r="F231" i="21"/>
  <c r="J231" i="21"/>
  <c r="N231" i="21"/>
  <c r="R231" i="21"/>
  <c r="V231" i="21"/>
  <c r="C231" i="21"/>
  <c r="G231" i="21"/>
  <c r="K231" i="21"/>
  <c r="O231" i="21"/>
  <c r="S231" i="21"/>
  <c r="W231" i="21"/>
  <c r="H231" i="21"/>
  <c r="P231" i="21"/>
  <c r="X231" i="21"/>
  <c r="B231" i="21"/>
  <c r="I231" i="21"/>
  <c r="Q231" i="21"/>
  <c r="Y231" i="21"/>
  <c r="D231" i="21"/>
  <c r="T231" i="21"/>
  <c r="E231" i="21"/>
  <c r="U231" i="21"/>
  <c r="M231" i="21"/>
  <c r="L231" i="21"/>
  <c r="E334" i="21"/>
  <c r="I334" i="21"/>
  <c r="M334" i="21"/>
  <c r="Q334" i="21"/>
  <c r="U334" i="21"/>
  <c r="Y334" i="21"/>
  <c r="F334" i="21"/>
  <c r="J334" i="21"/>
  <c r="N334" i="21"/>
  <c r="R334" i="21"/>
  <c r="V334" i="21"/>
  <c r="C334" i="21"/>
  <c r="K334" i="21"/>
  <c r="S334" i="21"/>
  <c r="D334" i="21"/>
  <c r="L334" i="21"/>
  <c r="T334" i="21"/>
  <c r="O334" i="21"/>
  <c r="B334" i="21"/>
  <c r="P334" i="21"/>
  <c r="G334" i="21"/>
  <c r="H334" i="21"/>
  <c r="W334" i="21"/>
  <c r="X334" i="21"/>
  <c r="A335" i="21"/>
  <c r="C403" i="28"/>
  <c r="G403" i="28"/>
  <c r="K403" i="28"/>
  <c r="O403" i="28"/>
  <c r="S403" i="28"/>
  <c r="W403" i="28"/>
  <c r="D403" i="28"/>
  <c r="H403" i="28"/>
  <c r="L403" i="28"/>
  <c r="P403" i="28"/>
  <c r="T403" i="28"/>
  <c r="X403" i="28"/>
  <c r="J403" i="28"/>
  <c r="R403" i="28"/>
  <c r="E403" i="28"/>
  <c r="M403" i="28"/>
  <c r="U403" i="28"/>
  <c r="I403" i="28"/>
  <c r="Y403" i="28"/>
  <c r="N403" i="28"/>
  <c r="F403" i="28"/>
  <c r="Q403" i="28"/>
  <c r="B403" i="28"/>
  <c r="V403" i="28"/>
  <c r="E198" i="28"/>
  <c r="I198" i="28"/>
  <c r="M198" i="28"/>
  <c r="Q198" i="28"/>
  <c r="U198" i="28"/>
  <c r="Y198" i="28"/>
  <c r="B198" i="28"/>
  <c r="F198" i="28"/>
  <c r="J198" i="28"/>
  <c r="N198" i="28"/>
  <c r="R198" i="28"/>
  <c r="V198" i="28"/>
  <c r="H198" i="28"/>
  <c r="P198" i="28"/>
  <c r="X198" i="28"/>
  <c r="C198" i="28"/>
  <c r="K198" i="28"/>
  <c r="S198" i="28"/>
  <c r="L198" i="28"/>
  <c r="O198" i="28"/>
  <c r="W198" i="28"/>
  <c r="T198" i="28"/>
  <c r="D198" i="28"/>
  <c r="G198" i="28"/>
  <c r="C24" i="28"/>
  <c r="G24" i="28"/>
  <c r="K24" i="28"/>
  <c r="O24" i="28"/>
  <c r="S24" i="28"/>
  <c r="W24" i="28"/>
  <c r="E24" i="28"/>
  <c r="J24" i="28"/>
  <c r="P24" i="28"/>
  <c r="U24" i="28"/>
  <c r="H24" i="28"/>
  <c r="N24" i="28"/>
  <c r="V24" i="28"/>
  <c r="L24" i="28"/>
  <c r="Y24" i="28"/>
  <c r="M24" i="28"/>
  <c r="I24" i="28"/>
  <c r="Q24" i="28"/>
  <c r="X24" i="28"/>
  <c r="B24" i="28"/>
  <c r="D24" i="28"/>
  <c r="R24" i="28"/>
  <c r="F24" i="28"/>
  <c r="T24" i="28"/>
  <c r="D232" i="28"/>
  <c r="H232" i="28"/>
  <c r="L232" i="28"/>
  <c r="P232" i="28"/>
  <c r="T232" i="28"/>
  <c r="X232" i="28"/>
  <c r="C232" i="28"/>
  <c r="I232" i="28"/>
  <c r="N232" i="28"/>
  <c r="S232" i="28"/>
  <c r="Y232" i="28"/>
  <c r="E232" i="28"/>
  <c r="J232" i="28"/>
  <c r="O232" i="28"/>
  <c r="U232" i="28"/>
  <c r="M232" i="28"/>
  <c r="W232" i="28"/>
  <c r="B232" i="28"/>
  <c r="F232" i="28"/>
  <c r="Q232" i="28"/>
  <c r="G232" i="28"/>
  <c r="K232" i="28"/>
  <c r="R232" i="28"/>
  <c r="V232"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C266" i="28"/>
  <c r="G266" i="28"/>
  <c r="K266" i="28"/>
  <c r="O266" i="28"/>
  <c r="S266" i="28"/>
  <c r="W266" i="28"/>
  <c r="H266" i="28"/>
  <c r="M266" i="28"/>
  <c r="R266" i="28"/>
  <c r="X266" i="28"/>
  <c r="D266" i="28"/>
  <c r="I266" i="28"/>
  <c r="N266" i="28"/>
  <c r="T266" i="28"/>
  <c r="Y266" i="28"/>
  <c r="F266" i="28"/>
  <c r="Q266" i="28"/>
  <c r="B266" i="28"/>
  <c r="J266" i="28"/>
  <c r="U266" i="28"/>
  <c r="P266" i="28"/>
  <c r="V266" i="28"/>
  <c r="E266" i="28"/>
  <c r="L266" i="28"/>
  <c r="E59" i="28"/>
  <c r="I59" i="28"/>
  <c r="M59" i="28"/>
  <c r="Q59" i="28"/>
  <c r="U59" i="28"/>
  <c r="Y59" i="28"/>
  <c r="F59" i="28"/>
  <c r="J59" i="28"/>
  <c r="N59" i="28"/>
  <c r="R59" i="28"/>
  <c r="V59" i="28"/>
  <c r="G59" i="28"/>
  <c r="O59" i="28"/>
  <c r="W59" i="28"/>
  <c r="B59" i="28"/>
  <c r="D59" i="28"/>
  <c r="P59" i="28"/>
  <c r="K59" i="28"/>
  <c r="L59" i="28"/>
  <c r="H59" i="28"/>
  <c r="S59" i="28"/>
  <c r="T59" i="28"/>
  <c r="C59" i="28"/>
  <c r="X59" i="28"/>
  <c r="C335" i="28"/>
  <c r="G335" i="28"/>
  <c r="K335" i="28"/>
  <c r="O335" i="28"/>
  <c r="S335" i="28"/>
  <c r="W335" i="28"/>
  <c r="D335" i="28"/>
  <c r="I335" i="28"/>
  <c r="N335" i="28"/>
  <c r="T335" i="28"/>
  <c r="Y335" i="28"/>
  <c r="E335" i="28"/>
  <c r="J335" i="28"/>
  <c r="P335" i="28"/>
  <c r="U335" i="28"/>
  <c r="B335" i="28"/>
  <c r="M335" i="28"/>
  <c r="X335" i="28"/>
  <c r="F335" i="28"/>
  <c r="Q335" i="28"/>
  <c r="L335" i="28"/>
  <c r="R335" i="28"/>
  <c r="H335" i="28"/>
  <c r="V335" i="28"/>
  <c r="D369" i="28"/>
  <c r="H369" i="28"/>
  <c r="L369" i="28"/>
  <c r="P369" i="28"/>
  <c r="T369" i="28"/>
  <c r="X369" i="28"/>
  <c r="E369" i="28"/>
  <c r="I369" i="28"/>
  <c r="M369" i="28"/>
  <c r="Q369" i="28"/>
  <c r="U369" i="28"/>
  <c r="Y369" i="28"/>
  <c r="C369" i="28"/>
  <c r="K369" i="28"/>
  <c r="S369" i="28"/>
  <c r="F369" i="28"/>
  <c r="N369" i="28"/>
  <c r="V369" i="28"/>
  <c r="J369" i="28"/>
  <c r="O369" i="28"/>
  <c r="B369" i="28"/>
  <c r="W369" i="28"/>
  <c r="R369" i="28"/>
  <c r="G369" i="28"/>
  <c r="Y130" i="25"/>
  <c r="Q130" i="25"/>
  <c r="T130" i="25"/>
  <c r="H130" i="25"/>
  <c r="K130" i="25"/>
  <c r="R130" i="25"/>
  <c r="A131" i="25"/>
  <c r="E130" i="25"/>
  <c r="M130" i="25"/>
  <c r="I130" i="25"/>
  <c r="W130" i="25"/>
  <c r="G130" i="25"/>
  <c r="N130" i="25"/>
  <c r="D130" i="25"/>
  <c r="U130" i="25"/>
  <c r="X130" i="25"/>
  <c r="S130" i="25"/>
  <c r="C130" i="25"/>
  <c r="J130" i="25"/>
  <c r="B130" i="25"/>
  <c r="L130" i="25"/>
  <c r="P130" i="25"/>
  <c r="O130" i="25"/>
  <c r="V130" i="25"/>
  <c r="C131" i="25"/>
  <c r="G131" i="25"/>
  <c r="K131" i="25"/>
  <c r="O131" i="25"/>
  <c r="S131" i="25"/>
  <c r="W131" i="25"/>
  <c r="D131" i="25"/>
  <c r="H131" i="25"/>
  <c r="L131" i="25"/>
  <c r="P131" i="25"/>
  <c r="T131" i="25"/>
  <c r="X131" i="25"/>
  <c r="I131" i="25"/>
  <c r="Q131" i="25"/>
  <c r="Y131" i="25"/>
  <c r="F131" i="25"/>
  <c r="R131" i="25"/>
  <c r="J131" i="25"/>
  <c r="U131" i="25"/>
  <c r="M131" i="25"/>
  <c r="N131" i="25"/>
  <c r="V131" i="25"/>
  <c r="B131" i="25"/>
  <c r="E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F163" i="21" l="1"/>
  <c r="J163" i="21"/>
  <c r="N163" i="21"/>
  <c r="R163" i="21"/>
  <c r="V163" i="21"/>
  <c r="D163" i="21"/>
  <c r="H163" i="21"/>
  <c r="L163" i="21"/>
  <c r="P163" i="21"/>
  <c r="T163" i="21"/>
  <c r="X163" i="21"/>
  <c r="C163" i="21"/>
  <c r="K163" i="21"/>
  <c r="S163" i="21"/>
  <c r="G163" i="21"/>
  <c r="O163" i="21"/>
  <c r="W163" i="21"/>
  <c r="E163" i="21"/>
  <c r="U163" i="21"/>
  <c r="M163" i="21"/>
  <c r="I163" i="21"/>
  <c r="B163" i="21"/>
  <c r="Y163" i="21"/>
  <c r="Q163" i="21"/>
  <c r="E165" i="28"/>
  <c r="I165" i="28"/>
  <c r="M165" i="28"/>
  <c r="Q165" i="28"/>
  <c r="U165" i="28"/>
  <c r="Y165" i="28"/>
  <c r="B165" i="28"/>
  <c r="F165" i="28"/>
  <c r="J165" i="28"/>
  <c r="N165" i="28"/>
  <c r="R165" i="28"/>
  <c r="V165" i="28"/>
  <c r="C165" i="28"/>
  <c r="G165" i="28"/>
  <c r="K165" i="28"/>
  <c r="O165" i="28"/>
  <c r="S165" i="28"/>
  <c r="W165" i="28"/>
  <c r="D165" i="28"/>
  <c r="H165" i="28"/>
  <c r="L165" i="28"/>
  <c r="P165" i="28"/>
  <c r="T165" i="28"/>
  <c r="X165" i="28"/>
  <c r="C302" i="28"/>
  <c r="G302" i="28"/>
  <c r="K302" i="28"/>
  <c r="O302" i="28"/>
  <c r="S302" i="28"/>
  <c r="W302" i="28"/>
  <c r="E302" i="28"/>
  <c r="I302" i="28"/>
  <c r="M302" i="28"/>
  <c r="Q302" i="28"/>
  <c r="U302" i="28"/>
  <c r="Y302" i="28"/>
  <c r="B302" i="28"/>
  <c r="H302" i="28"/>
  <c r="P302" i="28"/>
  <c r="X302" i="28"/>
  <c r="J302" i="28"/>
  <c r="R302" i="28"/>
  <c r="D302" i="28"/>
  <c r="L302" i="28"/>
  <c r="T302" i="28"/>
  <c r="F302" i="28"/>
  <c r="N302" i="28"/>
  <c r="V302" i="28"/>
  <c r="E301" i="21"/>
  <c r="I301" i="21"/>
  <c r="M301" i="21"/>
  <c r="Q301" i="21"/>
  <c r="U301" i="21"/>
  <c r="Y301" i="21"/>
  <c r="C301" i="21"/>
  <c r="G301" i="21"/>
  <c r="K301" i="21"/>
  <c r="O301" i="21"/>
  <c r="S301" i="21"/>
  <c r="W301" i="21"/>
  <c r="F301" i="21"/>
  <c r="N301" i="21"/>
  <c r="V301" i="21"/>
  <c r="J301" i="21"/>
  <c r="R301" i="21"/>
  <c r="H301" i="21"/>
  <c r="X301" i="21"/>
  <c r="P301" i="21"/>
  <c r="D301" i="21"/>
  <c r="L301" i="21"/>
  <c r="B301" i="21"/>
  <c r="T301" i="21"/>
  <c r="D266" i="21"/>
  <c r="H266" i="21"/>
  <c r="L266" i="21"/>
  <c r="P266" i="21"/>
  <c r="T266" i="21"/>
  <c r="X266" i="21"/>
  <c r="E266" i="21"/>
  <c r="I266" i="21"/>
  <c r="M266" i="21"/>
  <c r="Q266" i="21"/>
  <c r="U266" i="21"/>
  <c r="Y266" i="21"/>
  <c r="F266" i="21"/>
  <c r="N266" i="21"/>
  <c r="V266" i="21"/>
  <c r="G266" i="21"/>
  <c r="O266" i="21"/>
  <c r="W266" i="21"/>
  <c r="R266" i="21"/>
  <c r="C266" i="21"/>
  <c r="S266" i="21"/>
  <c r="B266" i="21"/>
  <c r="J266" i="21"/>
  <c r="K266" i="21"/>
  <c r="F335" i="21"/>
  <c r="J335" i="21"/>
  <c r="N335" i="21"/>
  <c r="R335" i="21"/>
  <c r="V335" i="21"/>
  <c r="C335" i="21"/>
  <c r="G335" i="21"/>
  <c r="K335" i="21"/>
  <c r="O335" i="21"/>
  <c r="S335" i="21"/>
  <c r="W335" i="21"/>
  <c r="D335" i="21"/>
  <c r="L335" i="21"/>
  <c r="T335" i="21"/>
  <c r="E335" i="21"/>
  <c r="M335" i="21"/>
  <c r="U335" i="21"/>
  <c r="H335" i="21"/>
  <c r="X335" i="21"/>
  <c r="I335" i="21"/>
  <c r="Y335" i="21"/>
  <c r="B335" i="21"/>
  <c r="P335" i="21"/>
  <c r="Q335" i="21"/>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A302" i="21"/>
  <c r="E403" i="21"/>
  <c r="I403" i="21"/>
  <c r="M403" i="21"/>
  <c r="Q403" i="21"/>
  <c r="U403" i="21"/>
  <c r="Y403" i="21"/>
  <c r="D403" i="21"/>
  <c r="J403" i="21"/>
  <c r="O403" i="21"/>
  <c r="T403" i="21"/>
  <c r="F403" i="21"/>
  <c r="K403" i="21"/>
  <c r="P403" i="21"/>
  <c r="V403" i="21"/>
  <c r="G403" i="21"/>
  <c r="R403" i="21"/>
  <c r="H403" i="21"/>
  <c r="S403" i="21"/>
  <c r="L403" i="21"/>
  <c r="N403" i="21"/>
  <c r="C403" i="21"/>
  <c r="W403" i="21"/>
  <c r="X403" i="21"/>
  <c r="B403"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F197" i="21"/>
  <c r="J197" i="21"/>
  <c r="N197" i="21"/>
  <c r="R197" i="21"/>
  <c r="V197" i="21"/>
  <c r="C197" i="21"/>
  <c r="G197" i="21"/>
  <c r="K197" i="21"/>
  <c r="O197" i="21"/>
  <c r="S197" i="21"/>
  <c r="W197" i="21"/>
  <c r="B197" i="21"/>
  <c r="D197" i="21"/>
  <c r="L197" i="21"/>
  <c r="T197" i="21"/>
  <c r="E197" i="21"/>
  <c r="M197" i="21"/>
  <c r="U197" i="21"/>
  <c r="P197" i="21"/>
  <c r="X197" i="21"/>
  <c r="Y197" i="21"/>
  <c r="Q197" i="21"/>
  <c r="H197" i="21"/>
  <c r="I197" i="21"/>
  <c r="C232" i="21"/>
  <c r="G232" i="21"/>
  <c r="K232" i="21"/>
  <c r="O232" i="21"/>
  <c r="S232" i="21"/>
  <c r="W232" i="21"/>
  <c r="D232" i="21"/>
  <c r="H232" i="21"/>
  <c r="L232" i="21"/>
  <c r="P232" i="21"/>
  <c r="T232" i="21"/>
  <c r="X232" i="21"/>
  <c r="I232" i="21"/>
  <c r="Q232" i="21"/>
  <c r="Y232" i="21"/>
  <c r="J232" i="21"/>
  <c r="R232" i="21"/>
  <c r="B232" i="21"/>
  <c r="M232" i="21"/>
  <c r="N232" i="21"/>
  <c r="E232" i="21"/>
  <c r="F232" i="21"/>
  <c r="U232" i="21"/>
  <c r="V232" i="21"/>
  <c r="D369" i="21"/>
  <c r="H369" i="21"/>
  <c r="L369" i="21"/>
  <c r="P369" i="21"/>
  <c r="T369" i="21"/>
  <c r="X369" i="21"/>
  <c r="E369" i="21"/>
  <c r="I369" i="21"/>
  <c r="M369" i="21"/>
  <c r="Q369" i="21"/>
  <c r="U369" i="21"/>
  <c r="Y369" i="21"/>
  <c r="J369" i="21"/>
  <c r="R369" i="21"/>
  <c r="C369" i="21"/>
  <c r="K369" i="21"/>
  <c r="S369" i="21"/>
  <c r="N369" i="21"/>
  <c r="O369" i="21"/>
  <c r="F369" i="21"/>
  <c r="G369" i="21"/>
  <c r="V369" i="21"/>
  <c r="B369" i="21"/>
  <c r="W369" i="21"/>
  <c r="A370" i="21"/>
  <c r="E370" i="28"/>
  <c r="I370" i="28"/>
  <c r="M370" i="28"/>
  <c r="Q370" i="28"/>
  <c r="U370" i="28"/>
  <c r="Y370" i="28"/>
  <c r="F370" i="28"/>
  <c r="J370" i="28"/>
  <c r="N370" i="28"/>
  <c r="R370" i="28"/>
  <c r="V370" i="28"/>
  <c r="D370" i="28"/>
  <c r="L370" i="28"/>
  <c r="T370" i="28"/>
  <c r="G370" i="28"/>
  <c r="O370" i="28"/>
  <c r="W370" i="28"/>
  <c r="C370" i="28"/>
  <c r="S370" i="28"/>
  <c r="H370" i="28"/>
  <c r="X370" i="28"/>
  <c r="K370" i="28"/>
  <c r="B370" i="28"/>
  <c r="P370" i="28"/>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233" i="28"/>
  <c r="I233" i="28"/>
  <c r="M233" i="28"/>
  <c r="Q233" i="28"/>
  <c r="U233" i="28"/>
  <c r="Y233" i="28"/>
  <c r="G233" i="28"/>
  <c r="L233" i="28"/>
  <c r="R233" i="28"/>
  <c r="W233" i="28"/>
  <c r="B233" i="28"/>
  <c r="C233" i="28"/>
  <c r="H233" i="28"/>
  <c r="N233" i="28"/>
  <c r="S233" i="28"/>
  <c r="X233" i="28"/>
  <c r="K233" i="28"/>
  <c r="V233" i="28"/>
  <c r="D233" i="28"/>
  <c r="O233" i="28"/>
  <c r="F233" i="28"/>
  <c r="J233" i="28"/>
  <c r="T233" i="28"/>
  <c r="P233" i="28"/>
  <c r="E95" i="28"/>
  <c r="I95" i="28"/>
  <c r="M95" i="28"/>
  <c r="Q95" i="28"/>
  <c r="U95" i="28"/>
  <c r="Y95" i="28"/>
  <c r="B95" i="28"/>
  <c r="F95" i="28"/>
  <c r="J95" i="28"/>
  <c r="N95" i="28"/>
  <c r="R95" i="28"/>
  <c r="V95" i="28"/>
  <c r="G95" i="28"/>
  <c r="O95" i="28"/>
  <c r="W95" i="28"/>
  <c r="C95" i="28"/>
  <c r="L95" i="28"/>
  <c r="X95" i="28"/>
  <c r="H95" i="28"/>
  <c r="T95" i="28"/>
  <c r="D95" i="28"/>
  <c r="P95" i="28"/>
  <c r="S95" i="28"/>
  <c r="K95" i="28"/>
  <c r="D267" i="28"/>
  <c r="H267" i="28"/>
  <c r="L267" i="28"/>
  <c r="P267" i="28"/>
  <c r="T267" i="28"/>
  <c r="X267" i="28"/>
  <c r="F267" i="28"/>
  <c r="K267" i="28"/>
  <c r="Q267" i="28"/>
  <c r="V267" i="28"/>
  <c r="B267" i="28"/>
  <c r="G267" i="28"/>
  <c r="M267" i="28"/>
  <c r="R267" i="28"/>
  <c r="W267" i="28"/>
  <c r="E267" i="28"/>
  <c r="O267" i="28"/>
  <c r="I267" i="28"/>
  <c r="S267" i="28"/>
  <c r="N267" i="28"/>
  <c r="U267" i="28"/>
  <c r="C267" i="28"/>
  <c r="J267" i="28"/>
  <c r="Y267" i="28"/>
  <c r="D336" i="28"/>
  <c r="H336" i="28"/>
  <c r="L336" i="28"/>
  <c r="G336" i="28"/>
  <c r="M336" i="28"/>
  <c r="Q336" i="28"/>
  <c r="U336" i="28"/>
  <c r="Y336" i="28"/>
  <c r="C336" i="28"/>
  <c r="I336" i="28"/>
  <c r="N336" i="28"/>
  <c r="R336" i="28"/>
  <c r="V336" i="28"/>
  <c r="K336" i="28"/>
  <c r="T336" i="28"/>
  <c r="E336" i="28"/>
  <c r="O336" i="28"/>
  <c r="W336" i="28"/>
  <c r="B336" i="28"/>
  <c r="J336" i="28"/>
  <c r="P336" i="28"/>
  <c r="F336" i="28"/>
  <c r="S336" i="28"/>
  <c r="X336" i="28"/>
  <c r="D404" i="28"/>
  <c r="H404" i="28"/>
  <c r="L404" i="28"/>
  <c r="P404" i="28"/>
  <c r="T404" i="28"/>
  <c r="X404" i="28"/>
  <c r="E404" i="28"/>
  <c r="I404" i="28"/>
  <c r="M404" i="28"/>
  <c r="Q404" i="28"/>
  <c r="U404" i="28"/>
  <c r="Y404" i="28"/>
  <c r="C404" i="28"/>
  <c r="K404" i="28"/>
  <c r="S404" i="28"/>
  <c r="F404" i="28"/>
  <c r="N404" i="28"/>
  <c r="V404" i="28"/>
  <c r="R404" i="28"/>
  <c r="G404" i="28"/>
  <c r="W404" i="28"/>
  <c r="O404" i="28"/>
  <c r="J404" i="28"/>
  <c r="B404" i="28"/>
  <c r="F199" i="28"/>
  <c r="J199" i="28"/>
  <c r="N199" i="28"/>
  <c r="R199" i="28"/>
  <c r="V199" i="28"/>
  <c r="C199" i="28"/>
  <c r="G199" i="28"/>
  <c r="K199" i="28"/>
  <c r="O199" i="28"/>
  <c r="S199" i="28"/>
  <c r="W199" i="28"/>
  <c r="B199" i="28"/>
  <c r="I199" i="28"/>
  <c r="Q199" i="28"/>
  <c r="Y199" i="28"/>
  <c r="D199" i="28"/>
  <c r="L199" i="28"/>
  <c r="T199" i="28"/>
  <c r="E199" i="28"/>
  <c r="U199" i="28"/>
  <c r="M199" i="28"/>
  <c r="H199" i="28"/>
  <c r="P199" i="28"/>
  <c r="X199"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C164" i="21" l="1"/>
  <c r="G164" i="21"/>
  <c r="K164" i="21"/>
  <c r="O164" i="21"/>
  <c r="S164" i="21"/>
  <c r="W164" i="21"/>
  <c r="E164" i="21"/>
  <c r="I164" i="21"/>
  <c r="M164" i="21"/>
  <c r="Q164" i="21"/>
  <c r="U164" i="21"/>
  <c r="Y164" i="21"/>
  <c r="D164" i="21"/>
  <c r="L164" i="21"/>
  <c r="T164" i="21"/>
  <c r="H164" i="21"/>
  <c r="P164" i="21"/>
  <c r="X164" i="21"/>
  <c r="N164" i="21"/>
  <c r="F164" i="21"/>
  <c r="V164" i="21"/>
  <c r="B164" i="21"/>
  <c r="R164" i="21"/>
  <c r="J164" i="21"/>
  <c r="F166" i="28"/>
  <c r="J166" i="28"/>
  <c r="N166" i="28"/>
  <c r="R166" i="28"/>
  <c r="V166" i="28"/>
  <c r="C166" i="28"/>
  <c r="G166" i="28"/>
  <c r="K166" i="28"/>
  <c r="O166" i="28"/>
  <c r="S166" i="28"/>
  <c r="W166" i="28"/>
  <c r="B166" i="28"/>
  <c r="D166" i="28"/>
  <c r="H166" i="28"/>
  <c r="L166" i="28"/>
  <c r="P166" i="28"/>
  <c r="T166" i="28"/>
  <c r="X166" i="28"/>
  <c r="E166" i="28"/>
  <c r="I166" i="28"/>
  <c r="M166" i="28"/>
  <c r="Q166" i="28"/>
  <c r="U166" i="28"/>
  <c r="Y166" i="28"/>
  <c r="D303" i="28"/>
  <c r="H303" i="28"/>
  <c r="L303" i="28"/>
  <c r="P303" i="28"/>
  <c r="T303" i="28"/>
  <c r="X303" i="28"/>
  <c r="F303" i="28"/>
  <c r="J303" i="28"/>
  <c r="N303" i="28"/>
  <c r="R303" i="28"/>
  <c r="V303" i="28"/>
  <c r="I303" i="28"/>
  <c r="Q303" i="28"/>
  <c r="Y303" i="28"/>
  <c r="C303" i="28"/>
  <c r="K303" i="28"/>
  <c r="S303" i="28"/>
  <c r="E303" i="28"/>
  <c r="M303" i="28"/>
  <c r="U303" i="28"/>
  <c r="G303" i="28"/>
  <c r="O303" i="28"/>
  <c r="W303" i="28"/>
  <c r="B303" i="28"/>
  <c r="F302" i="21"/>
  <c r="J302" i="21"/>
  <c r="N302" i="21"/>
  <c r="R302" i="21"/>
  <c r="V302" i="21"/>
  <c r="D302" i="21"/>
  <c r="H302" i="21"/>
  <c r="L302" i="21"/>
  <c r="P302" i="21"/>
  <c r="T302" i="21"/>
  <c r="X302" i="21"/>
  <c r="G302" i="21"/>
  <c r="O302" i="21"/>
  <c r="W302" i="21"/>
  <c r="C302" i="21"/>
  <c r="K302" i="21"/>
  <c r="S302" i="21"/>
  <c r="Q302" i="21"/>
  <c r="I302" i="21"/>
  <c r="Y302" i="21"/>
  <c r="B302" i="21"/>
  <c r="E302" i="21"/>
  <c r="M302" i="21"/>
  <c r="U302" i="21"/>
  <c r="E370" i="21"/>
  <c r="I370" i="21"/>
  <c r="M370" i="21"/>
  <c r="Q370" i="21"/>
  <c r="U370" i="21"/>
  <c r="Y370" i="21"/>
  <c r="F370" i="21"/>
  <c r="J370" i="21"/>
  <c r="N370" i="21"/>
  <c r="R370" i="21"/>
  <c r="V370" i="21"/>
  <c r="C370" i="21"/>
  <c r="K370" i="21"/>
  <c r="S370" i="21"/>
  <c r="D370" i="21"/>
  <c r="L370" i="21"/>
  <c r="T370" i="21"/>
  <c r="G370" i="21"/>
  <c r="W370" i="21"/>
  <c r="H370" i="21"/>
  <c r="X370" i="21"/>
  <c r="O370" i="21"/>
  <c r="P370" i="21"/>
  <c r="B370"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F404" i="21"/>
  <c r="J404" i="21"/>
  <c r="N404" i="21"/>
  <c r="R404" i="21"/>
  <c r="V404" i="21"/>
  <c r="C404" i="21"/>
  <c r="H404" i="21"/>
  <c r="M404" i="21"/>
  <c r="S404" i="21"/>
  <c r="X404" i="21"/>
  <c r="D404" i="21"/>
  <c r="I404" i="21"/>
  <c r="O404" i="21"/>
  <c r="T404" i="21"/>
  <c r="Y404" i="21"/>
  <c r="E404" i="21"/>
  <c r="P404" i="21"/>
  <c r="G404" i="21"/>
  <c r="Q404" i="21"/>
  <c r="K404" i="21"/>
  <c r="L404" i="21"/>
  <c r="U404" i="21"/>
  <c r="W404" i="21"/>
  <c r="B404" i="21"/>
  <c r="A405" i="21"/>
  <c r="D233" i="21"/>
  <c r="H233" i="21"/>
  <c r="L233" i="21"/>
  <c r="P233" i="21"/>
  <c r="E233" i="21"/>
  <c r="I233" i="21"/>
  <c r="M233" i="21"/>
  <c r="Q233" i="21"/>
  <c r="U233" i="21"/>
  <c r="J233" i="21"/>
  <c r="R233" i="21"/>
  <c r="W233" i="21"/>
  <c r="C233" i="21"/>
  <c r="K233" i="21"/>
  <c r="S233" i="21"/>
  <c r="X233" i="21"/>
  <c r="F233" i="21"/>
  <c r="T233" i="21"/>
  <c r="G233" i="21"/>
  <c r="V233" i="21"/>
  <c r="N233" i="21"/>
  <c r="B233" i="21"/>
  <c r="O233" i="21"/>
  <c r="Y233"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C198" i="21"/>
  <c r="G198" i="21"/>
  <c r="K198" i="21"/>
  <c r="O198" i="21"/>
  <c r="S198" i="21"/>
  <c r="W198" i="21"/>
  <c r="D198" i="21"/>
  <c r="H198" i="21"/>
  <c r="L198" i="21"/>
  <c r="P198" i="21"/>
  <c r="T198" i="21"/>
  <c r="X198" i="21"/>
  <c r="E198" i="21"/>
  <c r="M198" i="21"/>
  <c r="U198" i="21"/>
  <c r="F198" i="21"/>
  <c r="N198" i="21"/>
  <c r="V198" i="21"/>
  <c r="I198" i="21"/>
  <c r="Y198" i="21"/>
  <c r="J198" i="21"/>
  <c r="Q198" i="21"/>
  <c r="B198" i="21"/>
  <c r="R198" i="21"/>
  <c r="A303" i="21"/>
  <c r="C59" i="21"/>
  <c r="G59" i="21"/>
  <c r="K59" i="21"/>
  <c r="O59" i="21"/>
  <c r="S59" i="21"/>
  <c r="W59" i="21"/>
  <c r="D59" i="21"/>
  <c r="H59" i="21"/>
  <c r="L59" i="21"/>
  <c r="P59" i="21"/>
  <c r="T59" i="21"/>
  <c r="X59" i="21"/>
  <c r="E59" i="21"/>
  <c r="M59" i="21"/>
  <c r="U59" i="21"/>
  <c r="Q59" i="21"/>
  <c r="B59" i="21"/>
  <c r="R59" i="21"/>
  <c r="F59" i="21"/>
  <c r="N59" i="21"/>
  <c r="V59" i="21"/>
  <c r="I59" i="21"/>
  <c r="Y59" i="21"/>
  <c r="J59" i="21"/>
  <c r="E267" i="21"/>
  <c r="I267" i="21"/>
  <c r="M267" i="21"/>
  <c r="Q267" i="21"/>
  <c r="U267" i="21"/>
  <c r="Y267" i="21"/>
  <c r="F267" i="21"/>
  <c r="J267" i="21"/>
  <c r="N267" i="21"/>
  <c r="R267" i="21"/>
  <c r="V267" i="21"/>
  <c r="G267" i="21"/>
  <c r="O267" i="21"/>
  <c r="W267" i="21"/>
  <c r="B267" i="21"/>
  <c r="H267" i="21"/>
  <c r="P267" i="21"/>
  <c r="X267" i="21"/>
  <c r="K267" i="21"/>
  <c r="L267" i="21"/>
  <c r="C267" i="21"/>
  <c r="D267" i="21"/>
  <c r="T267" i="21"/>
  <c r="S267" i="21"/>
  <c r="C336" i="21"/>
  <c r="G336" i="21"/>
  <c r="K336" i="21"/>
  <c r="O336" i="21"/>
  <c r="S336" i="21"/>
  <c r="W336" i="21"/>
  <c r="B336" i="21"/>
  <c r="D336" i="21"/>
  <c r="H336" i="21"/>
  <c r="L336" i="21"/>
  <c r="P336" i="21"/>
  <c r="T336" i="21"/>
  <c r="X336" i="21"/>
  <c r="E336" i="21"/>
  <c r="M336" i="21"/>
  <c r="U336" i="21"/>
  <c r="F336" i="21"/>
  <c r="N336" i="21"/>
  <c r="V336" i="21"/>
  <c r="Q336" i="21"/>
  <c r="R336" i="21"/>
  <c r="Y336" i="21"/>
  <c r="I336" i="21"/>
  <c r="J336"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8" i="28"/>
  <c r="I268" i="28"/>
  <c r="M268" i="28"/>
  <c r="Q268" i="28"/>
  <c r="U268" i="28"/>
  <c r="Y268" i="28"/>
  <c r="D268" i="28"/>
  <c r="J268" i="28"/>
  <c r="O268" i="28"/>
  <c r="T268" i="28"/>
  <c r="F268" i="28"/>
  <c r="K268" i="28"/>
  <c r="P268" i="28"/>
  <c r="V268" i="28"/>
  <c r="B268" i="28"/>
  <c r="C268" i="28"/>
  <c r="N268" i="28"/>
  <c r="X268" i="28"/>
  <c r="G268" i="28"/>
  <c r="R268" i="28"/>
  <c r="L268" i="28"/>
  <c r="S268" i="28"/>
  <c r="W268" i="28"/>
  <c r="H268" i="28"/>
  <c r="E26" i="28"/>
  <c r="I26" i="28"/>
  <c r="M26" i="28"/>
  <c r="Q26" i="28"/>
  <c r="U26" i="28"/>
  <c r="Y26" i="28"/>
  <c r="D26" i="28"/>
  <c r="J26" i="28"/>
  <c r="O26" i="28"/>
  <c r="T26" i="28"/>
  <c r="L26" i="28"/>
  <c r="W26" i="28"/>
  <c r="H26" i="28"/>
  <c r="S26" i="28"/>
  <c r="B26" i="28"/>
  <c r="F26" i="28"/>
  <c r="K26" i="28"/>
  <c r="P26" i="28"/>
  <c r="V26" i="28"/>
  <c r="G26" i="28"/>
  <c r="R26" i="28"/>
  <c r="C26" i="28"/>
  <c r="N26" i="28"/>
  <c r="X26" i="28"/>
  <c r="F337" i="28"/>
  <c r="J337" i="28"/>
  <c r="N337" i="28"/>
  <c r="R337" i="28"/>
  <c r="V337" i="28"/>
  <c r="C337" i="28"/>
  <c r="G337" i="28"/>
  <c r="K337" i="28"/>
  <c r="O337" i="28"/>
  <c r="S337" i="28"/>
  <c r="W337" i="28"/>
  <c r="E337" i="28"/>
  <c r="M337" i="28"/>
  <c r="U337" i="28"/>
  <c r="H337" i="28"/>
  <c r="P337" i="28"/>
  <c r="X337" i="28"/>
  <c r="D337" i="28"/>
  <c r="T337" i="28"/>
  <c r="I337" i="28"/>
  <c r="Y337" i="28"/>
  <c r="B337" i="28"/>
  <c r="Q337" i="28"/>
  <c r="L337" i="28"/>
  <c r="F234" i="28"/>
  <c r="J234" i="28"/>
  <c r="N234" i="28"/>
  <c r="R234" i="28"/>
  <c r="V234" i="28"/>
  <c r="E234" i="28"/>
  <c r="K234" i="28"/>
  <c r="P234" i="28"/>
  <c r="U234" i="28"/>
  <c r="G234" i="28"/>
  <c r="L234" i="28"/>
  <c r="Q234" i="28"/>
  <c r="W234" i="28"/>
  <c r="B234" i="28"/>
  <c r="I234" i="28"/>
  <c r="T234" i="28"/>
  <c r="C234" i="28"/>
  <c r="M234" i="28"/>
  <c r="X234" i="28"/>
  <c r="D234" i="28"/>
  <c r="Y234" i="28"/>
  <c r="H234" i="28"/>
  <c r="O234" i="28"/>
  <c r="S234"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E405" i="28"/>
  <c r="I405" i="28"/>
  <c r="M405" i="28"/>
  <c r="Q405" i="28"/>
  <c r="U405" i="28"/>
  <c r="Y405" i="28"/>
  <c r="F405" i="28"/>
  <c r="J405" i="28"/>
  <c r="N405" i="28"/>
  <c r="R405" i="28"/>
  <c r="V405" i="28"/>
  <c r="D405" i="28"/>
  <c r="L405" i="28"/>
  <c r="T405" i="28"/>
  <c r="G405" i="28"/>
  <c r="O405" i="28"/>
  <c r="W405" i="28"/>
  <c r="K405" i="28"/>
  <c r="B405" i="28"/>
  <c r="P405" i="28"/>
  <c r="X405" i="28"/>
  <c r="C405" i="28"/>
  <c r="H405" i="28"/>
  <c r="S405" i="28"/>
  <c r="F371" i="28"/>
  <c r="J371" i="28"/>
  <c r="N371" i="28"/>
  <c r="R371" i="28"/>
  <c r="V371" i="28"/>
  <c r="C371" i="28"/>
  <c r="G371" i="28"/>
  <c r="K371" i="28"/>
  <c r="O371" i="28"/>
  <c r="S371" i="28"/>
  <c r="W371" i="28"/>
  <c r="E371" i="28"/>
  <c r="M371" i="28"/>
  <c r="U371" i="28"/>
  <c r="H371" i="28"/>
  <c r="P371" i="28"/>
  <c r="X371" i="28"/>
  <c r="L371" i="28"/>
  <c r="Q371" i="28"/>
  <c r="I371" i="28"/>
  <c r="B371" i="28"/>
  <c r="T371" i="28"/>
  <c r="Y371" i="28"/>
  <c r="D371" i="28"/>
  <c r="C200" i="28"/>
  <c r="G200" i="28"/>
  <c r="K200" i="28"/>
  <c r="O200" i="28"/>
  <c r="S200" i="28"/>
  <c r="W200" i="28"/>
  <c r="D200" i="28"/>
  <c r="H200" i="28"/>
  <c r="L200" i="28"/>
  <c r="P200" i="28"/>
  <c r="T200" i="28"/>
  <c r="X200" i="28"/>
  <c r="J200" i="28"/>
  <c r="R200" i="28"/>
  <c r="E200" i="28"/>
  <c r="M200" i="28"/>
  <c r="U200" i="28"/>
  <c r="B200" i="28"/>
  <c r="N200" i="28"/>
  <c r="I200" i="28"/>
  <c r="Y200" i="28"/>
  <c r="Q200" i="28"/>
  <c r="V200" i="28"/>
  <c r="F200"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D165" i="21" l="1"/>
  <c r="H165" i="21"/>
  <c r="L165" i="21"/>
  <c r="P165" i="21"/>
  <c r="T165" i="21"/>
  <c r="X165" i="21"/>
  <c r="F165" i="21"/>
  <c r="J165" i="21"/>
  <c r="N165" i="21"/>
  <c r="R165" i="21"/>
  <c r="V165" i="21"/>
  <c r="E165" i="21"/>
  <c r="M165" i="21"/>
  <c r="U165" i="21"/>
  <c r="I165" i="21"/>
  <c r="Q165" i="21"/>
  <c r="Y165" i="21"/>
  <c r="G165" i="21"/>
  <c r="W165" i="21"/>
  <c r="O165" i="21"/>
  <c r="K165" i="21"/>
  <c r="C165" i="21"/>
  <c r="B165" i="21"/>
  <c r="S165" i="21"/>
  <c r="E304" i="28"/>
  <c r="I304" i="28"/>
  <c r="M304" i="28"/>
  <c r="Q304" i="28"/>
  <c r="U304" i="28"/>
  <c r="Y304" i="28"/>
  <c r="B304" i="28"/>
  <c r="C304" i="28"/>
  <c r="G304" i="28"/>
  <c r="K304" i="28"/>
  <c r="O304" i="28"/>
  <c r="S304" i="28"/>
  <c r="W304" i="28"/>
  <c r="J304" i="28"/>
  <c r="R304" i="28"/>
  <c r="D304" i="28"/>
  <c r="L304" i="28"/>
  <c r="T304" i="28"/>
  <c r="F304" i="28"/>
  <c r="N304" i="28"/>
  <c r="V304" i="28"/>
  <c r="H304" i="28"/>
  <c r="P304" i="28"/>
  <c r="X304" i="28"/>
  <c r="C167" i="28"/>
  <c r="G167" i="28"/>
  <c r="K167" i="28"/>
  <c r="O167" i="28"/>
  <c r="S167" i="28"/>
  <c r="W167" i="28"/>
  <c r="D167" i="28"/>
  <c r="H167" i="28"/>
  <c r="L167" i="28"/>
  <c r="P167" i="28"/>
  <c r="T167" i="28"/>
  <c r="X167" i="28"/>
  <c r="E167" i="28"/>
  <c r="I167" i="28"/>
  <c r="M167" i="28"/>
  <c r="Q167" i="28"/>
  <c r="U167" i="28"/>
  <c r="Y167" i="28"/>
  <c r="B167" i="28"/>
  <c r="F167" i="28"/>
  <c r="J167" i="28"/>
  <c r="N167" i="28"/>
  <c r="R167" i="28"/>
  <c r="V167" i="28"/>
  <c r="C303" i="21"/>
  <c r="G303" i="21"/>
  <c r="K303" i="21"/>
  <c r="O303" i="21"/>
  <c r="S303" i="21"/>
  <c r="W303" i="21"/>
  <c r="E303" i="21"/>
  <c r="I303" i="21"/>
  <c r="M303" i="21"/>
  <c r="Q303" i="21"/>
  <c r="U303" i="21"/>
  <c r="Y303" i="21"/>
  <c r="H303" i="21"/>
  <c r="P303" i="21"/>
  <c r="X303" i="21"/>
  <c r="D303" i="21"/>
  <c r="L303" i="21"/>
  <c r="T303" i="21"/>
  <c r="J303" i="21"/>
  <c r="R303" i="21"/>
  <c r="N303" i="21"/>
  <c r="V303" i="21"/>
  <c r="F303" i="21"/>
  <c r="B303" i="21"/>
  <c r="F268" i="21"/>
  <c r="J268" i="21"/>
  <c r="N268" i="21"/>
  <c r="R268" i="21"/>
  <c r="V268" i="21"/>
  <c r="C268" i="21"/>
  <c r="G268" i="21"/>
  <c r="K268" i="21"/>
  <c r="O268" i="21"/>
  <c r="S268" i="21"/>
  <c r="W268" i="21"/>
  <c r="H268" i="21"/>
  <c r="P268" i="21"/>
  <c r="X268" i="21"/>
  <c r="I268" i="21"/>
  <c r="Q268" i="21"/>
  <c r="Y268" i="21"/>
  <c r="B268" i="21"/>
  <c r="D268" i="21"/>
  <c r="T268" i="21"/>
  <c r="E268" i="21"/>
  <c r="U268" i="21"/>
  <c r="L268" i="21"/>
  <c r="M268" i="21"/>
  <c r="D337" i="21"/>
  <c r="H337" i="21"/>
  <c r="L337" i="21"/>
  <c r="P337" i="21"/>
  <c r="T337" i="21"/>
  <c r="X337" i="21"/>
  <c r="E337" i="21"/>
  <c r="I337" i="21"/>
  <c r="M337" i="21"/>
  <c r="Q337" i="21"/>
  <c r="U337" i="21"/>
  <c r="Y337" i="21"/>
  <c r="B337" i="21"/>
  <c r="F337" i="21"/>
  <c r="N337" i="21"/>
  <c r="V337" i="21"/>
  <c r="G337" i="21"/>
  <c r="O337" i="21"/>
  <c r="W337" i="21"/>
  <c r="J337" i="21"/>
  <c r="K337" i="21"/>
  <c r="C337" i="21"/>
  <c r="S337" i="21"/>
  <c r="R337"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D199" i="21"/>
  <c r="H199" i="21"/>
  <c r="L199" i="21"/>
  <c r="P199" i="21"/>
  <c r="T199" i="21"/>
  <c r="X199" i="21"/>
  <c r="E199" i="21"/>
  <c r="I199" i="21"/>
  <c r="M199" i="21"/>
  <c r="Q199" i="21"/>
  <c r="U199" i="21"/>
  <c r="Y199" i="21"/>
  <c r="F199" i="21"/>
  <c r="N199" i="21"/>
  <c r="V199" i="21"/>
  <c r="G199" i="21"/>
  <c r="O199" i="21"/>
  <c r="W199" i="21"/>
  <c r="R199" i="21"/>
  <c r="K199" i="21"/>
  <c r="B199" i="21"/>
  <c r="C199" i="21"/>
  <c r="S199" i="21"/>
  <c r="J199" i="21"/>
  <c r="C405" i="21"/>
  <c r="G405" i="21"/>
  <c r="K405" i="21"/>
  <c r="O405" i="21"/>
  <c r="S405" i="21"/>
  <c r="W405" i="21"/>
  <c r="F405" i="21"/>
  <c r="L405" i="21"/>
  <c r="Q405" i="21"/>
  <c r="V405" i="21"/>
  <c r="H405" i="21"/>
  <c r="M405" i="21"/>
  <c r="R405" i="21"/>
  <c r="X405" i="21"/>
  <c r="D405" i="21"/>
  <c r="N405" i="21"/>
  <c r="Y405" i="21"/>
  <c r="E405" i="21"/>
  <c r="P405" i="21"/>
  <c r="I405" i="21"/>
  <c r="B405" i="21"/>
  <c r="J405" i="21"/>
  <c r="T405" i="21"/>
  <c r="U405"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D234" i="21"/>
  <c r="H234" i="21"/>
  <c r="L234" i="21"/>
  <c r="P234" i="21"/>
  <c r="T234" i="21"/>
  <c r="X234" i="21"/>
  <c r="E234" i="21"/>
  <c r="I234" i="21"/>
  <c r="M234" i="21"/>
  <c r="Q234" i="21"/>
  <c r="U234" i="21"/>
  <c r="Y234" i="21"/>
  <c r="F234" i="21"/>
  <c r="N234" i="21"/>
  <c r="V234" i="21"/>
  <c r="G234" i="21"/>
  <c r="O234" i="21"/>
  <c r="W234" i="21"/>
  <c r="J234" i="21"/>
  <c r="R234" i="21"/>
  <c r="C234" i="21"/>
  <c r="K234" i="21"/>
  <c r="B234" i="21"/>
  <c r="S234" i="21"/>
  <c r="A304" i="21"/>
  <c r="F371" i="21"/>
  <c r="J371" i="21"/>
  <c r="N371" i="21"/>
  <c r="R371" i="21"/>
  <c r="V371" i="21"/>
  <c r="C371" i="21"/>
  <c r="G371" i="21"/>
  <c r="K371" i="21"/>
  <c r="O371" i="21"/>
  <c r="S371" i="21"/>
  <c r="W371" i="21"/>
  <c r="D371" i="21"/>
  <c r="L371" i="21"/>
  <c r="T371" i="21"/>
  <c r="E371" i="21"/>
  <c r="M371" i="21"/>
  <c r="U371" i="21"/>
  <c r="P371" i="21"/>
  <c r="B371" i="21"/>
  <c r="Q371" i="21"/>
  <c r="X371" i="21"/>
  <c r="Y371" i="21"/>
  <c r="H371" i="21"/>
  <c r="I371" i="21"/>
  <c r="A372" i="21"/>
  <c r="C235" i="28"/>
  <c r="G235" i="28"/>
  <c r="K235" i="28"/>
  <c r="O235" i="28"/>
  <c r="S235" i="28"/>
  <c r="W235" i="28"/>
  <c r="D235" i="28"/>
  <c r="I235" i="28"/>
  <c r="N235" i="28"/>
  <c r="T235" i="28"/>
  <c r="Y235" i="28"/>
  <c r="E235" i="28"/>
  <c r="J235" i="28"/>
  <c r="P235" i="28"/>
  <c r="U235" i="28"/>
  <c r="H235" i="28"/>
  <c r="R235" i="28"/>
  <c r="L235" i="28"/>
  <c r="V235" i="28"/>
  <c r="B235" i="28"/>
  <c r="X235" i="28"/>
  <c r="F235" i="28"/>
  <c r="M235" i="28"/>
  <c r="Q235" i="28"/>
  <c r="F269" i="28"/>
  <c r="J269" i="28"/>
  <c r="N269" i="28"/>
  <c r="R269" i="28"/>
  <c r="V269" i="28"/>
  <c r="C269" i="28"/>
  <c r="H269" i="28"/>
  <c r="M269" i="28"/>
  <c r="S269" i="28"/>
  <c r="X269" i="28"/>
  <c r="D269" i="28"/>
  <c r="I269" i="28"/>
  <c r="O269" i="28"/>
  <c r="T269" i="28"/>
  <c r="Y269" i="28"/>
  <c r="L269" i="28"/>
  <c r="W269" i="28"/>
  <c r="E269" i="28"/>
  <c r="P269" i="28"/>
  <c r="B269" i="28"/>
  <c r="K269" i="28"/>
  <c r="Q269" i="28"/>
  <c r="G269" i="28"/>
  <c r="U269" i="28"/>
  <c r="C372" i="28"/>
  <c r="G372" i="28"/>
  <c r="K372" i="28"/>
  <c r="O372" i="28"/>
  <c r="S372" i="28"/>
  <c r="W372" i="28"/>
  <c r="D372" i="28"/>
  <c r="H372" i="28"/>
  <c r="L372" i="28"/>
  <c r="P372" i="28"/>
  <c r="T372" i="28"/>
  <c r="X372" i="28"/>
  <c r="F372" i="28"/>
  <c r="N372" i="28"/>
  <c r="V372" i="28"/>
  <c r="I372" i="28"/>
  <c r="Q372" i="28"/>
  <c r="Y372" i="28"/>
  <c r="B372" i="28"/>
  <c r="E372" i="28"/>
  <c r="U372" i="28"/>
  <c r="J372" i="28"/>
  <c r="R372" i="28"/>
  <c r="M372" i="28"/>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C338" i="28"/>
  <c r="G338" i="28"/>
  <c r="K338" i="28"/>
  <c r="O338" i="28"/>
  <c r="S338" i="28"/>
  <c r="W338" i="28"/>
  <c r="D338" i="28"/>
  <c r="H338" i="28"/>
  <c r="L338" i="28"/>
  <c r="P338" i="28"/>
  <c r="T338" i="28"/>
  <c r="X338" i="28"/>
  <c r="F338" i="28"/>
  <c r="N338" i="28"/>
  <c r="V338" i="28"/>
  <c r="I338" i="28"/>
  <c r="Q338" i="28"/>
  <c r="Y338" i="28"/>
  <c r="M338" i="28"/>
  <c r="R338" i="28"/>
  <c r="E338" i="28"/>
  <c r="B338" i="28"/>
  <c r="J338" i="28"/>
  <c r="U338"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406" i="28"/>
  <c r="J406" i="28"/>
  <c r="N406" i="28"/>
  <c r="R406" i="28"/>
  <c r="V406" i="28"/>
  <c r="C406" i="28"/>
  <c r="G406" i="28"/>
  <c r="K406" i="28"/>
  <c r="O406" i="28"/>
  <c r="S406" i="28"/>
  <c r="W406" i="28"/>
  <c r="E406" i="28"/>
  <c r="M406" i="28"/>
  <c r="U406" i="28"/>
  <c r="H406" i="28"/>
  <c r="P406" i="28"/>
  <c r="X406" i="28"/>
  <c r="D406" i="28"/>
  <c r="T406" i="28"/>
  <c r="I406" i="28"/>
  <c r="Y406" i="28"/>
  <c r="B406" i="28"/>
  <c r="L406" i="28"/>
  <c r="Q406" i="28"/>
  <c r="F27" i="28"/>
  <c r="J27" i="28"/>
  <c r="N27" i="28"/>
  <c r="R27" i="28"/>
  <c r="V27" i="28"/>
  <c r="C27" i="28"/>
  <c r="H27" i="28"/>
  <c r="M27" i="28"/>
  <c r="S27" i="28"/>
  <c r="X27" i="28"/>
  <c r="B27" i="28"/>
  <c r="K27" i="28"/>
  <c r="U27" i="28"/>
  <c r="G27" i="28"/>
  <c r="W27" i="28"/>
  <c r="D27" i="28"/>
  <c r="I27" i="28"/>
  <c r="O27" i="28"/>
  <c r="T27" i="28"/>
  <c r="Y27" i="28"/>
  <c r="E27" i="28"/>
  <c r="P27" i="28"/>
  <c r="L27" i="28"/>
  <c r="Q27" i="28"/>
  <c r="D201" i="28"/>
  <c r="H201" i="28"/>
  <c r="L201" i="28"/>
  <c r="P201" i="28"/>
  <c r="T201" i="28"/>
  <c r="X201" i="28"/>
  <c r="E201" i="28"/>
  <c r="I201" i="28"/>
  <c r="M201" i="28"/>
  <c r="Q201" i="28"/>
  <c r="U201" i="28"/>
  <c r="Y201" i="28"/>
  <c r="C201" i="28"/>
  <c r="K201" i="28"/>
  <c r="S201" i="28"/>
  <c r="F201" i="28"/>
  <c r="N201" i="28"/>
  <c r="V201" i="28"/>
  <c r="G201" i="28"/>
  <c r="W201" i="28"/>
  <c r="J201" i="28"/>
  <c r="R201" i="28"/>
  <c r="B201" i="28"/>
  <c r="O201"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E166" i="21" l="1"/>
  <c r="I166" i="21"/>
  <c r="M166" i="21"/>
  <c r="Q166" i="21"/>
  <c r="U166" i="21"/>
  <c r="Y166" i="21"/>
  <c r="C166" i="21"/>
  <c r="G166" i="21"/>
  <c r="K166" i="21"/>
  <c r="O166" i="21"/>
  <c r="S166" i="21"/>
  <c r="W166" i="21"/>
  <c r="F166" i="21"/>
  <c r="N166" i="21"/>
  <c r="V166" i="21"/>
  <c r="J166" i="21"/>
  <c r="R166" i="21"/>
  <c r="P166" i="21"/>
  <c r="B166" i="21"/>
  <c r="H166" i="21"/>
  <c r="X166" i="21"/>
  <c r="D166" i="21"/>
  <c r="T166" i="21"/>
  <c r="L166" i="21"/>
  <c r="D168" i="28"/>
  <c r="H168" i="28"/>
  <c r="L168" i="28"/>
  <c r="P168" i="28"/>
  <c r="T168" i="28"/>
  <c r="X168" i="28"/>
  <c r="E168" i="28"/>
  <c r="I168" i="28"/>
  <c r="M168" i="28"/>
  <c r="Q168" i="28"/>
  <c r="U168" i="28"/>
  <c r="Y168" i="28"/>
  <c r="F168" i="28"/>
  <c r="J168" i="28"/>
  <c r="N168" i="28"/>
  <c r="R168" i="28"/>
  <c r="V168" i="28"/>
  <c r="C168" i="28"/>
  <c r="G168" i="28"/>
  <c r="K168" i="28"/>
  <c r="O168" i="28"/>
  <c r="S168" i="28"/>
  <c r="W168" i="28"/>
  <c r="B168" i="28"/>
  <c r="F305" i="28"/>
  <c r="J305" i="28"/>
  <c r="N305" i="28"/>
  <c r="R305" i="28"/>
  <c r="V305" i="28"/>
  <c r="D305" i="28"/>
  <c r="H305" i="28"/>
  <c r="L305" i="28"/>
  <c r="P305" i="28"/>
  <c r="T305" i="28"/>
  <c r="X305" i="28"/>
  <c r="C305" i="28"/>
  <c r="K305" i="28"/>
  <c r="S305" i="28"/>
  <c r="B305" i="28"/>
  <c r="E305" i="28"/>
  <c r="M305" i="28"/>
  <c r="U305" i="28"/>
  <c r="G305" i="28"/>
  <c r="O305" i="28"/>
  <c r="W305" i="28"/>
  <c r="I305" i="28"/>
  <c r="Q305" i="28"/>
  <c r="Y305" i="28"/>
  <c r="D304" i="21"/>
  <c r="H304" i="21"/>
  <c r="L304" i="21"/>
  <c r="P304" i="21"/>
  <c r="T304" i="21"/>
  <c r="X304" i="21"/>
  <c r="F304" i="21"/>
  <c r="J304" i="21"/>
  <c r="N304" i="21"/>
  <c r="R304" i="21"/>
  <c r="V304" i="21"/>
  <c r="I304" i="21"/>
  <c r="Q304" i="21"/>
  <c r="Y304" i="21"/>
  <c r="E304" i="21"/>
  <c r="M304" i="21"/>
  <c r="U304" i="21"/>
  <c r="C304" i="21"/>
  <c r="S304" i="21"/>
  <c r="B304" i="21"/>
  <c r="K304" i="21"/>
  <c r="W304" i="21"/>
  <c r="G304" i="21"/>
  <c r="O304" i="21"/>
  <c r="E235" i="21"/>
  <c r="I235" i="21"/>
  <c r="M235" i="21"/>
  <c r="Q235" i="21"/>
  <c r="U235" i="21"/>
  <c r="Y235" i="21"/>
  <c r="B235" i="21"/>
  <c r="F235" i="21"/>
  <c r="J235" i="21"/>
  <c r="N235" i="21"/>
  <c r="R235" i="21"/>
  <c r="V235" i="21"/>
  <c r="G235" i="21"/>
  <c r="O235" i="21"/>
  <c r="W235" i="21"/>
  <c r="H235" i="21"/>
  <c r="P235" i="21"/>
  <c r="X235" i="21"/>
  <c r="C235" i="21"/>
  <c r="S235" i="21"/>
  <c r="L235" i="21"/>
  <c r="D235" i="21"/>
  <c r="T235" i="21"/>
  <c r="K235" i="21"/>
  <c r="C372" i="21"/>
  <c r="G372" i="21"/>
  <c r="K372" i="21"/>
  <c r="O372" i="21"/>
  <c r="S372" i="21"/>
  <c r="W372" i="21"/>
  <c r="D372" i="21"/>
  <c r="H372" i="21"/>
  <c r="L372" i="21"/>
  <c r="P372" i="21"/>
  <c r="T372" i="21"/>
  <c r="X372" i="21"/>
  <c r="E372" i="21"/>
  <c r="M372" i="21"/>
  <c r="U372" i="21"/>
  <c r="F372" i="21"/>
  <c r="N372" i="21"/>
  <c r="V372" i="21"/>
  <c r="I372" i="21"/>
  <c r="Y372" i="21"/>
  <c r="J372" i="21"/>
  <c r="B372" i="21"/>
  <c r="Q372" i="21"/>
  <c r="R372" i="21"/>
  <c r="A373" i="21"/>
  <c r="A305" i="21"/>
  <c r="D406" i="21"/>
  <c r="H406" i="21"/>
  <c r="L406" i="21"/>
  <c r="P406" i="21"/>
  <c r="T406" i="21"/>
  <c r="X406" i="21"/>
  <c r="E406" i="21"/>
  <c r="J406" i="21"/>
  <c r="O406" i="21"/>
  <c r="U406" i="21"/>
  <c r="F406" i="21"/>
  <c r="K406" i="21"/>
  <c r="Q406" i="21"/>
  <c r="V406" i="21"/>
  <c r="M406" i="21"/>
  <c r="W406" i="21"/>
  <c r="C406" i="21"/>
  <c r="N406" i="21"/>
  <c r="Y406" i="21"/>
  <c r="G406" i="21"/>
  <c r="I406" i="21"/>
  <c r="B406" i="21"/>
  <c r="R406" i="21"/>
  <c r="S406"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E200" i="21"/>
  <c r="I200" i="21"/>
  <c r="M200" i="21"/>
  <c r="Q200" i="21"/>
  <c r="U200" i="21"/>
  <c r="Y200" i="21"/>
  <c r="B200" i="21"/>
  <c r="F200" i="21"/>
  <c r="J200" i="21"/>
  <c r="N200" i="21"/>
  <c r="R200" i="21"/>
  <c r="V200" i="21"/>
  <c r="G200" i="21"/>
  <c r="O200" i="21"/>
  <c r="W200" i="21"/>
  <c r="H200" i="21"/>
  <c r="P200" i="21"/>
  <c r="X200" i="21"/>
  <c r="K200" i="21"/>
  <c r="C200" i="21"/>
  <c r="T200" i="21"/>
  <c r="L200" i="21"/>
  <c r="S200" i="21"/>
  <c r="D200"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C269" i="21"/>
  <c r="G269" i="21"/>
  <c r="K269" i="21"/>
  <c r="O269" i="21"/>
  <c r="S269" i="21"/>
  <c r="W269" i="21"/>
  <c r="D269" i="21"/>
  <c r="H269" i="21"/>
  <c r="L269" i="21"/>
  <c r="P269" i="21"/>
  <c r="T269" i="21"/>
  <c r="X269" i="21"/>
  <c r="I269" i="21"/>
  <c r="Q269" i="21"/>
  <c r="Y269" i="21"/>
  <c r="J269" i="21"/>
  <c r="R269" i="21"/>
  <c r="M269" i="21"/>
  <c r="B269" i="21"/>
  <c r="N269" i="21"/>
  <c r="U269" i="21"/>
  <c r="V269" i="21"/>
  <c r="E269" i="21"/>
  <c r="F269" i="21"/>
  <c r="E338" i="21"/>
  <c r="I338" i="21"/>
  <c r="M338" i="21"/>
  <c r="Q338" i="21"/>
  <c r="U338" i="21"/>
  <c r="Y338" i="21"/>
  <c r="F338" i="21"/>
  <c r="J338" i="21"/>
  <c r="N338" i="21"/>
  <c r="R338" i="21"/>
  <c r="V338" i="21"/>
  <c r="G338" i="21"/>
  <c r="O338" i="21"/>
  <c r="W338" i="21"/>
  <c r="B338" i="21"/>
  <c r="H338" i="21"/>
  <c r="P338" i="21"/>
  <c r="X338" i="21"/>
  <c r="C338" i="21"/>
  <c r="S338" i="21"/>
  <c r="D338" i="21"/>
  <c r="T338" i="21"/>
  <c r="K338" i="21"/>
  <c r="L33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E202" i="28"/>
  <c r="I202" i="28"/>
  <c r="M202" i="28"/>
  <c r="Q202" i="28"/>
  <c r="U202" i="28"/>
  <c r="Y202" i="28"/>
  <c r="B202" i="28"/>
  <c r="F202" i="28"/>
  <c r="J202" i="28"/>
  <c r="N202" i="28"/>
  <c r="R202" i="28"/>
  <c r="V202" i="28"/>
  <c r="D202" i="28"/>
  <c r="L202" i="28"/>
  <c r="T202" i="28"/>
  <c r="G202" i="28"/>
  <c r="O202" i="28"/>
  <c r="W202" i="28"/>
  <c r="P202" i="28"/>
  <c r="H202" i="28"/>
  <c r="X202" i="28"/>
  <c r="K202" i="28"/>
  <c r="S202" i="28"/>
  <c r="C202" i="28"/>
  <c r="D98" i="28"/>
  <c r="H98" i="28"/>
  <c r="L98" i="28"/>
  <c r="P98" i="28"/>
  <c r="T98" i="28"/>
  <c r="X98" i="28"/>
  <c r="E98" i="28"/>
  <c r="I98" i="28"/>
  <c r="M98" i="28"/>
  <c r="Q98" i="28"/>
  <c r="U98" i="28"/>
  <c r="Y98" i="28"/>
  <c r="J98" i="28"/>
  <c r="R98" i="28"/>
  <c r="G98" i="28"/>
  <c r="S98" i="28"/>
  <c r="C98" i="28"/>
  <c r="W98" i="28"/>
  <c r="B98" i="28"/>
  <c r="F98" i="28"/>
  <c r="K98" i="28"/>
  <c r="V98" i="28"/>
  <c r="N98" i="28"/>
  <c r="O98" i="28"/>
  <c r="D236" i="28"/>
  <c r="H236" i="28"/>
  <c r="L236" i="28"/>
  <c r="P236" i="28"/>
  <c r="T236" i="28"/>
  <c r="X236" i="28"/>
  <c r="G236" i="28"/>
  <c r="M236" i="28"/>
  <c r="R236" i="28"/>
  <c r="W236" i="28"/>
  <c r="C236" i="28"/>
  <c r="I236" i="28"/>
  <c r="N236" i="28"/>
  <c r="S236" i="28"/>
  <c r="Y236" i="28"/>
  <c r="F236" i="28"/>
  <c r="Q236" i="28"/>
  <c r="J236" i="28"/>
  <c r="U236" i="28"/>
  <c r="V236" i="28"/>
  <c r="B236" i="28"/>
  <c r="E236" i="28"/>
  <c r="K236" i="28"/>
  <c r="O236" i="28"/>
  <c r="D339" i="28"/>
  <c r="H339" i="28"/>
  <c r="L339" i="28"/>
  <c r="P339" i="28"/>
  <c r="T339" i="28"/>
  <c r="X339" i="28"/>
  <c r="E339" i="28"/>
  <c r="I339" i="28"/>
  <c r="M339" i="28"/>
  <c r="Q339" i="28"/>
  <c r="U339" i="28"/>
  <c r="Y339" i="28"/>
  <c r="B339" i="28"/>
  <c r="G339" i="28"/>
  <c r="O339" i="28"/>
  <c r="W339" i="28"/>
  <c r="J339" i="28"/>
  <c r="R339" i="28"/>
  <c r="F339" i="28"/>
  <c r="V339" i="28"/>
  <c r="K339" i="28"/>
  <c r="C339" i="28"/>
  <c r="N339" i="28"/>
  <c r="S339" i="28"/>
  <c r="E63" i="28"/>
  <c r="I63" i="28"/>
  <c r="M63" i="28"/>
  <c r="Q63" i="28"/>
  <c r="U63" i="28"/>
  <c r="Y63" i="28"/>
  <c r="F63" i="28"/>
  <c r="J63" i="28"/>
  <c r="N63" i="28"/>
  <c r="R63" i="28"/>
  <c r="V63" i="28"/>
  <c r="C63" i="28"/>
  <c r="K63" i="28"/>
  <c r="S63" i="28"/>
  <c r="H63" i="28"/>
  <c r="T63" i="28"/>
  <c r="O63" i="28"/>
  <c r="L63" i="28"/>
  <c r="W63" i="28"/>
  <c r="B63" i="28"/>
  <c r="D63" i="28"/>
  <c r="X63" i="28"/>
  <c r="G63" i="28"/>
  <c r="P63" i="28"/>
  <c r="C407" i="28"/>
  <c r="G407" i="28"/>
  <c r="K407" i="28"/>
  <c r="O407" i="28"/>
  <c r="S407" i="28"/>
  <c r="W407" i="28"/>
  <c r="D407" i="28"/>
  <c r="H407" i="28"/>
  <c r="L407" i="28"/>
  <c r="P407" i="28"/>
  <c r="T407" i="28"/>
  <c r="X407" i="28"/>
  <c r="F407" i="28"/>
  <c r="N407" i="28"/>
  <c r="V407" i="28"/>
  <c r="I407" i="28"/>
  <c r="Q407" i="28"/>
  <c r="Y407" i="28"/>
  <c r="M407" i="28"/>
  <c r="R407" i="28"/>
  <c r="J407" i="28"/>
  <c r="U407" i="28"/>
  <c r="E407" i="28"/>
  <c r="B407" i="28"/>
  <c r="D373" i="28"/>
  <c r="H373" i="28"/>
  <c r="L373" i="28"/>
  <c r="P373" i="28"/>
  <c r="T373" i="28"/>
  <c r="X373" i="28"/>
  <c r="E373" i="28"/>
  <c r="I373" i="28"/>
  <c r="M373" i="28"/>
  <c r="Q373" i="28"/>
  <c r="U373" i="28"/>
  <c r="Y373" i="28"/>
  <c r="G373" i="28"/>
  <c r="O373" i="28"/>
  <c r="W373" i="28"/>
  <c r="J373" i="28"/>
  <c r="R373" i="28"/>
  <c r="N373" i="28"/>
  <c r="B373" i="28"/>
  <c r="C373" i="28"/>
  <c r="S373" i="28"/>
  <c r="F373" i="28"/>
  <c r="K373" i="28"/>
  <c r="V373" i="28"/>
  <c r="C270" i="28"/>
  <c r="F270" i="28"/>
  <c r="J270" i="28"/>
  <c r="N270" i="28"/>
  <c r="R270" i="28"/>
  <c r="V270" i="28"/>
  <c r="G270" i="28"/>
  <c r="K270" i="28"/>
  <c r="O270" i="28"/>
  <c r="S270" i="28"/>
  <c r="W270" i="28"/>
  <c r="I270" i="28"/>
  <c r="Q270" i="28"/>
  <c r="Y270" i="28"/>
  <c r="D270" i="28"/>
  <c r="L270" i="28"/>
  <c r="T270" i="28"/>
  <c r="H270" i="28"/>
  <c r="X270" i="28"/>
  <c r="M270" i="28"/>
  <c r="P270" i="28"/>
  <c r="U270" i="28"/>
  <c r="B270" i="28"/>
  <c r="E270"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F167" i="21" l="1"/>
  <c r="J167" i="21"/>
  <c r="N167" i="21"/>
  <c r="R167" i="21"/>
  <c r="V167" i="21"/>
  <c r="D167" i="21"/>
  <c r="H167" i="21"/>
  <c r="L167" i="21"/>
  <c r="P167" i="21"/>
  <c r="T167" i="21"/>
  <c r="X167" i="21"/>
  <c r="G167" i="21"/>
  <c r="O167" i="21"/>
  <c r="W167" i="21"/>
  <c r="C167" i="21"/>
  <c r="K167" i="21"/>
  <c r="S167" i="21"/>
  <c r="I167" i="21"/>
  <c r="Y167" i="21"/>
  <c r="Q167" i="21"/>
  <c r="M167" i="21"/>
  <c r="B167" i="21"/>
  <c r="U167" i="21"/>
  <c r="E167" i="21"/>
  <c r="C306" i="28"/>
  <c r="G306" i="28"/>
  <c r="K306" i="28"/>
  <c r="O306" i="28"/>
  <c r="S306" i="28"/>
  <c r="W306" i="28"/>
  <c r="E306" i="28"/>
  <c r="I306" i="28"/>
  <c r="M306" i="28"/>
  <c r="Q306" i="28"/>
  <c r="U306" i="28"/>
  <c r="Y306" i="28"/>
  <c r="B306" i="28"/>
  <c r="D306" i="28"/>
  <c r="L306" i="28"/>
  <c r="T306" i="28"/>
  <c r="F306" i="28"/>
  <c r="N306" i="28"/>
  <c r="V306" i="28"/>
  <c r="H306" i="28"/>
  <c r="P306" i="28"/>
  <c r="X306" i="28"/>
  <c r="J306" i="28"/>
  <c r="R306" i="28"/>
  <c r="E169" i="28"/>
  <c r="I169" i="28"/>
  <c r="M169" i="28"/>
  <c r="Q169" i="28"/>
  <c r="U169" i="28"/>
  <c r="Y169" i="28"/>
  <c r="B169" i="28"/>
  <c r="F169" i="28"/>
  <c r="J169" i="28"/>
  <c r="N169" i="28"/>
  <c r="R169" i="28"/>
  <c r="V169" i="28"/>
  <c r="C169" i="28"/>
  <c r="G169" i="28"/>
  <c r="K169" i="28"/>
  <c r="O169" i="28"/>
  <c r="S169" i="28"/>
  <c r="W169" i="28"/>
  <c r="D169" i="28"/>
  <c r="H169" i="28"/>
  <c r="L169" i="28"/>
  <c r="P169" i="28"/>
  <c r="T169" i="28"/>
  <c r="X169" i="28"/>
  <c r="E305" i="21"/>
  <c r="I305" i="21"/>
  <c r="M305" i="21"/>
  <c r="Q305" i="21"/>
  <c r="U305" i="21"/>
  <c r="Y305" i="21"/>
  <c r="C305" i="21"/>
  <c r="G305" i="21"/>
  <c r="K305" i="21"/>
  <c r="O305" i="21"/>
  <c r="S305" i="21"/>
  <c r="W305" i="21"/>
  <c r="J305" i="21"/>
  <c r="R305" i="21"/>
  <c r="F305" i="21"/>
  <c r="N305" i="21"/>
  <c r="V305" i="21"/>
  <c r="L305" i="21"/>
  <c r="D305" i="21"/>
  <c r="T305" i="21"/>
  <c r="B305" i="21"/>
  <c r="H305" i="21"/>
  <c r="P305" i="21"/>
  <c r="X305" i="21"/>
  <c r="F62" i="2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D270" i="21"/>
  <c r="H270" i="21"/>
  <c r="L270" i="21"/>
  <c r="P270" i="21"/>
  <c r="T270" i="21"/>
  <c r="X270" i="21"/>
  <c r="E270" i="21"/>
  <c r="I270" i="21"/>
  <c r="M270" i="21"/>
  <c r="Q270" i="21"/>
  <c r="U270" i="21"/>
  <c r="Y270" i="21"/>
  <c r="J270" i="21"/>
  <c r="R270" i="21"/>
  <c r="C270" i="21"/>
  <c r="K270" i="21"/>
  <c r="S270" i="21"/>
  <c r="F270" i="21"/>
  <c r="V270" i="21"/>
  <c r="G270" i="21"/>
  <c r="W270" i="21"/>
  <c r="B270" i="21"/>
  <c r="N270" i="21"/>
  <c r="O270" i="21"/>
  <c r="F339" i="21"/>
  <c r="J339" i="21"/>
  <c r="N339" i="21"/>
  <c r="R339" i="21"/>
  <c r="V339" i="21"/>
  <c r="C339" i="21"/>
  <c r="G339" i="21"/>
  <c r="K339" i="21"/>
  <c r="O339" i="21"/>
  <c r="S339" i="21"/>
  <c r="W339" i="21"/>
  <c r="H339" i="21"/>
  <c r="P339" i="21"/>
  <c r="X339" i="21"/>
  <c r="I339" i="21"/>
  <c r="Q339" i="21"/>
  <c r="Y339" i="21"/>
  <c r="B339" i="21"/>
  <c r="L339" i="21"/>
  <c r="M339" i="21"/>
  <c r="T339" i="21"/>
  <c r="U339" i="21"/>
  <c r="D339" i="21"/>
  <c r="E339"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E407" i="21"/>
  <c r="I407" i="21"/>
  <c r="M407" i="21"/>
  <c r="Q407" i="21"/>
  <c r="U407" i="21"/>
  <c r="Y407" i="21"/>
  <c r="C407" i="21"/>
  <c r="H407" i="21"/>
  <c r="N407" i="21"/>
  <c r="S407" i="21"/>
  <c r="X407" i="21"/>
  <c r="D407" i="21"/>
  <c r="J407" i="21"/>
  <c r="O407" i="21"/>
  <c r="T407" i="21"/>
  <c r="K407" i="21"/>
  <c r="V407" i="21"/>
  <c r="L407" i="21"/>
  <c r="W407" i="21"/>
  <c r="F407" i="21"/>
  <c r="G407" i="21"/>
  <c r="B407" i="21"/>
  <c r="P407" i="21"/>
  <c r="R407" i="21"/>
  <c r="A408" i="21"/>
  <c r="A306" i="21"/>
  <c r="E29" i="21"/>
  <c r="I29" i="21"/>
  <c r="M29" i="21"/>
  <c r="Q29" i="21"/>
  <c r="U29" i="21"/>
  <c r="Y29" i="21"/>
  <c r="B29" i="21"/>
  <c r="C29" i="21"/>
  <c r="K29" i="21"/>
  <c r="S29" i="21"/>
  <c r="H29" i="21"/>
  <c r="P29" i="21"/>
  <c r="X29" i="21"/>
  <c r="F29" i="21"/>
  <c r="J29" i="21"/>
  <c r="N29" i="21"/>
  <c r="R29" i="21"/>
  <c r="V29" i="21"/>
  <c r="G29" i="21"/>
  <c r="O29" i="21"/>
  <c r="W29" i="21"/>
  <c r="D29" i="21"/>
  <c r="L29" i="21"/>
  <c r="T29" i="21"/>
  <c r="F201" i="21"/>
  <c r="J201" i="21"/>
  <c r="N201" i="21"/>
  <c r="R201" i="21"/>
  <c r="V201" i="21"/>
  <c r="C201" i="21"/>
  <c r="G201" i="21"/>
  <c r="K201" i="21"/>
  <c r="O201" i="21"/>
  <c r="S201" i="21"/>
  <c r="W201" i="21"/>
  <c r="B201" i="21"/>
  <c r="H201" i="21"/>
  <c r="P201" i="21"/>
  <c r="X201" i="21"/>
  <c r="I201" i="21"/>
  <c r="Q201" i="21"/>
  <c r="Y201" i="21"/>
  <c r="D201" i="21"/>
  <c r="T201" i="21"/>
  <c r="L201" i="21"/>
  <c r="E201" i="21"/>
  <c r="U201" i="21"/>
  <c r="M201" i="21"/>
  <c r="F236" i="21"/>
  <c r="J236" i="21"/>
  <c r="N236" i="21"/>
  <c r="R236" i="21"/>
  <c r="V236" i="21"/>
  <c r="C236" i="21"/>
  <c r="G236" i="21"/>
  <c r="K236" i="21"/>
  <c r="O236" i="21"/>
  <c r="S236" i="21"/>
  <c r="W236" i="21"/>
  <c r="B236" i="21"/>
  <c r="H236" i="21"/>
  <c r="P236" i="21"/>
  <c r="X236" i="21"/>
  <c r="I236" i="21"/>
  <c r="Q236" i="21"/>
  <c r="Y236" i="21"/>
  <c r="L236" i="21"/>
  <c r="D236" i="21"/>
  <c r="U236" i="21"/>
  <c r="M236" i="21"/>
  <c r="T236" i="21"/>
  <c r="E236" i="21"/>
  <c r="D373" i="21"/>
  <c r="H373" i="21"/>
  <c r="L373" i="21"/>
  <c r="P373" i="21"/>
  <c r="T373" i="21"/>
  <c r="X373" i="21"/>
  <c r="E373" i="21"/>
  <c r="I373" i="21"/>
  <c r="M373" i="21"/>
  <c r="Q373" i="21"/>
  <c r="U373" i="21"/>
  <c r="Y373" i="21"/>
  <c r="F373" i="21"/>
  <c r="N373" i="21"/>
  <c r="V373" i="21"/>
  <c r="G373" i="21"/>
  <c r="O373" i="21"/>
  <c r="W373" i="21"/>
  <c r="R373" i="21"/>
  <c r="C373" i="21"/>
  <c r="S373" i="21"/>
  <c r="J373" i="21"/>
  <c r="B373" i="21"/>
  <c r="K373" i="21"/>
  <c r="A374" i="21"/>
  <c r="E237" i="28"/>
  <c r="I237" i="28"/>
  <c r="M237" i="28"/>
  <c r="Q237" i="28"/>
  <c r="U237" i="28"/>
  <c r="Y237" i="28"/>
  <c r="F237" i="28"/>
  <c r="K237" i="28"/>
  <c r="P237" i="28"/>
  <c r="V237" i="28"/>
  <c r="B237" i="28"/>
  <c r="G237" i="28"/>
  <c r="L237" i="28"/>
  <c r="R237" i="28"/>
  <c r="W237" i="28"/>
  <c r="D237" i="28"/>
  <c r="O237" i="28"/>
  <c r="H237" i="28"/>
  <c r="S237" i="28"/>
  <c r="T237" i="28"/>
  <c r="C237" i="28"/>
  <c r="X237" i="28"/>
  <c r="N237" i="28"/>
  <c r="J237" i="28"/>
  <c r="D408" i="28"/>
  <c r="H408" i="28"/>
  <c r="L408" i="28"/>
  <c r="P408" i="28"/>
  <c r="T408" i="28"/>
  <c r="X408" i="28"/>
  <c r="E408" i="28"/>
  <c r="I408" i="28"/>
  <c r="M408" i="28"/>
  <c r="Q408" i="28"/>
  <c r="U408" i="28"/>
  <c r="Y408" i="28"/>
  <c r="G408" i="28"/>
  <c r="O408" i="28"/>
  <c r="W408" i="28"/>
  <c r="J408" i="28"/>
  <c r="R408" i="28"/>
  <c r="F408" i="28"/>
  <c r="V408" i="28"/>
  <c r="K408" i="28"/>
  <c r="S408" i="28"/>
  <c r="B408" i="28"/>
  <c r="C408" i="28"/>
  <c r="N408" i="28"/>
  <c r="E99" i="28"/>
  <c r="I99" i="28"/>
  <c r="M99" i="28"/>
  <c r="Q99" i="28"/>
  <c r="U99" i="28"/>
  <c r="Y99" i="28"/>
  <c r="B99" i="28"/>
  <c r="F99" i="28"/>
  <c r="J99" i="28"/>
  <c r="N99" i="28"/>
  <c r="R99" i="28"/>
  <c r="V99" i="28"/>
  <c r="C99" i="28"/>
  <c r="K99" i="28"/>
  <c r="S99" i="28"/>
  <c r="G99" i="28"/>
  <c r="P99" i="28"/>
  <c r="D99" i="28"/>
  <c r="H99" i="28"/>
  <c r="T99" i="28"/>
  <c r="L99" i="28"/>
  <c r="W99" i="28"/>
  <c r="O99" i="28"/>
  <c r="X99" i="28"/>
  <c r="E374" i="28"/>
  <c r="I374" i="28"/>
  <c r="M374" i="28"/>
  <c r="Q374" i="28"/>
  <c r="U374" i="28"/>
  <c r="Y374" i="28"/>
  <c r="F374" i="28"/>
  <c r="J374" i="28"/>
  <c r="N374" i="28"/>
  <c r="R374" i="28"/>
  <c r="V374" i="28"/>
  <c r="H374" i="28"/>
  <c r="P374" i="28"/>
  <c r="X374" i="28"/>
  <c r="C374" i="28"/>
  <c r="K374" i="28"/>
  <c r="S374" i="28"/>
  <c r="G374" i="28"/>
  <c r="W374" i="28"/>
  <c r="L374" i="28"/>
  <c r="B374" i="28"/>
  <c r="D374" i="28"/>
  <c r="O374" i="28"/>
  <c r="T374" i="28"/>
  <c r="F203" i="28"/>
  <c r="J203" i="28"/>
  <c r="N203" i="28"/>
  <c r="R203" i="28"/>
  <c r="V203" i="28"/>
  <c r="C203" i="28"/>
  <c r="G203" i="28"/>
  <c r="K203" i="28"/>
  <c r="O203" i="28"/>
  <c r="S203" i="28"/>
  <c r="W203" i="28"/>
  <c r="B203" i="28"/>
  <c r="E203" i="28"/>
  <c r="M203" i="28"/>
  <c r="U203" i="28"/>
  <c r="H203" i="28"/>
  <c r="P203" i="28"/>
  <c r="X203" i="28"/>
  <c r="I203" i="28"/>
  <c r="Y203" i="28"/>
  <c r="D203" i="28"/>
  <c r="Q203" i="28"/>
  <c r="L203" i="28"/>
  <c r="T203"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C271" i="28"/>
  <c r="G271" i="28"/>
  <c r="K271" i="28"/>
  <c r="O271" i="28"/>
  <c r="S271" i="28"/>
  <c r="W271" i="28"/>
  <c r="B271" i="28"/>
  <c r="D271" i="28"/>
  <c r="H271" i="28"/>
  <c r="L271" i="28"/>
  <c r="P271" i="28"/>
  <c r="T271" i="28"/>
  <c r="X271" i="28"/>
  <c r="J271" i="28"/>
  <c r="R271" i="28"/>
  <c r="E271" i="28"/>
  <c r="M271" i="28"/>
  <c r="U271" i="28"/>
  <c r="Q271" i="28"/>
  <c r="F271" i="28"/>
  <c r="V271" i="28"/>
  <c r="Y271" i="28"/>
  <c r="I271" i="28"/>
  <c r="N271" i="28"/>
  <c r="E340" i="28"/>
  <c r="I340" i="28"/>
  <c r="M340" i="28"/>
  <c r="Q340" i="28"/>
  <c r="U340" i="28"/>
  <c r="Y340" i="28"/>
  <c r="F340" i="28"/>
  <c r="J340" i="28"/>
  <c r="N340" i="28"/>
  <c r="R340" i="28"/>
  <c r="V340" i="28"/>
  <c r="H340" i="28"/>
  <c r="P340" i="28"/>
  <c r="X340" i="28"/>
  <c r="B340" i="28"/>
  <c r="C340" i="28"/>
  <c r="K340" i="28"/>
  <c r="S340" i="28"/>
  <c r="O340" i="28"/>
  <c r="D340" i="28"/>
  <c r="T340" i="28"/>
  <c r="L340" i="28"/>
  <c r="W340" i="28"/>
  <c r="G340"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C168" i="21" l="1"/>
  <c r="G168" i="21"/>
  <c r="K168" i="21"/>
  <c r="O168" i="21"/>
  <c r="S168" i="21"/>
  <c r="W168" i="21"/>
  <c r="E168" i="21"/>
  <c r="I168" i="21"/>
  <c r="M168" i="21"/>
  <c r="Q168" i="21"/>
  <c r="U168" i="21"/>
  <c r="Y168" i="21"/>
  <c r="H168" i="21"/>
  <c r="P168" i="21"/>
  <c r="X168" i="21"/>
  <c r="D168" i="21"/>
  <c r="L168" i="21"/>
  <c r="T168" i="21"/>
  <c r="R168" i="21"/>
  <c r="J168" i="21"/>
  <c r="B168" i="21"/>
  <c r="V168" i="21"/>
  <c r="F168" i="21"/>
  <c r="N168" i="21"/>
  <c r="D307" i="28"/>
  <c r="H307" i="28"/>
  <c r="L307" i="28"/>
  <c r="P307" i="28"/>
  <c r="T307" i="28"/>
  <c r="X307" i="28"/>
  <c r="F307" i="28"/>
  <c r="J307" i="28"/>
  <c r="N307" i="28"/>
  <c r="R307" i="28"/>
  <c r="V307" i="28"/>
  <c r="E307" i="28"/>
  <c r="M307" i="28"/>
  <c r="U307" i="28"/>
  <c r="G307" i="28"/>
  <c r="O307" i="28"/>
  <c r="W307" i="28"/>
  <c r="B307" i="28"/>
  <c r="I307" i="28"/>
  <c r="Q307" i="28"/>
  <c r="Y307" i="28"/>
  <c r="C307" i="28"/>
  <c r="K307" i="28"/>
  <c r="S307" i="28"/>
  <c r="F170" i="28"/>
  <c r="J170" i="28"/>
  <c r="N170" i="28"/>
  <c r="R170" i="28"/>
  <c r="V170" i="28"/>
  <c r="C170" i="28"/>
  <c r="G170" i="28"/>
  <c r="K170" i="28"/>
  <c r="O170" i="28"/>
  <c r="S170" i="28"/>
  <c r="W170" i="28"/>
  <c r="B170" i="28"/>
  <c r="D170" i="28"/>
  <c r="H170" i="28"/>
  <c r="L170" i="28"/>
  <c r="P170" i="28"/>
  <c r="T170" i="28"/>
  <c r="X170" i="28"/>
  <c r="E170" i="28"/>
  <c r="I170" i="28"/>
  <c r="M170" i="28"/>
  <c r="Q170" i="28"/>
  <c r="U170" i="28"/>
  <c r="Y170" i="28"/>
  <c r="F306" i="21"/>
  <c r="J306" i="21"/>
  <c r="N306" i="21"/>
  <c r="R306" i="21"/>
  <c r="V306" i="21"/>
  <c r="D306" i="21"/>
  <c r="H306" i="21"/>
  <c r="L306" i="21"/>
  <c r="P306" i="21"/>
  <c r="T306" i="21"/>
  <c r="X306" i="21"/>
  <c r="C306" i="21"/>
  <c r="K306" i="21"/>
  <c r="S306" i="21"/>
  <c r="G306" i="21"/>
  <c r="O306" i="21"/>
  <c r="W306" i="21"/>
  <c r="E306" i="21"/>
  <c r="U306" i="21"/>
  <c r="M306" i="21"/>
  <c r="B306" i="21"/>
  <c r="I306" i="21"/>
  <c r="Q306" i="21"/>
  <c r="Y306" i="21"/>
  <c r="C63" i="21"/>
  <c r="G63" i="21"/>
  <c r="K63" i="21"/>
  <c r="O63" i="21"/>
  <c r="S63" i="21"/>
  <c r="W63" i="21"/>
  <c r="D63" i="21"/>
  <c r="H63" i="21"/>
  <c r="L63" i="21"/>
  <c r="P63" i="21"/>
  <c r="T63" i="21"/>
  <c r="X63" i="21"/>
  <c r="I63" i="21"/>
  <c r="Q63" i="21"/>
  <c r="Y63" i="21"/>
  <c r="U63" i="21"/>
  <c r="N63" i="21"/>
  <c r="J63" i="21"/>
  <c r="R63" i="21"/>
  <c r="E63" i="21"/>
  <c r="M63" i="21"/>
  <c r="B63" i="21"/>
  <c r="F63" i="21"/>
  <c r="V63" i="21"/>
  <c r="C237" i="21"/>
  <c r="G237" i="21"/>
  <c r="K237" i="21"/>
  <c r="O237" i="21"/>
  <c r="S237" i="21"/>
  <c r="W237" i="21"/>
  <c r="D237" i="21"/>
  <c r="H237" i="21"/>
  <c r="L237" i="21"/>
  <c r="P237" i="21"/>
  <c r="T237" i="21"/>
  <c r="X237" i="21"/>
  <c r="I237" i="21"/>
  <c r="Q237" i="21"/>
  <c r="Y237" i="21"/>
  <c r="B237" i="21"/>
  <c r="J237" i="21"/>
  <c r="R237" i="21"/>
  <c r="E237" i="21"/>
  <c r="U237" i="21"/>
  <c r="M237" i="21"/>
  <c r="F237" i="21"/>
  <c r="V237" i="21"/>
  <c r="N237" i="21"/>
  <c r="E374" i="21"/>
  <c r="I374" i="21"/>
  <c r="M374" i="21"/>
  <c r="Q374" i="21"/>
  <c r="U374" i="21"/>
  <c r="Y374" i="21"/>
  <c r="F374" i="21"/>
  <c r="J374" i="21"/>
  <c r="N374" i="21"/>
  <c r="R374" i="21"/>
  <c r="V374" i="21"/>
  <c r="G374" i="21"/>
  <c r="O374" i="21"/>
  <c r="W374" i="21"/>
  <c r="H374" i="21"/>
  <c r="P374" i="21"/>
  <c r="X374" i="21"/>
  <c r="K374" i="21"/>
  <c r="L374" i="21"/>
  <c r="S374" i="21"/>
  <c r="T374" i="21"/>
  <c r="B374" i="21"/>
  <c r="C374" i="21"/>
  <c r="D374"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F408" i="21"/>
  <c r="J408" i="21"/>
  <c r="N408" i="21"/>
  <c r="R408" i="21"/>
  <c r="V408" i="21"/>
  <c r="G408" i="21"/>
  <c r="L408" i="21"/>
  <c r="Q408" i="21"/>
  <c r="W408" i="21"/>
  <c r="C408" i="21"/>
  <c r="H408" i="21"/>
  <c r="M408" i="21"/>
  <c r="S408" i="21"/>
  <c r="X408" i="21"/>
  <c r="I408" i="21"/>
  <c r="T408" i="21"/>
  <c r="K408" i="21"/>
  <c r="U408" i="21"/>
  <c r="D408" i="21"/>
  <c r="Y408" i="21"/>
  <c r="E408" i="21"/>
  <c r="O408" i="21"/>
  <c r="P408" i="21"/>
  <c r="B408"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C202" i="21"/>
  <c r="G202" i="21"/>
  <c r="K202" i="21"/>
  <c r="O202" i="21"/>
  <c r="S202" i="21"/>
  <c r="W202" i="21"/>
  <c r="D202" i="21"/>
  <c r="H202" i="21"/>
  <c r="L202" i="21"/>
  <c r="P202" i="21"/>
  <c r="T202" i="21"/>
  <c r="X202" i="21"/>
  <c r="I202" i="21"/>
  <c r="Q202" i="21"/>
  <c r="Y202" i="21"/>
  <c r="B202" i="21"/>
  <c r="J202" i="21"/>
  <c r="R202" i="21"/>
  <c r="M202" i="21"/>
  <c r="U202" i="21"/>
  <c r="F202" i="21"/>
  <c r="N202" i="21"/>
  <c r="E202" i="21"/>
  <c r="V202" i="21"/>
  <c r="F98" i="21"/>
  <c r="J98" i="21"/>
  <c r="N98" i="21"/>
  <c r="R98" i="21"/>
  <c r="V98" i="21"/>
  <c r="C98" i="21"/>
  <c r="G98" i="21"/>
  <c r="K98" i="21"/>
  <c r="O98" i="21"/>
  <c r="S98" i="21"/>
  <c r="W98" i="21"/>
  <c r="B98" i="21"/>
  <c r="H98" i="21"/>
  <c r="P98" i="21"/>
  <c r="X98" i="21"/>
  <c r="L98" i="21"/>
  <c r="E98" i="21"/>
  <c r="U98" i="21"/>
  <c r="I98" i="21"/>
  <c r="Q98" i="21"/>
  <c r="Y98" i="21"/>
  <c r="D98" i="21"/>
  <c r="T98" i="21"/>
  <c r="M98" i="21"/>
  <c r="E271" i="21"/>
  <c r="I271" i="21"/>
  <c r="F271" i="21"/>
  <c r="J271" i="21"/>
  <c r="C271" i="21"/>
  <c r="K271" i="21"/>
  <c r="O271" i="21"/>
  <c r="S271" i="21"/>
  <c r="W271" i="21"/>
  <c r="B271" i="21"/>
  <c r="D271" i="21"/>
  <c r="L271" i="21"/>
  <c r="P271" i="21"/>
  <c r="T271" i="21"/>
  <c r="X271" i="21"/>
  <c r="M271" i="21"/>
  <c r="U271" i="21"/>
  <c r="N271" i="21"/>
  <c r="V271" i="21"/>
  <c r="G271" i="21"/>
  <c r="Y271" i="21"/>
  <c r="H271" i="21"/>
  <c r="Q271" i="21"/>
  <c r="R271" i="21"/>
  <c r="A307" i="21"/>
  <c r="C340" i="21"/>
  <c r="G340" i="21"/>
  <c r="K340" i="21"/>
  <c r="O340" i="21"/>
  <c r="S340" i="21"/>
  <c r="W340" i="21"/>
  <c r="B340" i="21"/>
  <c r="D340" i="21"/>
  <c r="H340" i="21"/>
  <c r="L340" i="21"/>
  <c r="P340" i="21"/>
  <c r="T340" i="21"/>
  <c r="X340" i="21"/>
  <c r="I340" i="21"/>
  <c r="Q340" i="21"/>
  <c r="Y340" i="21"/>
  <c r="J340" i="21"/>
  <c r="R340" i="21"/>
  <c r="E340" i="21"/>
  <c r="U340" i="21"/>
  <c r="F340" i="21"/>
  <c r="V340" i="21"/>
  <c r="M340" i="21"/>
  <c r="N340" i="21"/>
  <c r="A341" i="21"/>
  <c r="C204" i="28"/>
  <c r="G204" i="28"/>
  <c r="K204" i="28"/>
  <c r="O204" i="28"/>
  <c r="S204" i="28"/>
  <c r="W204" i="28"/>
  <c r="D204" i="28"/>
  <c r="H204" i="28"/>
  <c r="L204" i="28"/>
  <c r="P204" i="28"/>
  <c r="T204" i="28"/>
  <c r="X204" i="28"/>
  <c r="F204" i="28"/>
  <c r="N204" i="28"/>
  <c r="V204" i="28"/>
  <c r="I204" i="28"/>
  <c r="Q204" i="28"/>
  <c r="Y204" i="28"/>
  <c r="R204" i="28"/>
  <c r="E204" i="28"/>
  <c r="B204" i="28"/>
  <c r="U204" i="28"/>
  <c r="J204" i="28"/>
  <c r="M204" i="28"/>
  <c r="F238" i="28"/>
  <c r="J238" i="28"/>
  <c r="N238" i="28"/>
  <c r="R238" i="28"/>
  <c r="V238" i="28"/>
  <c r="D238" i="28"/>
  <c r="I238" i="28"/>
  <c r="O238" i="28"/>
  <c r="T238" i="28"/>
  <c r="Y238" i="28"/>
  <c r="E238" i="28"/>
  <c r="K238" i="28"/>
  <c r="P238" i="28"/>
  <c r="U238" i="28"/>
  <c r="B238" i="28"/>
  <c r="C238" i="28"/>
  <c r="M238" i="28"/>
  <c r="X238" i="28"/>
  <c r="G238" i="28"/>
  <c r="Q238" i="28"/>
  <c r="S238" i="28"/>
  <c r="W238" i="28"/>
  <c r="H238" i="28"/>
  <c r="L238" i="28"/>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F341" i="28"/>
  <c r="J341" i="28"/>
  <c r="N341" i="28"/>
  <c r="R341" i="28"/>
  <c r="V341" i="28"/>
  <c r="C341" i="28"/>
  <c r="G341" i="28"/>
  <c r="K341" i="28"/>
  <c r="O341" i="28"/>
  <c r="S341" i="28"/>
  <c r="W341" i="28"/>
  <c r="I341" i="28"/>
  <c r="Q341" i="28"/>
  <c r="Y341" i="28"/>
  <c r="D341" i="28"/>
  <c r="L341" i="28"/>
  <c r="T341" i="28"/>
  <c r="B341" i="28"/>
  <c r="H341" i="28"/>
  <c r="X341" i="28"/>
  <c r="M341" i="28"/>
  <c r="U341" i="28"/>
  <c r="P341" i="28"/>
  <c r="E341" i="28"/>
  <c r="D272" i="28"/>
  <c r="H272" i="28"/>
  <c r="L272" i="28"/>
  <c r="P272" i="28"/>
  <c r="T272" i="28"/>
  <c r="X272" i="28"/>
  <c r="E272" i="28"/>
  <c r="I272" i="28"/>
  <c r="M272" i="28"/>
  <c r="Q272" i="28"/>
  <c r="U272" i="28"/>
  <c r="Y272" i="28"/>
  <c r="B272" i="28"/>
  <c r="C272" i="28"/>
  <c r="K272" i="28"/>
  <c r="S272" i="28"/>
  <c r="F272" i="28"/>
  <c r="N272" i="28"/>
  <c r="V272" i="28"/>
  <c r="J272" i="28"/>
  <c r="O272" i="28"/>
  <c r="G272" i="28"/>
  <c r="R272" i="28"/>
  <c r="W272" i="28"/>
  <c r="C65" i="28"/>
  <c r="G65" i="28"/>
  <c r="K65" i="28"/>
  <c r="O65" i="28"/>
  <c r="S65" i="28"/>
  <c r="W65" i="28"/>
  <c r="D65" i="28"/>
  <c r="H65" i="28"/>
  <c r="L65" i="28"/>
  <c r="P65" i="28"/>
  <c r="T65" i="28"/>
  <c r="X65" i="28"/>
  <c r="E65" i="28"/>
  <c r="M65" i="28"/>
  <c r="U65" i="28"/>
  <c r="B65" i="28"/>
  <c r="F65" i="28"/>
  <c r="Q65" i="28"/>
  <c r="J65" i="28"/>
  <c r="Y65" i="28"/>
  <c r="I65" i="28"/>
  <c r="R65" i="28"/>
  <c r="V65" i="28"/>
  <c r="N65" i="28"/>
  <c r="E409" i="28"/>
  <c r="I409" i="28"/>
  <c r="M409" i="28"/>
  <c r="Q409" i="28"/>
  <c r="U409" i="28"/>
  <c r="Y409" i="28"/>
  <c r="F409" i="28"/>
  <c r="J409" i="28"/>
  <c r="N409" i="28"/>
  <c r="R409" i="28"/>
  <c r="V409" i="28"/>
  <c r="H409" i="28"/>
  <c r="P409" i="28"/>
  <c r="X409" i="28"/>
  <c r="C409" i="28"/>
  <c r="K409" i="28"/>
  <c r="S409" i="28"/>
  <c r="O409" i="28"/>
  <c r="B409" i="28"/>
  <c r="D409" i="28"/>
  <c r="T409" i="28"/>
  <c r="G409" i="28"/>
  <c r="W409" i="28"/>
  <c r="L409"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F375" i="28"/>
  <c r="J375" i="28"/>
  <c r="N375" i="28"/>
  <c r="C375" i="28"/>
  <c r="G375" i="28"/>
  <c r="K375" i="28"/>
  <c r="O375" i="28"/>
  <c r="S375" i="28"/>
  <c r="W375" i="28"/>
  <c r="I375" i="28"/>
  <c r="Q375" i="28"/>
  <c r="V375" i="28"/>
  <c r="D375" i="28"/>
  <c r="L375" i="28"/>
  <c r="R375" i="28"/>
  <c r="X375" i="28"/>
  <c r="P375" i="28"/>
  <c r="E375" i="28"/>
  <c r="T375" i="28"/>
  <c r="M375" i="28"/>
  <c r="U375" i="28"/>
  <c r="B375" i="28"/>
  <c r="H375" i="28"/>
  <c r="Y375"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D169" i="21" l="1"/>
  <c r="H169" i="21"/>
  <c r="L169" i="21"/>
  <c r="P169" i="21"/>
  <c r="T169" i="21"/>
  <c r="X169" i="21"/>
  <c r="F169" i="21"/>
  <c r="J169" i="21"/>
  <c r="N169" i="21"/>
  <c r="R169" i="21"/>
  <c r="V169" i="21"/>
  <c r="I169" i="21"/>
  <c r="Q169" i="21"/>
  <c r="Y169" i="21"/>
  <c r="E169" i="21"/>
  <c r="M169" i="21"/>
  <c r="U169" i="21"/>
  <c r="K169" i="21"/>
  <c r="C169" i="21"/>
  <c r="S169" i="21"/>
  <c r="O169" i="21"/>
  <c r="G169" i="21"/>
  <c r="W169" i="21"/>
  <c r="B169" i="21"/>
  <c r="C171" i="28"/>
  <c r="G171" i="28"/>
  <c r="K171" i="28"/>
  <c r="O171" i="28"/>
  <c r="S171" i="28"/>
  <c r="W171" i="28"/>
  <c r="D171" i="28"/>
  <c r="H171" i="28"/>
  <c r="L171" i="28"/>
  <c r="P171" i="28"/>
  <c r="T171" i="28"/>
  <c r="X171" i="28"/>
  <c r="E171" i="28"/>
  <c r="I171" i="28"/>
  <c r="M171" i="28"/>
  <c r="Q171" i="28"/>
  <c r="U171" i="28"/>
  <c r="Y171" i="28"/>
  <c r="B171" i="28"/>
  <c r="F171" i="28"/>
  <c r="J171" i="28"/>
  <c r="N171" i="28"/>
  <c r="R171" i="28"/>
  <c r="V171" i="28"/>
  <c r="E308" i="28"/>
  <c r="I308" i="28"/>
  <c r="M308" i="28"/>
  <c r="Q308" i="28"/>
  <c r="U308" i="28"/>
  <c r="Y308" i="28"/>
  <c r="B308" i="28"/>
  <c r="C308" i="28"/>
  <c r="G308" i="28"/>
  <c r="K308" i="28"/>
  <c r="O308" i="28"/>
  <c r="S308" i="28"/>
  <c r="W308" i="28"/>
  <c r="F308" i="28"/>
  <c r="N308" i="28"/>
  <c r="V308" i="28"/>
  <c r="H308" i="28"/>
  <c r="P308" i="28"/>
  <c r="X308" i="28"/>
  <c r="J308" i="28"/>
  <c r="R308" i="28"/>
  <c r="D308" i="28"/>
  <c r="L308" i="28"/>
  <c r="T308" i="28"/>
  <c r="C307" i="21"/>
  <c r="G307" i="21"/>
  <c r="K307" i="21"/>
  <c r="O307" i="21"/>
  <c r="S307" i="21"/>
  <c r="W307" i="21"/>
  <c r="E307" i="21"/>
  <c r="I307" i="21"/>
  <c r="M307" i="21"/>
  <c r="Q307" i="21"/>
  <c r="U307" i="21"/>
  <c r="Y307" i="21"/>
  <c r="D307" i="21"/>
  <c r="L307" i="21"/>
  <c r="T307" i="21"/>
  <c r="H307" i="21"/>
  <c r="P307" i="21"/>
  <c r="X307" i="21"/>
  <c r="N307" i="21"/>
  <c r="F307" i="21"/>
  <c r="V307" i="21"/>
  <c r="R307" i="21"/>
  <c r="B307" i="21"/>
  <c r="J307" i="21"/>
  <c r="F134" i="2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D272" i="21"/>
  <c r="H272" i="21"/>
  <c r="L272" i="21"/>
  <c r="P272" i="21"/>
  <c r="T272" i="21"/>
  <c r="X272" i="21"/>
  <c r="E272" i="21"/>
  <c r="I272" i="21"/>
  <c r="M272" i="21"/>
  <c r="Q272" i="21"/>
  <c r="U272" i="21"/>
  <c r="Y272" i="21"/>
  <c r="B272" i="21"/>
  <c r="F272" i="21"/>
  <c r="N272" i="21"/>
  <c r="V272" i="21"/>
  <c r="G272" i="21"/>
  <c r="O272" i="21"/>
  <c r="W272" i="21"/>
  <c r="R272" i="21"/>
  <c r="C272" i="21"/>
  <c r="S272" i="21"/>
  <c r="K272" i="21"/>
  <c r="J272" i="21"/>
  <c r="A342" i="21"/>
  <c r="D341" i="21"/>
  <c r="H341" i="21"/>
  <c r="L341" i="21"/>
  <c r="P341" i="21"/>
  <c r="T341" i="21"/>
  <c r="X341" i="21"/>
  <c r="E341" i="21"/>
  <c r="I341" i="21"/>
  <c r="M341" i="21"/>
  <c r="Q341" i="21"/>
  <c r="U341" i="21"/>
  <c r="Y341" i="21"/>
  <c r="B341" i="21"/>
  <c r="J341" i="21"/>
  <c r="R341" i="21"/>
  <c r="C341" i="21"/>
  <c r="K341" i="21"/>
  <c r="S341" i="21"/>
  <c r="N341" i="21"/>
  <c r="O341" i="21"/>
  <c r="F341" i="21"/>
  <c r="G341" i="21"/>
  <c r="V341" i="21"/>
  <c r="W341" i="21"/>
  <c r="A308" i="21"/>
  <c r="C409" i="21"/>
  <c r="G409" i="21"/>
  <c r="K409" i="21"/>
  <c r="O409" i="21"/>
  <c r="S409" i="21"/>
  <c r="W409" i="21"/>
  <c r="E409" i="21"/>
  <c r="J409" i="21"/>
  <c r="P409" i="21"/>
  <c r="U409" i="21"/>
  <c r="F409" i="21"/>
  <c r="L409" i="21"/>
  <c r="Q409" i="21"/>
  <c r="V409" i="21"/>
  <c r="H409" i="21"/>
  <c r="R409" i="21"/>
  <c r="I409" i="21"/>
  <c r="T409" i="21"/>
  <c r="X409" i="21"/>
  <c r="B409" i="21"/>
  <c r="D409" i="21"/>
  <c r="Y409" i="21"/>
  <c r="M409" i="21"/>
  <c r="N409"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D203" i="21"/>
  <c r="H203" i="21"/>
  <c r="L203" i="21"/>
  <c r="P203" i="21"/>
  <c r="T203" i="21"/>
  <c r="X203" i="21"/>
  <c r="E203" i="21"/>
  <c r="I203" i="21"/>
  <c r="M203" i="21"/>
  <c r="Q203" i="21"/>
  <c r="U203" i="21"/>
  <c r="Y203" i="21"/>
  <c r="J203" i="21"/>
  <c r="R203" i="21"/>
  <c r="C203" i="21"/>
  <c r="K203" i="21"/>
  <c r="S203" i="21"/>
  <c r="B203" i="21"/>
  <c r="F203" i="21"/>
  <c r="V203" i="21"/>
  <c r="G203" i="21"/>
  <c r="W203" i="21"/>
  <c r="N203" i="21"/>
  <c r="O203"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D238" i="21"/>
  <c r="H238" i="21"/>
  <c r="L238" i="21"/>
  <c r="P238" i="21"/>
  <c r="T238" i="21"/>
  <c r="X238" i="21"/>
  <c r="E238" i="21"/>
  <c r="I238" i="21"/>
  <c r="M238" i="21"/>
  <c r="Q238" i="21"/>
  <c r="U238" i="21"/>
  <c r="Y238" i="21"/>
  <c r="J238" i="21"/>
  <c r="R238" i="21"/>
  <c r="C238" i="21"/>
  <c r="K238" i="21"/>
  <c r="S238" i="21"/>
  <c r="B238" i="21"/>
  <c r="N238" i="21"/>
  <c r="V238" i="21"/>
  <c r="W238" i="21"/>
  <c r="O238" i="21"/>
  <c r="F238" i="21"/>
  <c r="G238" i="21"/>
  <c r="F375" i="21"/>
  <c r="J375" i="21"/>
  <c r="N375" i="21"/>
  <c r="R375" i="21"/>
  <c r="V375" i="21"/>
  <c r="C375" i="21"/>
  <c r="G375" i="21"/>
  <c r="K375" i="21"/>
  <c r="O375" i="21"/>
  <c r="S375" i="21"/>
  <c r="W375" i="21"/>
  <c r="H375" i="21"/>
  <c r="P375" i="21"/>
  <c r="X375" i="21"/>
  <c r="I375" i="21"/>
  <c r="Q375" i="21"/>
  <c r="Y375" i="21"/>
  <c r="D375" i="21"/>
  <c r="T375" i="21"/>
  <c r="B375" i="21"/>
  <c r="E375" i="21"/>
  <c r="U375" i="21"/>
  <c r="M375" i="21"/>
  <c r="L375" i="21"/>
  <c r="A376" i="21"/>
  <c r="C342" i="28"/>
  <c r="G342" i="28"/>
  <c r="K342" i="28"/>
  <c r="O342" i="28"/>
  <c r="S342" i="28"/>
  <c r="W342" i="28"/>
  <c r="D342" i="28"/>
  <c r="H342" i="28"/>
  <c r="L342" i="28"/>
  <c r="P342" i="28"/>
  <c r="T342" i="28"/>
  <c r="X342" i="28"/>
  <c r="J342" i="28"/>
  <c r="R342" i="28"/>
  <c r="E342" i="28"/>
  <c r="M342" i="28"/>
  <c r="U342" i="28"/>
  <c r="Q342" i="28"/>
  <c r="F342" i="28"/>
  <c r="V342" i="28"/>
  <c r="B342" i="28"/>
  <c r="I342" i="28"/>
  <c r="N342" i="28"/>
  <c r="Y342" i="28"/>
  <c r="C239" i="28"/>
  <c r="G239" i="28"/>
  <c r="K239" i="28"/>
  <c r="O239" i="28"/>
  <c r="S239" i="28"/>
  <c r="W239" i="28"/>
  <c r="H239" i="28"/>
  <c r="M239" i="28"/>
  <c r="R239" i="28"/>
  <c r="X239" i="28"/>
  <c r="D239" i="28"/>
  <c r="I239" i="28"/>
  <c r="N239" i="28"/>
  <c r="T239" i="28"/>
  <c r="Y239" i="28"/>
  <c r="L239" i="28"/>
  <c r="V239" i="28"/>
  <c r="E239" i="28"/>
  <c r="P239" i="28"/>
  <c r="Q239" i="28"/>
  <c r="U239" i="28"/>
  <c r="B239" i="28"/>
  <c r="F239" i="28"/>
  <c r="J239" i="28"/>
  <c r="F410" i="28"/>
  <c r="J410" i="28"/>
  <c r="N410" i="28"/>
  <c r="R410" i="28"/>
  <c r="V410" i="28"/>
  <c r="C410" i="28"/>
  <c r="G410" i="28"/>
  <c r="K410" i="28"/>
  <c r="O410" i="28"/>
  <c r="S410" i="28"/>
  <c r="W410" i="28"/>
  <c r="I410" i="28"/>
  <c r="Q410" i="28"/>
  <c r="Y410" i="28"/>
  <c r="D410" i="28"/>
  <c r="L410" i="28"/>
  <c r="T410" i="28"/>
  <c r="H410" i="28"/>
  <c r="X410" i="28"/>
  <c r="M410" i="28"/>
  <c r="B410" i="28"/>
  <c r="E410" i="28"/>
  <c r="P410" i="28"/>
  <c r="U410" i="28"/>
  <c r="D66" i="28"/>
  <c r="H66" i="28"/>
  <c r="L66" i="28"/>
  <c r="P66" i="28"/>
  <c r="T66" i="28"/>
  <c r="X66" i="28"/>
  <c r="E66" i="28"/>
  <c r="I66" i="28"/>
  <c r="M66" i="28"/>
  <c r="Q66" i="28"/>
  <c r="U66" i="28"/>
  <c r="Y66" i="28"/>
  <c r="F66" i="28"/>
  <c r="N66" i="28"/>
  <c r="V66" i="28"/>
  <c r="C66" i="28"/>
  <c r="O66" i="28"/>
  <c r="J66" i="28"/>
  <c r="W66" i="28"/>
  <c r="G66" i="28"/>
  <c r="R66" i="28"/>
  <c r="S66" i="28"/>
  <c r="B66" i="28"/>
  <c r="K66" i="28"/>
  <c r="D376" i="28"/>
  <c r="H376" i="28"/>
  <c r="L376" i="28"/>
  <c r="P376" i="28"/>
  <c r="T376" i="28"/>
  <c r="X376" i="28"/>
  <c r="E376" i="28"/>
  <c r="J376" i="28"/>
  <c r="O376" i="28"/>
  <c r="U376" i="28"/>
  <c r="F376" i="28"/>
  <c r="K376" i="28"/>
  <c r="Q376" i="28"/>
  <c r="V376" i="28"/>
  <c r="B376" i="28"/>
  <c r="C376" i="28"/>
  <c r="N376" i="28"/>
  <c r="Y376" i="28"/>
  <c r="G376" i="28"/>
  <c r="R376" i="28"/>
  <c r="M376" i="28"/>
  <c r="S376" i="28"/>
  <c r="W376" i="28"/>
  <c r="I37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273" i="28"/>
  <c r="I273" i="28"/>
  <c r="M273" i="28"/>
  <c r="Q273" i="28"/>
  <c r="U273" i="28"/>
  <c r="Y273" i="28"/>
  <c r="F273" i="28"/>
  <c r="J273" i="28"/>
  <c r="N273" i="28"/>
  <c r="R273" i="28"/>
  <c r="V273" i="28"/>
  <c r="D273" i="28"/>
  <c r="L273" i="28"/>
  <c r="T273" i="28"/>
  <c r="G273" i="28"/>
  <c r="O273" i="28"/>
  <c r="W273" i="28"/>
  <c r="C273" i="28"/>
  <c r="S273" i="28"/>
  <c r="B273" i="28"/>
  <c r="H273" i="28"/>
  <c r="X273" i="28"/>
  <c r="K273" i="28"/>
  <c r="P273" i="28"/>
  <c r="D205" i="28"/>
  <c r="H205" i="28"/>
  <c r="L205" i="28"/>
  <c r="P205" i="28"/>
  <c r="T205" i="28"/>
  <c r="X205" i="28"/>
  <c r="E205" i="28"/>
  <c r="I205" i="28"/>
  <c r="M205" i="28"/>
  <c r="Q205" i="28"/>
  <c r="U205" i="28"/>
  <c r="Y205" i="28"/>
  <c r="G205" i="28"/>
  <c r="O205" i="28"/>
  <c r="W205" i="28"/>
  <c r="B205" i="28"/>
  <c r="J205" i="28"/>
  <c r="R205" i="28"/>
  <c r="K205" i="28"/>
  <c r="C205" i="28"/>
  <c r="V205" i="28"/>
  <c r="N205" i="28"/>
  <c r="F205" i="28"/>
  <c r="S205"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E170" i="21" l="1"/>
  <c r="I170" i="21"/>
  <c r="M170" i="21"/>
  <c r="Q170" i="21"/>
  <c r="C170" i="21"/>
  <c r="G170" i="21"/>
  <c r="K170" i="21"/>
  <c r="O170" i="21"/>
  <c r="S170" i="21"/>
  <c r="J170" i="21"/>
  <c r="R170" i="21"/>
  <c r="W170" i="21"/>
  <c r="F170" i="21"/>
  <c r="N170" i="21"/>
  <c r="U170" i="21"/>
  <c r="Y170" i="21"/>
  <c r="D170" i="21"/>
  <c r="T170" i="21"/>
  <c r="B170" i="21"/>
  <c r="L170" i="21"/>
  <c r="X170" i="21"/>
  <c r="H170" i="21"/>
  <c r="V170" i="21"/>
  <c r="P170" i="21"/>
  <c r="F309" i="28"/>
  <c r="J309" i="28"/>
  <c r="N309" i="28"/>
  <c r="R309" i="28"/>
  <c r="V309" i="28"/>
  <c r="D309" i="28"/>
  <c r="H309" i="28"/>
  <c r="L309" i="28"/>
  <c r="P309" i="28"/>
  <c r="T309" i="28"/>
  <c r="X309" i="28"/>
  <c r="G309" i="28"/>
  <c r="O309" i="28"/>
  <c r="W309" i="28"/>
  <c r="I309" i="28"/>
  <c r="Q309" i="28"/>
  <c r="Y309" i="28"/>
  <c r="C309" i="28"/>
  <c r="K309" i="28"/>
  <c r="S309" i="28"/>
  <c r="B309" i="28"/>
  <c r="E309" i="28"/>
  <c r="M309" i="28"/>
  <c r="U309" i="28"/>
  <c r="D172" i="28"/>
  <c r="H172" i="28"/>
  <c r="L172" i="28"/>
  <c r="P172" i="28"/>
  <c r="T172" i="28"/>
  <c r="X172" i="28"/>
  <c r="E172" i="28"/>
  <c r="I172" i="28"/>
  <c r="M172" i="28"/>
  <c r="Q172" i="28"/>
  <c r="U172" i="28"/>
  <c r="Y172" i="28"/>
  <c r="F172" i="28"/>
  <c r="J172" i="28"/>
  <c r="N172" i="28"/>
  <c r="R172" i="28"/>
  <c r="V172" i="28"/>
  <c r="C172" i="28"/>
  <c r="G172" i="28"/>
  <c r="K172" i="28"/>
  <c r="O172" i="28"/>
  <c r="S172" i="28"/>
  <c r="W172" i="28"/>
  <c r="B172" i="28"/>
  <c r="D308" i="21"/>
  <c r="H308" i="21"/>
  <c r="L308" i="21"/>
  <c r="P308" i="21"/>
  <c r="T308" i="21"/>
  <c r="X308" i="21"/>
  <c r="F308" i="21"/>
  <c r="J308" i="21"/>
  <c r="N308" i="21"/>
  <c r="R308" i="21"/>
  <c r="V308" i="21"/>
  <c r="E308" i="21"/>
  <c r="M308" i="21"/>
  <c r="U308" i="21"/>
  <c r="I308" i="21"/>
  <c r="Q308" i="21"/>
  <c r="Y308" i="21"/>
  <c r="G308" i="21"/>
  <c r="W308" i="21"/>
  <c r="B308" i="21"/>
  <c r="O308" i="21"/>
  <c r="C308" i="21"/>
  <c r="K308" i="21"/>
  <c r="S308" i="21"/>
  <c r="C135" i="2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C376" i="21"/>
  <c r="G376" i="21"/>
  <c r="K376" i="21"/>
  <c r="O376" i="21"/>
  <c r="S376" i="21"/>
  <c r="W376" i="21"/>
  <c r="D376" i="21"/>
  <c r="H376" i="21"/>
  <c r="L376" i="21"/>
  <c r="P376" i="21"/>
  <c r="T376" i="21"/>
  <c r="X376" i="21"/>
  <c r="I376" i="21"/>
  <c r="Q376" i="21"/>
  <c r="Y376" i="21"/>
  <c r="J376" i="21"/>
  <c r="R376" i="21"/>
  <c r="M376" i="21"/>
  <c r="N376" i="21"/>
  <c r="B376" i="21"/>
  <c r="E376" i="21"/>
  <c r="F376" i="21"/>
  <c r="U376" i="21"/>
  <c r="V376"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E204" i="21"/>
  <c r="I204" i="21"/>
  <c r="M204" i="21"/>
  <c r="Q204" i="21"/>
  <c r="U204" i="21"/>
  <c r="Y204" i="21"/>
  <c r="B204" i="21"/>
  <c r="F204" i="21"/>
  <c r="J204" i="21"/>
  <c r="N204" i="21"/>
  <c r="R204" i="21"/>
  <c r="V204" i="21"/>
  <c r="C204" i="21"/>
  <c r="K204" i="21"/>
  <c r="S204" i="21"/>
  <c r="D204" i="21"/>
  <c r="L204" i="21"/>
  <c r="T204" i="21"/>
  <c r="O204" i="21"/>
  <c r="G204" i="21"/>
  <c r="H204" i="21"/>
  <c r="P204" i="21"/>
  <c r="W204" i="21"/>
  <c r="X204" i="21"/>
  <c r="D410" i="21"/>
  <c r="H410" i="21"/>
  <c r="L410" i="21"/>
  <c r="P410" i="21"/>
  <c r="T410" i="21"/>
  <c r="X410" i="21"/>
  <c r="C410" i="21"/>
  <c r="I410" i="21"/>
  <c r="N410" i="21"/>
  <c r="S410" i="21"/>
  <c r="Y410" i="21"/>
  <c r="E410" i="21"/>
  <c r="J410" i="21"/>
  <c r="O410" i="21"/>
  <c r="U410" i="21"/>
  <c r="F410" i="21"/>
  <c r="Q410" i="21"/>
  <c r="G410" i="21"/>
  <c r="R410" i="21"/>
  <c r="V410" i="21"/>
  <c r="W410" i="21"/>
  <c r="B410" i="21"/>
  <c r="K410" i="21"/>
  <c r="M410" i="21"/>
  <c r="A411" i="21"/>
  <c r="E273" i="21"/>
  <c r="I273" i="21"/>
  <c r="M273" i="21"/>
  <c r="Q273" i="21"/>
  <c r="U273" i="21"/>
  <c r="Y273" i="21"/>
  <c r="F273" i="21"/>
  <c r="J273" i="21"/>
  <c r="N273" i="21"/>
  <c r="R273" i="21"/>
  <c r="V273" i="21"/>
  <c r="G273" i="21"/>
  <c r="O273" i="21"/>
  <c r="W273" i="21"/>
  <c r="H273" i="21"/>
  <c r="P273" i="21"/>
  <c r="X273" i="21"/>
  <c r="K273" i="21"/>
  <c r="L273" i="21"/>
  <c r="C273" i="21"/>
  <c r="B273" i="21"/>
  <c r="D273" i="21"/>
  <c r="S273" i="21"/>
  <c r="T273" i="21"/>
  <c r="A309" i="21"/>
  <c r="E239" i="21"/>
  <c r="I239" i="21"/>
  <c r="M239" i="21"/>
  <c r="Q239" i="21"/>
  <c r="U239" i="21"/>
  <c r="Y239" i="21"/>
  <c r="B239" i="21"/>
  <c r="F239" i="21"/>
  <c r="J239" i="21"/>
  <c r="N239" i="21"/>
  <c r="R239" i="21"/>
  <c r="V239" i="21"/>
  <c r="C239" i="21"/>
  <c r="K239" i="21"/>
  <c r="S239" i="21"/>
  <c r="D239" i="21"/>
  <c r="L239" i="21"/>
  <c r="T239" i="21"/>
  <c r="G239" i="21"/>
  <c r="W239" i="21"/>
  <c r="H239" i="21"/>
  <c r="X239" i="21"/>
  <c r="O239" i="21"/>
  <c r="P239" i="21"/>
  <c r="E342" i="21"/>
  <c r="I342" i="21"/>
  <c r="M342" i="21"/>
  <c r="Q342" i="21"/>
  <c r="U342" i="21"/>
  <c r="Y342" i="21"/>
  <c r="F342" i="21"/>
  <c r="J342" i="21"/>
  <c r="N342" i="21"/>
  <c r="R342" i="21"/>
  <c r="V342" i="21"/>
  <c r="C342" i="21"/>
  <c r="K342" i="21"/>
  <c r="S342" i="21"/>
  <c r="D342" i="21"/>
  <c r="L342" i="21"/>
  <c r="T342" i="21"/>
  <c r="G342" i="21"/>
  <c r="W342" i="21"/>
  <c r="H342" i="21"/>
  <c r="X342" i="21"/>
  <c r="O342" i="21"/>
  <c r="B342" i="21"/>
  <c r="P342" i="21"/>
  <c r="A343" i="21"/>
  <c r="E377" i="28"/>
  <c r="I377" i="28"/>
  <c r="M377" i="28"/>
  <c r="Q377" i="28"/>
  <c r="U377" i="28"/>
  <c r="Y377" i="28"/>
  <c r="C377" i="28"/>
  <c r="H377" i="28"/>
  <c r="N377" i="28"/>
  <c r="S377" i="28"/>
  <c r="X377" i="28"/>
  <c r="D377" i="28"/>
  <c r="J377" i="28"/>
  <c r="O377" i="28"/>
  <c r="T377" i="28"/>
  <c r="L377" i="28"/>
  <c r="W377" i="28"/>
  <c r="F377" i="28"/>
  <c r="P377" i="28"/>
  <c r="K377" i="28"/>
  <c r="R377" i="28"/>
  <c r="G377" i="28"/>
  <c r="V377" i="28"/>
  <c r="B377" i="28"/>
  <c r="C32" i="28"/>
  <c r="G32" i="28"/>
  <c r="K32" i="28"/>
  <c r="O32" i="28"/>
  <c r="S32" i="28"/>
  <c r="W32" i="28"/>
  <c r="E32" i="28"/>
  <c r="J32" i="28"/>
  <c r="P32" i="28"/>
  <c r="U32" i="28"/>
  <c r="H32" i="28"/>
  <c r="R32" i="28"/>
  <c r="I32" i="28"/>
  <c r="T32" i="28"/>
  <c r="F32" i="28"/>
  <c r="L32" i="28"/>
  <c r="Q32" i="28"/>
  <c r="V32" i="28"/>
  <c r="B32" i="28"/>
  <c r="M32" i="28"/>
  <c r="X32" i="28"/>
  <c r="D32" i="28"/>
  <c r="N32" i="28"/>
  <c r="Y32" i="28"/>
  <c r="D343" i="28"/>
  <c r="H343" i="28"/>
  <c r="L343" i="28"/>
  <c r="P343" i="28"/>
  <c r="T343" i="28"/>
  <c r="X343" i="28"/>
  <c r="E343" i="28"/>
  <c r="I343" i="28"/>
  <c r="M343" i="28"/>
  <c r="Q343" i="28"/>
  <c r="U343" i="28"/>
  <c r="Y343" i="28"/>
  <c r="B343" i="28"/>
  <c r="C343" i="28"/>
  <c r="K343" i="28"/>
  <c r="S343" i="28"/>
  <c r="F343" i="28"/>
  <c r="N343" i="28"/>
  <c r="V343" i="28"/>
  <c r="J343" i="28"/>
  <c r="O343" i="28"/>
  <c r="G343" i="28"/>
  <c r="R343" i="28"/>
  <c r="W343"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D240" i="28"/>
  <c r="H240" i="28"/>
  <c r="L240" i="28"/>
  <c r="P240" i="28"/>
  <c r="T240" i="28"/>
  <c r="X240" i="28"/>
  <c r="F240" i="28"/>
  <c r="K240" i="28"/>
  <c r="Q240" i="28"/>
  <c r="V240" i="28"/>
  <c r="G240" i="28"/>
  <c r="M240" i="28"/>
  <c r="R240" i="28"/>
  <c r="W240" i="28"/>
  <c r="J240" i="28"/>
  <c r="U240" i="28"/>
  <c r="B240" i="28"/>
  <c r="C240" i="28"/>
  <c r="N240" i="28"/>
  <c r="Y240" i="28"/>
  <c r="O240" i="28"/>
  <c r="S240" i="28"/>
  <c r="E240" i="28"/>
  <c r="I240" i="28"/>
  <c r="E206" i="28"/>
  <c r="I206" i="28"/>
  <c r="M206" i="28"/>
  <c r="Q206" i="28"/>
  <c r="U206" i="28"/>
  <c r="Y206" i="28"/>
  <c r="B206" i="28"/>
  <c r="F206" i="28"/>
  <c r="J206" i="28"/>
  <c r="N206" i="28"/>
  <c r="R206" i="28"/>
  <c r="V206" i="28"/>
  <c r="H206" i="28"/>
  <c r="P206" i="28"/>
  <c r="X206" i="28"/>
  <c r="C206" i="28"/>
  <c r="K206" i="28"/>
  <c r="S206" i="28"/>
  <c r="D206" i="28"/>
  <c r="T206" i="28"/>
  <c r="W206" i="28"/>
  <c r="G206" i="28"/>
  <c r="L206" i="28"/>
  <c r="O206" i="28"/>
  <c r="F274" i="28"/>
  <c r="J274" i="28"/>
  <c r="N274" i="28"/>
  <c r="R274" i="28"/>
  <c r="V274" i="28"/>
  <c r="C274" i="28"/>
  <c r="G274" i="28"/>
  <c r="K274" i="28"/>
  <c r="O274" i="28"/>
  <c r="S274" i="28"/>
  <c r="W274" i="28"/>
  <c r="E274" i="28"/>
  <c r="M274" i="28"/>
  <c r="U274" i="28"/>
  <c r="B274" i="28"/>
  <c r="H274" i="28"/>
  <c r="P274" i="28"/>
  <c r="X274" i="28"/>
  <c r="L274" i="28"/>
  <c r="Q274" i="28"/>
  <c r="T274" i="28"/>
  <c r="Y274" i="28"/>
  <c r="D274" i="28"/>
  <c r="I274" i="28"/>
  <c r="C411" i="28"/>
  <c r="G411" i="28"/>
  <c r="K411" i="28"/>
  <c r="O411" i="28"/>
  <c r="S411" i="28"/>
  <c r="W411" i="28"/>
  <c r="D411" i="28"/>
  <c r="H411" i="28"/>
  <c r="L411" i="28"/>
  <c r="P411" i="28"/>
  <c r="T411" i="28"/>
  <c r="X411" i="28"/>
  <c r="J411" i="28"/>
  <c r="R411" i="28"/>
  <c r="E411" i="28"/>
  <c r="M411" i="28"/>
  <c r="U411" i="28"/>
  <c r="Q411" i="28"/>
  <c r="F411" i="28"/>
  <c r="V411" i="28"/>
  <c r="N411" i="28"/>
  <c r="Y411" i="28"/>
  <c r="B411" i="28"/>
  <c r="I411"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D171" i="21" l="1"/>
  <c r="H171" i="21"/>
  <c r="L171" i="21"/>
  <c r="P171" i="21"/>
  <c r="T171" i="21"/>
  <c r="X171" i="21"/>
  <c r="F171" i="21"/>
  <c r="J171" i="21"/>
  <c r="N171" i="21"/>
  <c r="R171" i="21"/>
  <c r="V171" i="21"/>
  <c r="E171" i="21"/>
  <c r="M171" i="21"/>
  <c r="U171" i="21"/>
  <c r="I171" i="21"/>
  <c r="Q171" i="21"/>
  <c r="Y171" i="21"/>
  <c r="G171" i="21"/>
  <c r="W171" i="21"/>
  <c r="B171" i="21"/>
  <c r="O171" i="21"/>
  <c r="K171" i="21"/>
  <c r="C171" i="21"/>
  <c r="S171" i="21"/>
  <c r="C310" i="28"/>
  <c r="G310" i="28"/>
  <c r="K310" i="28"/>
  <c r="O310" i="28"/>
  <c r="S310" i="28"/>
  <c r="W310" i="28"/>
  <c r="E310" i="28"/>
  <c r="I310" i="28"/>
  <c r="M310" i="28"/>
  <c r="Q310" i="28"/>
  <c r="U310" i="28"/>
  <c r="Y310" i="28"/>
  <c r="B310" i="28"/>
  <c r="H310" i="28"/>
  <c r="P310" i="28"/>
  <c r="X310" i="28"/>
  <c r="J310" i="28"/>
  <c r="R310" i="28"/>
  <c r="D310" i="28"/>
  <c r="L310" i="28"/>
  <c r="T310" i="28"/>
  <c r="F310" i="28"/>
  <c r="N310" i="28"/>
  <c r="V310" i="28"/>
  <c r="E173" i="28"/>
  <c r="I173" i="28"/>
  <c r="M173" i="28"/>
  <c r="Q173" i="28"/>
  <c r="U173" i="28"/>
  <c r="Y173" i="28"/>
  <c r="B173" i="28"/>
  <c r="F173" i="28"/>
  <c r="J173" i="28"/>
  <c r="N173" i="28"/>
  <c r="R173" i="28"/>
  <c r="V173" i="28"/>
  <c r="C173" i="28"/>
  <c r="G173" i="28"/>
  <c r="K173" i="28"/>
  <c r="O173" i="28"/>
  <c r="S173" i="28"/>
  <c r="W173" i="28"/>
  <c r="D173" i="28"/>
  <c r="H173" i="28"/>
  <c r="L173" i="28"/>
  <c r="P173" i="28"/>
  <c r="T173" i="28"/>
  <c r="X173" i="28"/>
  <c r="C309" i="21"/>
  <c r="E309" i="21"/>
  <c r="I309" i="21"/>
  <c r="M309" i="21"/>
  <c r="Q309" i="21"/>
  <c r="U309" i="21"/>
  <c r="Y309" i="21"/>
  <c r="G309" i="21"/>
  <c r="K309" i="21"/>
  <c r="O309" i="21"/>
  <c r="S309" i="21"/>
  <c r="W309" i="21"/>
  <c r="J309" i="21"/>
  <c r="R309" i="21"/>
  <c r="F309" i="21"/>
  <c r="N309" i="21"/>
  <c r="V309" i="21"/>
  <c r="D309" i="21"/>
  <c r="T309" i="21"/>
  <c r="H309" i="21"/>
  <c r="X309" i="21"/>
  <c r="L309" i="21"/>
  <c r="B309" i="21"/>
  <c r="P309" i="21"/>
  <c r="F66" i="21"/>
  <c r="J66" i="21"/>
  <c r="N66" i="21"/>
  <c r="R66" i="21"/>
  <c r="V66" i="21"/>
  <c r="C66" i="21"/>
  <c r="G66" i="21"/>
  <c r="K66" i="21"/>
  <c r="O66" i="21"/>
  <c r="S66" i="21"/>
  <c r="W66" i="21"/>
  <c r="D66" i="21"/>
  <c r="L66" i="21"/>
  <c r="T66" i="21"/>
  <c r="H66" i="21"/>
  <c r="X66" i="21"/>
  <c r="I66" i="21"/>
  <c r="Y66" i="21"/>
  <c r="E66" i="21"/>
  <c r="M66" i="21"/>
  <c r="U66" i="21"/>
  <c r="B66" i="21"/>
  <c r="P66" i="21"/>
  <c r="Q66" i="21"/>
  <c r="F274" i="21"/>
  <c r="J274" i="21"/>
  <c r="N274" i="21"/>
  <c r="R274" i="21"/>
  <c r="V274" i="21"/>
  <c r="C274" i="21"/>
  <c r="G274" i="21"/>
  <c r="K274" i="21"/>
  <c r="O274" i="21"/>
  <c r="S274" i="21"/>
  <c r="W274" i="21"/>
  <c r="H274" i="21"/>
  <c r="P274" i="21"/>
  <c r="X274" i="21"/>
  <c r="I274" i="21"/>
  <c r="Q274" i="21"/>
  <c r="Y274" i="21"/>
  <c r="D274" i="21"/>
  <c r="T274" i="21"/>
  <c r="E274" i="21"/>
  <c r="U274" i="21"/>
  <c r="L274" i="21"/>
  <c r="M274" i="21"/>
  <c r="B274" i="21"/>
  <c r="F343" i="21"/>
  <c r="J343" i="21"/>
  <c r="N343" i="21"/>
  <c r="R343" i="21"/>
  <c r="V343" i="21"/>
  <c r="C343" i="21"/>
  <c r="G343" i="21"/>
  <c r="K343" i="21"/>
  <c r="O343" i="21"/>
  <c r="S343" i="21"/>
  <c r="W343" i="21"/>
  <c r="D343" i="21"/>
  <c r="L343" i="21"/>
  <c r="T343" i="21"/>
  <c r="E343" i="21"/>
  <c r="M343" i="21"/>
  <c r="U343" i="21"/>
  <c r="P343" i="21"/>
  <c r="Q343" i="21"/>
  <c r="X343" i="21"/>
  <c r="Y343" i="21"/>
  <c r="B343" i="21"/>
  <c r="I343" i="21"/>
  <c r="H343"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F205" i="21"/>
  <c r="J205" i="21"/>
  <c r="N205" i="21"/>
  <c r="R205" i="21"/>
  <c r="V205" i="21"/>
  <c r="C205" i="21"/>
  <c r="G205" i="21"/>
  <c r="K205" i="21"/>
  <c r="O205" i="21"/>
  <c r="S205" i="21"/>
  <c r="W205" i="21"/>
  <c r="B205" i="21"/>
  <c r="D205" i="21"/>
  <c r="L205" i="21"/>
  <c r="T205" i="21"/>
  <c r="E205" i="21"/>
  <c r="M205" i="21"/>
  <c r="U205" i="21"/>
  <c r="H205" i="21"/>
  <c r="X205" i="21"/>
  <c r="P205" i="21"/>
  <c r="Q205" i="21"/>
  <c r="I205" i="21"/>
  <c r="Y205" i="21"/>
  <c r="E411" i="21"/>
  <c r="I411" i="21"/>
  <c r="M411" i="21"/>
  <c r="Q411" i="21"/>
  <c r="U411" i="21"/>
  <c r="Y411" i="21"/>
  <c r="G411" i="21"/>
  <c r="L411" i="21"/>
  <c r="R411" i="21"/>
  <c r="W411" i="21"/>
  <c r="C411" i="21"/>
  <c r="H411" i="21"/>
  <c r="N411" i="21"/>
  <c r="S411" i="21"/>
  <c r="X411" i="21"/>
  <c r="D411" i="21"/>
  <c r="O411" i="21"/>
  <c r="F411" i="21"/>
  <c r="P411" i="21"/>
  <c r="T411" i="21"/>
  <c r="V411" i="21"/>
  <c r="J411" i="21"/>
  <c r="B411" i="21"/>
  <c r="K411" i="21"/>
  <c r="A412" i="21"/>
  <c r="F240" i="21"/>
  <c r="J240" i="21"/>
  <c r="N240" i="21"/>
  <c r="R240" i="21"/>
  <c r="V240" i="21"/>
  <c r="C240" i="21"/>
  <c r="G240" i="21"/>
  <c r="K240" i="21"/>
  <c r="O240" i="21"/>
  <c r="S240" i="21"/>
  <c r="W240" i="21"/>
  <c r="B240" i="21"/>
  <c r="D240" i="21"/>
  <c r="L240" i="21"/>
  <c r="T240" i="21"/>
  <c r="E240" i="21"/>
  <c r="M240" i="21"/>
  <c r="U240" i="21"/>
  <c r="P240" i="21"/>
  <c r="H240" i="21"/>
  <c r="I240" i="21"/>
  <c r="Q240" i="21"/>
  <c r="X240" i="21"/>
  <c r="Y240" i="21"/>
  <c r="A310" i="21"/>
  <c r="D377" i="21"/>
  <c r="H377" i="21"/>
  <c r="L377" i="21"/>
  <c r="P377" i="21"/>
  <c r="T377" i="21"/>
  <c r="X377" i="21"/>
  <c r="E377" i="21"/>
  <c r="I377" i="21"/>
  <c r="M377" i="21"/>
  <c r="Q377" i="21"/>
  <c r="U377" i="21"/>
  <c r="Y377" i="21"/>
  <c r="J377" i="21"/>
  <c r="R377" i="21"/>
  <c r="C377" i="21"/>
  <c r="K377" i="21"/>
  <c r="S377" i="21"/>
  <c r="F377" i="21"/>
  <c r="V377" i="21"/>
  <c r="G377" i="21"/>
  <c r="W377" i="21"/>
  <c r="N377" i="21"/>
  <c r="O377" i="21"/>
  <c r="B377" i="21"/>
  <c r="A378" i="21"/>
  <c r="C275" i="28"/>
  <c r="G275" i="28"/>
  <c r="K275" i="28"/>
  <c r="O275" i="28"/>
  <c r="S275" i="28"/>
  <c r="W275" i="28"/>
  <c r="B275" i="28"/>
  <c r="D275" i="28"/>
  <c r="H275" i="28"/>
  <c r="L275" i="28"/>
  <c r="P275" i="28"/>
  <c r="T275" i="28"/>
  <c r="X275" i="28"/>
  <c r="F275" i="28"/>
  <c r="N275" i="28"/>
  <c r="V275" i="28"/>
  <c r="I275" i="28"/>
  <c r="Q275" i="28"/>
  <c r="Y275" i="28"/>
  <c r="E275" i="28"/>
  <c r="U275" i="28"/>
  <c r="J275" i="28"/>
  <c r="M275" i="28"/>
  <c r="R275" i="28"/>
  <c r="E344" i="28"/>
  <c r="I344" i="28"/>
  <c r="M344" i="28"/>
  <c r="Q344" i="28"/>
  <c r="U344" i="28"/>
  <c r="Y344" i="28"/>
  <c r="F344" i="28"/>
  <c r="J344" i="28"/>
  <c r="N344" i="28"/>
  <c r="R344" i="28"/>
  <c r="V344" i="28"/>
  <c r="D344" i="28"/>
  <c r="L344" i="28"/>
  <c r="T344" i="28"/>
  <c r="G344" i="28"/>
  <c r="O344" i="28"/>
  <c r="W344" i="28"/>
  <c r="C344" i="28"/>
  <c r="S344" i="28"/>
  <c r="B344" i="28"/>
  <c r="H344" i="28"/>
  <c r="X344" i="28"/>
  <c r="P344" i="28"/>
  <c r="K344" i="28"/>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F207" i="28"/>
  <c r="J207" i="28"/>
  <c r="N207" i="28"/>
  <c r="R207" i="28"/>
  <c r="V207" i="28"/>
  <c r="C207" i="28"/>
  <c r="G207" i="28"/>
  <c r="K207" i="28"/>
  <c r="O207" i="28"/>
  <c r="S207" i="28"/>
  <c r="W207" i="28"/>
  <c r="B207" i="28"/>
  <c r="I207" i="28"/>
  <c r="Q207" i="28"/>
  <c r="Y207" i="28"/>
  <c r="D207" i="28"/>
  <c r="L207" i="28"/>
  <c r="T207" i="28"/>
  <c r="M207" i="28"/>
  <c r="U207" i="28"/>
  <c r="H207" i="28"/>
  <c r="P207" i="28"/>
  <c r="E207" i="28"/>
  <c r="X207" i="28"/>
  <c r="F378" i="28"/>
  <c r="J378" i="28"/>
  <c r="N378" i="28"/>
  <c r="R378" i="28"/>
  <c r="V378" i="28"/>
  <c r="G378" i="28"/>
  <c r="L378" i="28"/>
  <c r="Q378" i="28"/>
  <c r="W378" i="28"/>
  <c r="C378" i="28"/>
  <c r="H378" i="28"/>
  <c r="M378" i="28"/>
  <c r="S378" i="28"/>
  <c r="X378" i="28"/>
  <c r="K378" i="28"/>
  <c r="U378" i="28"/>
  <c r="B378" i="28"/>
  <c r="D378" i="28"/>
  <c r="O378" i="28"/>
  <c r="Y378" i="28"/>
  <c r="I378" i="28"/>
  <c r="P378" i="28"/>
  <c r="E378" i="28"/>
  <c r="T378"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E241" i="28"/>
  <c r="I241" i="28"/>
  <c r="M241" i="28"/>
  <c r="Q241" i="28"/>
  <c r="U241" i="28"/>
  <c r="Y241" i="28"/>
  <c r="D241" i="28"/>
  <c r="J241" i="28"/>
  <c r="O241" i="28"/>
  <c r="T241" i="28"/>
  <c r="B241" i="28"/>
  <c r="F241" i="28"/>
  <c r="K241" i="28"/>
  <c r="P241" i="28"/>
  <c r="V241" i="28"/>
  <c r="H241" i="28"/>
  <c r="S241" i="28"/>
  <c r="L241" i="28"/>
  <c r="W241" i="28"/>
  <c r="N241" i="28"/>
  <c r="R241" i="28"/>
  <c r="X241" i="28"/>
  <c r="G241" i="28"/>
  <c r="C241" i="28"/>
  <c r="D412" i="28"/>
  <c r="H412" i="28"/>
  <c r="L412" i="28"/>
  <c r="P412" i="28"/>
  <c r="T412" i="28"/>
  <c r="X412" i="28"/>
  <c r="E412" i="28"/>
  <c r="I412" i="28"/>
  <c r="M412" i="28"/>
  <c r="Q412" i="28"/>
  <c r="U412" i="28"/>
  <c r="Y412" i="28"/>
  <c r="C412" i="28"/>
  <c r="K412" i="28"/>
  <c r="S412" i="28"/>
  <c r="F412" i="28"/>
  <c r="N412" i="28"/>
  <c r="V412" i="28"/>
  <c r="J412" i="28"/>
  <c r="O412" i="28"/>
  <c r="W412" i="28"/>
  <c r="R412" i="28"/>
  <c r="B412" i="28"/>
  <c r="G412"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E172" i="21" l="1"/>
  <c r="I172" i="21"/>
  <c r="M172" i="21"/>
  <c r="Q172" i="21"/>
  <c r="U172" i="21"/>
  <c r="Y172" i="21"/>
  <c r="C172" i="21"/>
  <c r="G172" i="21"/>
  <c r="K172" i="21"/>
  <c r="O172" i="21"/>
  <c r="S172" i="21"/>
  <c r="W172" i="21"/>
  <c r="F172" i="21"/>
  <c r="N172" i="21"/>
  <c r="V172" i="21"/>
  <c r="J172" i="21"/>
  <c r="R172" i="21"/>
  <c r="B172" i="21"/>
  <c r="P172" i="21"/>
  <c r="H172" i="21"/>
  <c r="X172" i="21"/>
  <c r="D172" i="21"/>
  <c r="T172" i="21"/>
  <c r="L172" i="21"/>
  <c r="D311" i="28"/>
  <c r="H311" i="28"/>
  <c r="L311" i="28"/>
  <c r="P311" i="28"/>
  <c r="T311" i="28"/>
  <c r="X311" i="28"/>
  <c r="F311" i="28"/>
  <c r="J311" i="28"/>
  <c r="N311" i="28"/>
  <c r="R311" i="28"/>
  <c r="V311" i="28"/>
  <c r="I311" i="28"/>
  <c r="Q311" i="28"/>
  <c r="Y311" i="28"/>
  <c r="C311" i="28"/>
  <c r="K311" i="28"/>
  <c r="S311" i="28"/>
  <c r="E311" i="28"/>
  <c r="M311" i="28"/>
  <c r="U311" i="28"/>
  <c r="G311" i="28"/>
  <c r="O311" i="28"/>
  <c r="W311" i="28"/>
  <c r="B311" i="28"/>
  <c r="F174" i="28"/>
  <c r="J174" i="28"/>
  <c r="N174" i="28"/>
  <c r="R174" i="28"/>
  <c r="V174" i="28"/>
  <c r="C174" i="28"/>
  <c r="G174" i="28"/>
  <c r="K174" i="28"/>
  <c r="O174" i="28"/>
  <c r="S174" i="28"/>
  <c r="W174" i="28"/>
  <c r="D174" i="28"/>
  <c r="H174" i="28"/>
  <c r="L174" i="28"/>
  <c r="P174" i="28"/>
  <c r="T174" i="28"/>
  <c r="X174" i="28"/>
  <c r="E174" i="28"/>
  <c r="I174" i="28"/>
  <c r="M174" i="28"/>
  <c r="Q174" i="28"/>
  <c r="U174" i="28"/>
  <c r="Y174" i="28"/>
  <c r="B174" i="28"/>
  <c r="F310" i="21"/>
  <c r="J310" i="21"/>
  <c r="N310" i="21"/>
  <c r="R310" i="21"/>
  <c r="V310" i="21"/>
  <c r="D310" i="21"/>
  <c r="H310" i="21"/>
  <c r="L310" i="21"/>
  <c r="P310" i="21"/>
  <c r="T310" i="21"/>
  <c r="X310" i="21"/>
  <c r="C310" i="21"/>
  <c r="K310" i="21"/>
  <c r="S310" i="21"/>
  <c r="G310" i="21"/>
  <c r="O310" i="21"/>
  <c r="W310" i="21"/>
  <c r="B310" i="21"/>
  <c r="M310" i="21"/>
  <c r="Q310" i="21"/>
  <c r="E310" i="21"/>
  <c r="U310" i="21"/>
  <c r="I310" i="21"/>
  <c r="Y310" i="21"/>
  <c r="F34" i="2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C241" i="21"/>
  <c r="G241" i="21"/>
  <c r="K241" i="21"/>
  <c r="O241" i="21"/>
  <c r="S241" i="21"/>
  <c r="W241" i="21"/>
  <c r="D241" i="21"/>
  <c r="H241" i="21"/>
  <c r="L241" i="21"/>
  <c r="P241" i="21"/>
  <c r="T241" i="21"/>
  <c r="X241" i="21"/>
  <c r="E241" i="21"/>
  <c r="M241" i="21"/>
  <c r="U241" i="21"/>
  <c r="F241" i="21"/>
  <c r="N241" i="21"/>
  <c r="V241" i="21"/>
  <c r="I241" i="21"/>
  <c r="Y241" i="21"/>
  <c r="Q241" i="21"/>
  <c r="R241" i="21"/>
  <c r="J241" i="21"/>
  <c r="B241" i="21"/>
  <c r="E378" i="21"/>
  <c r="I378" i="21"/>
  <c r="M378" i="21"/>
  <c r="Q378" i="21"/>
  <c r="U378" i="21"/>
  <c r="Y378" i="21"/>
  <c r="F378" i="21"/>
  <c r="J378" i="21"/>
  <c r="N378" i="21"/>
  <c r="R378" i="21"/>
  <c r="V378" i="21"/>
  <c r="C378" i="21"/>
  <c r="K378" i="21"/>
  <c r="S378" i="21"/>
  <c r="D378" i="21"/>
  <c r="L378" i="21"/>
  <c r="T378" i="21"/>
  <c r="O378" i="21"/>
  <c r="P378" i="21"/>
  <c r="W378" i="21"/>
  <c r="X378" i="21"/>
  <c r="B378" i="21"/>
  <c r="G378" i="21"/>
  <c r="H378"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A311" i="21"/>
  <c r="F412" i="21"/>
  <c r="J412" i="21"/>
  <c r="N412" i="21"/>
  <c r="R412" i="21"/>
  <c r="V412" i="21"/>
  <c r="E412" i="21"/>
  <c r="K412" i="21"/>
  <c r="P412" i="21"/>
  <c r="U412" i="21"/>
  <c r="G412" i="21"/>
  <c r="L412" i="21"/>
  <c r="Q412" i="21"/>
  <c r="W412" i="21"/>
  <c r="C412" i="21"/>
  <c r="M412" i="21"/>
  <c r="X412" i="21"/>
  <c r="D412" i="21"/>
  <c r="O412" i="21"/>
  <c r="Y412" i="21"/>
  <c r="S412" i="21"/>
  <c r="T412" i="21"/>
  <c r="H412" i="21"/>
  <c r="I412" i="21"/>
  <c r="B412" i="21"/>
  <c r="A413" i="21"/>
  <c r="C206" i="21"/>
  <c r="G206" i="21"/>
  <c r="K206" i="21"/>
  <c r="O206" i="21"/>
  <c r="S206" i="21"/>
  <c r="W206" i="21"/>
  <c r="D206" i="21"/>
  <c r="H206" i="21"/>
  <c r="L206" i="21"/>
  <c r="P206" i="21"/>
  <c r="T206" i="21"/>
  <c r="X206" i="21"/>
  <c r="E206" i="21"/>
  <c r="M206" i="21"/>
  <c r="U206" i="21"/>
  <c r="F206" i="21"/>
  <c r="N206" i="21"/>
  <c r="V206" i="21"/>
  <c r="Q206" i="21"/>
  <c r="B206" i="21"/>
  <c r="Y206" i="21"/>
  <c r="R206" i="21"/>
  <c r="I206" i="21"/>
  <c r="J206"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C275" i="21"/>
  <c r="G275" i="21"/>
  <c r="K275" i="21"/>
  <c r="O275" i="21"/>
  <c r="S275" i="21"/>
  <c r="W275" i="21"/>
  <c r="B275" i="21"/>
  <c r="D275" i="21"/>
  <c r="H275" i="21"/>
  <c r="L275" i="21"/>
  <c r="P275" i="21"/>
  <c r="T275" i="21"/>
  <c r="X275" i="21"/>
  <c r="I275" i="21"/>
  <c r="Q275" i="21"/>
  <c r="Y275" i="21"/>
  <c r="J275" i="21"/>
  <c r="R275" i="21"/>
  <c r="M275" i="21"/>
  <c r="N275" i="21"/>
  <c r="U275" i="21"/>
  <c r="F275" i="21"/>
  <c r="V275" i="21"/>
  <c r="E275" i="21"/>
  <c r="C344" i="21"/>
  <c r="G344" i="21"/>
  <c r="K344" i="21"/>
  <c r="O344" i="21"/>
  <c r="S344" i="21"/>
  <c r="W344" i="21"/>
  <c r="B344" i="21"/>
  <c r="D344" i="21"/>
  <c r="H344" i="21"/>
  <c r="L344" i="21"/>
  <c r="P344" i="21"/>
  <c r="T344" i="21"/>
  <c r="X344" i="21"/>
  <c r="E344" i="21"/>
  <c r="M344" i="21"/>
  <c r="U344" i="21"/>
  <c r="F344" i="21"/>
  <c r="N344" i="21"/>
  <c r="V344" i="21"/>
  <c r="I344" i="21"/>
  <c r="Y344" i="21"/>
  <c r="J344" i="21"/>
  <c r="Q344" i="21"/>
  <c r="R344"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F345" i="28"/>
  <c r="J345" i="28"/>
  <c r="N345" i="28"/>
  <c r="R345" i="28"/>
  <c r="V345" i="28"/>
  <c r="C345" i="28"/>
  <c r="G345" i="28"/>
  <c r="K345" i="28"/>
  <c r="O345" i="28"/>
  <c r="S345" i="28"/>
  <c r="W345" i="28"/>
  <c r="E345" i="28"/>
  <c r="M345" i="28"/>
  <c r="U345" i="28"/>
  <c r="B345" i="28"/>
  <c r="H345" i="28"/>
  <c r="P345" i="28"/>
  <c r="X345" i="28"/>
  <c r="L345" i="28"/>
  <c r="Q345" i="28"/>
  <c r="Y345" i="28"/>
  <c r="D345" i="28"/>
  <c r="I345" i="28"/>
  <c r="T345" i="28"/>
  <c r="E413" i="28"/>
  <c r="I413" i="28"/>
  <c r="M413" i="28"/>
  <c r="Q413" i="28"/>
  <c r="U413" i="28"/>
  <c r="Y413" i="28"/>
  <c r="F413" i="28"/>
  <c r="J413" i="28"/>
  <c r="N413" i="28"/>
  <c r="R413" i="28"/>
  <c r="V413" i="28"/>
  <c r="D413" i="28"/>
  <c r="L413" i="28"/>
  <c r="T413" i="28"/>
  <c r="G413" i="28"/>
  <c r="O413" i="28"/>
  <c r="W413" i="28"/>
  <c r="C413" i="28"/>
  <c r="S413" i="28"/>
  <c r="B413" i="28"/>
  <c r="H413" i="28"/>
  <c r="X413" i="28"/>
  <c r="K413" i="28"/>
  <c r="P413" i="28"/>
  <c r="D276" i="28"/>
  <c r="H276" i="28"/>
  <c r="L276" i="28"/>
  <c r="P276" i="28"/>
  <c r="T276" i="28"/>
  <c r="X276" i="28"/>
  <c r="E276" i="28"/>
  <c r="I276" i="28"/>
  <c r="M276" i="28"/>
  <c r="Q276" i="28"/>
  <c r="U276" i="28"/>
  <c r="Y276" i="28"/>
  <c r="B276" i="28"/>
  <c r="G276" i="28"/>
  <c r="O276" i="28"/>
  <c r="W276" i="28"/>
  <c r="J276" i="28"/>
  <c r="R276" i="28"/>
  <c r="N276" i="28"/>
  <c r="C276" i="28"/>
  <c r="S276" i="28"/>
  <c r="F276" i="28"/>
  <c r="K276" i="28"/>
  <c r="V276" i="28"/>
  <c r="C379" i="28"/>
  <c r="G379" i="28"/>
  <c r="K379" i="28"/>
  <c r="O379" i="28"/>
  <c r="S379" i="28"/>
  <c r="W379" i="28"/>
  <c r="E379" i="28"/>
  <c r="J379" i="28"/>
  <c r="P379" i="28"/>
  <c r="U379" i="28"/>
  <c r="F379" i="28"/>
  <c r="L379" i="28"/>
  <c r="Q379" i="28"/>
  <c r="V379" i="28"/>
  <c r="I379" i="28"/>
  <c r="T379" i="28"/>
  <c r="M379" i="28"/>
  <c r="X379" i="28"/>
  <c r="B379" i="28"/>
  <c r="H379" i="28"/>
  <c r="N379" i="28"/>
  <c r="D379" i="28"/>
  <c r="R379" i="28"/>
  <c r="Y379" i="28"/>
  <c r="F242" i="28"/>
  <c r="J242" i="28"/>
  <c r="N242" i="28"/>
  <c r="R242" i="28"/>
  <c r="V242" i="28"/>
  <c r="C242" i="28"/>
  <c r="H242" i="28"/>
  <c r="M242" i="28"/>
  <c r="S242" i="28"/>
  <c r="X242" i="28"/>
  <c r="D242" i="28"/>
  <c r="I242" i="28"/>
  <c r="O242" i="28"/>
  <c r="T242" i="28"/>
  <c r="Y242" i="28"/>
  <c r="B242" i="28"/>
  <c r="G242" i="28"/>
  <c r="Q242" i="28"/>
  <c r="K242" i="28"/>
  <c r="U242" i="28"/>
  <c r="L242" i="28"/>
  <c r="P242" i="28"/>
  <c r="W242" i="28"/>
  <c r="E242" i="28"/>
  <c r="C208" i="28"/>
  <c r="G208" i="28"/>
  <c r="K208" i="28"/>
  <c r="O208" i="28"/>
  <c r="S208" i="28"/>
  <c r="W208" i="28"/>
  <c r="D208" i="28"/>
  <c r="H208" i="28"/>
  <c r="L208" i="28"/>
  <c r="P208" i="28"/>
  <c r="T208" i="28"/>
  <c r="X208" i="28"/>
  <c r="J208" i="28"/>
  <c r="R208" i="28"/>
  <c r="E208" i="28"/>
  <c r="M208" i="28"/>
  <c r="U208" i="28"/>
  <c r="B208" i="28"/>
  <c r="F208" i="28"/>
  <c r="V208" i="28"/>
  <c r="Q208" i="28"/>
  <c r="Y208" i="28"/>
  <c r="I208" i="28"/>
  <c r="N208"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F173" i="21" l="1"/>
  <c r="J173" i="21"/>
  <c r="N173" i="21"/>
  <c r="R173" i="21"/>
  <c r="V173" i="21"/>
  <c r="D173" i="21"/>
  <c r="H173" i="21"/>
  <c r="L173" i="21"/>
  <c r="P173" i="21"/>
  <c r="T173" i="21"/>
  <c r="X173" i="21"/>
  <c r="G173" i="21"/>
  <c r="O173" i="21"/>
  <c r="W173" i="21"/>
  <c r="C173" i="21"/>
  <c r="K173" i="21"/>
  <c r="S173" i="21"/>
  <c r="I173" i="21"/>
  <c r="Y173" i="21"/>
  <c r="Q173" i="21"/>
  <c r="M173" i="21"/>
  <c r="B173" i="21"/>
  <c r="E173" i="21"/>
  <c r="U173" i="21"/>
  <c r="E312" i="28"/>
  <c r="I312" i="28"/>
  <c r="M312" i="28"/>
  <c r="Q312" i="28"/>
  <c r="U312" i="28"/>
  <c r="Y312" i="28"/>
  <c r="B312" i="28"/>
  <c r="C312" i="28"/>
  <c r="G312" i="28"/>
  <c r="K312" i="28"/>
  <c r="O312" i="28"/>
  <c r="S312" i="28"/>
  <c r="W312" i="28"/>
  <c r="J312" i="28"/>
  <c r="R312" i="28"/>
  <c r="D312" i="28"/>
  <c r="L312" i="28"/>
  <c r="T312" i="28"/>
  <c r="F312" i="28"/>
  <c r="N312" i="28"/>
  <c r="V312" i="28"/>
  <c r="H312" i="28"/>
  <c r="P312" i="28"/>
  <c r="X312" i="28"/>
  <c r="C175" i="28"/>
  <c r="G175" i="28"/>
  <c r="K175" i="28"/>
  <c r="O175" i="28"/>
  <c r="S175" i="28"/>
  <c r="W175" i="28"/>
  <c r="D175" i="28"/>
  <c r="H175" i="28"/>
  <c r="L175" i="28"/>
  <c r="P175" i="28"/>
  <c r="T175" i="28"/>
  <c r="X175" i="28"/>
  <c r="E175" i="28"/>
  <c r="I175" i="28"/>
  <c r="M175" i="28"/>
  <c r="Q175" i="28"/>
  <c r="U175" i="28"/>
  <c r="Y175" i="28"/>
  <c r="B175" i="28"/>
  <c r="F175" i="28"/>
  <c r="J175" i="28"/>
  <c r="N175" i="28"/>
  <c r="R175" i="28"/>
  <c r="V175" i="28"/>
  <c r="C311" i="21"/>
  <c r="G311" i="21"/>
  <c r="K311" i="21"/>
  <c r="O311" i="21"/>
  <c r="S311" i="21"/>
  <c r="W311" i="21"/>
  <c r="E311" i="21"/>
  <c r="I311" i="21"/>
  <c r="M311" i="21"/>
  <c r="Q311" i="21"/>
  <c r="U311" i="21"/>
  <c r="Y311" i="21"/>
  <c r="D311" i="21"/>
  <c r="L311" i="21"/>
  <c r="T311" i="21"/>
  <c r="H311" i="21"/>
  <c r="P311" i="21"/>
  <c r="X311" i="21"/>
  <c r="F311" i="21"/>
  <c r="V311" i="21"/>
  <c r="J311" i="21"/>
  <c r="N311" i="21"/>
  <c r="R311" i="21"/>
  <c r="B311" i="21"/>
  <c r="F138" i="2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D207" i="21"/>
  <c r="H207" i="21"/>
  <c r="L207" i="21"/>
  <c r="P207" i="21"/>
  <c r="T207" i="21"/>
  <c r="X207" i="21"/>
  <c r="E207" i="21"/>
  <c r="I207" i="21"/>
  <c r="M207" i="21"/>
  <c r="Q207" i="21"/>
  <c r="U207" i="21"/>
  <c r="Y207" i="21"/>
  <c r="F207" i="21"/>
  <c r="N207" i="21"/>
  <c r="V207" i="21"/>
  <c r="G207" i="21"/>
  <c r="O207" i="21"/>
  <c r="W207" i="21"/>
  <c r="J207" i="21"/>
  <c r="C207" i="21"/>
  <c r="K207" i="21"/>
  <c r="B207" i="21"/>
  <c r="R207" i="21"/>
  <c r="S207" i="21"/>
  <c r="D242" i="21"/>
  <c r="H242" i="21"/>
  <c r="L242" i="21"/>
  <c r="P242" i="21"/>
  <c r="T242" i="21"/>
  <c r="X242" i="21"/>
  <c r="E242" i="21"/>
  <c r="I242" i="21"/>
  <c r="M242" i="21"/>
  <c r="Q242" i="21"/>
  <c r="U242" i="21"/>
  <c r="Y242" i="21"/>
  <c r="F242" i="21"/>
  <c r="N242" i="21"/>
  <c r="V242" i="21"/>
  <c r="G242" i="21"/>
  <c r="O242" i="21"/>
  <c r="W242" i="21"/>
  <c r="R242" i="21"/>
  <c r="B242" i="21"/>
  <c r="C242" i="21"/>
  <c r="S242" i="21"/>
  <c r="J242" i="21"/>
  <c r="K242" i="21"/>
  <c r="D276" i="21"/>
  <c r="H276" i="21"/>
  <c r="L276" i="21"/>
  <c r="P276" i="21"/>
  <c r="T276" i="21"/>
  <c r="X276" i="21"/>
  <c r="E276" i="21"/>
  <c r="I276" i="21"/>
  <c r="M276" i="21"/>
  <c r="Q276" i="21"/>
  <c r="U276" i="21"/>
  <c r="Y276" i="21"/>
  <c r="B276" i="21"/>
  <c r="J276" i="21"/>
  <c r="R276" i="21"/>
  <c r="C276" i="21"/>
  <c r="K276" i="21"/>
  <c r="S276" i="21"/>
  <c r="F276" i="21"/>
  <c r="V276" i="21"/>
  <c r="G276" i="21"/>
  <c r="W276" i="21"/>
  <c r="N276" i="21"/>
  <c r="O276" i="21"/>
  <c r="D345" i="21"/>
  <c r="H345" i="21"/>
  <c r="L345" i="21"/>
  <c r="P345" i="21"/>
  <c r="T345" i="21"/>
  <c r="X345" i="21"/>
  <c r="E345" i="21"/>
  <c r="I345" i="21"/>
  <c r="M345" i="21"/>
  <c r="Q345" i="21"/>
  <c r="U345" i="21"/>
  <c r="Y345" i="21"/>
  <c r="B345" i="21"/>
  <c r="F345" i="21"/>
  <c r="N345" i="21"/>
  <c r="V345" i="21"/>
  <c r="G345" i="21"/>
  <c r="O345" i="21"/>
  <c r="W345" i="21"/>
  <c r="R345" i="21"/>
  <c r="C345" i="21"/>
  <c r="S345" i="21"/>
  <c r="J345" i="21"/>
  <c r="K345" i="21"/>
  <c r="A346" i="21"/>
  <c r="C413" i="21"/>
  <c r="G413" i="21"/>
  <c r="K413" i="21"/>
  <c r="O413" i="21"/>
  <c r="S413" i="21"/>
  <c r="W413" i="21"/>
  <c r="D413" i="21"/>
  <c r="I413" i="21"/>
  <c r="N413" i="21"/>
  <c r="T413" i="21"/>
  <c r="Y413" i="21"/>
  <c r="E413" i="21"/>
  <c r="J413" i="21"/>
  <c r="P413" i="21"/>
  <c r="U413" i="21"/>
  <c r="L413" i="21"/>
  <c r="V413" i="21"/>
  <c r="M413" i="21"/>
  <c r="X413" i="21"/>
  <c r="Q413" i="21"/>
  <c r="B413" i="21"/>
  <c r="R413" i="21"/>
  <c r="F413" i="21"/>
  <c r="H413" i="21"/>
  <c r="A414" i="21"/>
  <c r="A312" i="21"/>
  <c r="F379" i="21"/>
  <c r="J379" i="21"/>
  <c r="N379" i="21"/>
  <c r="R379" i="21"/>
  <c r="V379" i="21"/>
  <c r="C379" i="21"/>
  <c r="G379" i="21"/>
  <c r="K379" i="21"/>
  <c r="O379" i="21"/>
  <c r="S379" i="21"/>
  <c r="W379" i="21"/>
  <c r="D379" i="21"/>
  <c r="L379" i="21"/>
  <c r="T379" i="21"/>
  <c r="E379" i="21"/>
  <c r="M379" i="21"/>
  <c r="U379" i="21"/>
  <c r="H379" i="21"/>
  <c r="X379" i="21"/>
  <c r="B379" i="21"/>
  <c r="I379" i="21"/>
  <c r="Y379" i="21"/>
  <c r="P379" i="21"/>
  <c r="Q379"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380" i="28"/>
  <c r="C380" i="28"/>
  <c r="H380" i="28"/>
  <c r="L380" i="28"/>
  <c r="P380" i="28"/>
  <c r="T380" i="28"/>
  <c r="X380" i="28"/>
  <c r="E380" i="28"/>
  <c r="I380" i="28"/>
  <c r="M380" i="28"/>
  <c r="Q380" i="28"/>
  <c r="U380" i="28"/>
  <c r="Y380" i="28"/>
  <c r="B380" i="28"/>
  <c r="G380" i="28"/>
  <c r="O380" i="28"/>
  <c r="W380" i="28"/>
  <c r="J380" i="28"/>
  <c r="R380" i="28"/>
  <c r="F380" i="28"/>
  <c r="V380" i="28"/>
  <c r="K380" i="28"/>
  <c r="S380" i="28"/>
  <c r="N380" i="28"/>
  <c r="F414" i="28"/>
  <c r="J414" i="28"/>
  <c r="N414" i="28"/>
  <c r="R414" i="28"/>
  <c r="V414" i="28"/>
  <c r="C414" i="28"/>
  <c r="G414" i="28"/>
  <c r="K414" i="28"/>
  <c r="O414" i="28"/>
  <c r="S414" i="28"/>
  <c r="W414" i="28"/>
  <c r="E414" i="28"/>
  <c r="M414" i="28"/>
  <c r="U414" i="28"/>
  <c r="H414" i="28"/>
  <c r="P414" i="28"/>
  <c r="X414" i="28"/>
  <c r="L414" i="28"/>
  <c r="Q414" i="28"/>
  <c r="B414" i="28"/>
  <c r="I414" i="28"/>
  <c r="T414" i="28"/>
  <c r="D414" i="28"/>
  <c r="Y414" i="28"/>
  <c r="D70" i="28"/>
  <c r="H70" i="28"/>
  <c r="L70" i="28"/>
  <c r="P70" i="28"/>
  <c r="T70" i="28"/>
  <c r="X70" i="28"/>
  <c r="E70" i="28"/>
  <c r="I70" i="28"/>
  <c r="M70" i="28"/>
  <c r="Q70" i="28"/>
  <c r="U70" i="28"/>
  <c r="Y70" i="28"/>
  <c r="J70" i="28"/>
  <c r="R70" i="28"/>
  <c r="B70" i="28"/>
  <c r="G70" i="28"/>
  <c r="S70" i="28"/>
  <c r="N70" i="28"/>
  <c r="F70" i="28"/>
  <c r="K70" i="28"/>
  <c r="V70" i="28"/>
  <c r="C70" i="28"/>
  <c r="W70" i="28"/>
  <c r="O70" i="28"/>
  <c r="C346" i="28"/>
  <c r="G346" i="28"/>
  <c r="K346" i="28"/>
  <c r="O346" i="28"/>
  <c r="S346" i="28"/>
  <c r="W346" i="28"/>
  <c r="D346" i="28"/>
  <c r="H346" i="28"/>
  <c r="L346" i="28"/>
  <c r="P346" i="28"/>
  <c r="T346" i="28"/>
  <c r="X346" i="28"/>
  <c r="F346" i="28"/>
  <c r="N346" i="28"/>
  <c r="V346" i="28"/>
  <c r="I346" i="28"/>
  <c r="Q346" i="28"/>
  <c r="Y346" i="28"/>
  <c r="B346" i="28"/>
  <c r="E346" i="28"/>
  <c r="U346" i="28"/>
  <c r="J346" i="28"/>
  <c r="M346" i="28"/>
  <c r="R346" i="28"/>
  <c r="C243" i="28"/>
  <c r="G243" i="28"/>
  <c r="K243" i="28"/>
  <c r="O243" i="28"/>
  <c r="S243" i="28"/>
  <c r="W243" i="28"/>
  <c r="F243" i="28"/>
  <c r="L243" i="28"/>
  <c r="Q243" i="28"/>
  <c r="V243" i="28"/>
  <c r="H243" i="28"/>
  <c r="M243" i="28"/>
  <c r="R243" i="28"/>
  <c r="X243" i="28"/>
  <c r="E243" i="28"/>
  <c r="P243" i="28"/>
  <c r="I243" i="28"/>
  <c r="T243" i="28"/>
  <c r="B243" i="28"/>
  <c r="J243" i="28"/>
  <c r="N243" i="28"/>
  <c r="U243" i="28"/>
  <c r="Y243" i="28"/>
  <c r="D243"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D209" i="28"/>
  <c r="H209" i="28"/>
  <c r="L209" i="28"/>
  <c r="P209" i="28"/>
  <c r="T209" i="28"/>
  <c r="X209" i="28"/>
  <c r="E209" i="28"/>
  <c r="I209" i="28"/>
  <c r="M209" i="28"/>
  <c r="Q209" i="28"/>
  <c r="U209" i="28"/>
  <c r="Y209" i="28"/>
  <c r="C209" i="28"/>
  <c r="K209" i="28"/>
  <c r="S209" i="28"/>
  <c r="F209" i="28"/>
  <c r="N209" i="28"/>
  <c r="V209" i="28"/>
  <c r="O209" i="28"/>
  <c r="B209" i="28"/>
  <c r="R209" i="28"/>
  <c r="G209" i="28"/>
  <c r="J209" i="28"/>
  <c r="W209" i="28"/>
  <c r="E277" i="28"/>
  <c r="I277" i="28"/>
  <c r="M277" i="28"/>
  <c r="Q277" i="28"/>
  <c r="U277" i="28"/>
  <c r="Y277" i="28"/>
  <c r="F277" i="28"/>
  <c r="J277" i="28"/>
  <c r="N277" i="28"/>
  <c r="R277" i="28"/>
  <c r="V277" i="28"/>
  <c r="H277" i="28"/>
  <c r="P277" i="28"/>
  <c r="X277" i="28"/>
  <c r="C277" i="28"/>
  <c r="K277" i="28"/>
  <c r="S277" i="28"/>
  <c r="B277" i="28"/>
  <c r="G277" i="28"/>
  <c r="W277" i="28"/>
  <c r="L277" i="28"/>
  <c r="O277" i="28"/>
  <c r="T277" i="28"/>
  <c r="D277"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C174" i="21" l="1"/>
  <c r="G174" i="21"/>
  <c r="K174" i="21"/>
  <c r="O174" i="21"/>
  <c r="S174" i="21"/>
  <c r="W174" i="21"/>
  <c r="E174" i="21"/>
  <c r="I174" i="21"/>
  <c r="M174" i="21"/>
  <c r="Q174" i="21"/>
  <c r="U174" i="21"/>
  <c r="Y174" i="21"/>
  <c r="H174" i="21"/>
  <c r="P174" i="21"/>
  <c r="X174" i="21"/>
  <c r="B174" i="21"/>
  <c r="D174" i="21"/>
  <c r="L174" i="21"/>
  <c r="T174" i="21"/>
  <c r="R174" i="21"/>
  <c r="J174" i="21"/>
  <c r="V174" i="21"/>
  <c r="F174" i="21"/>
  <c r="N174" i="21"/>
  <c r="F313" i="28"/>
  <c r="J313" i="28"/>
  <c r="N313" i="28"/>
  <c r="R313" i="28"/>
  <c r="V313" i="28"/>
  <c r="D313" i="28"/>
  <c r="H313" i="28"/>
  <c r="L313" i="28"/>
  <c r="P313" i="28"/>
  <c r="T313" i="28"/>
  <c r="X313" i="28"/>
  <c r="C313" i="28"/>
  <c r="K313" i="28"/>
  <c r="S313" i="28"/>
  <c r="B313" i="28"/>
  <c r="E313" i="28"/>
  <c r="M313" i="28"/>
  <c r="U313" i="28"/>
  <c r="G313" i="28"/>
  <c r="O313" i="28"/>
  <c r="W313" i="28"/>
  <c r="I313" i="28"/>
  <c r="Q313" i="28"/>
  <c r="Y313" i="28"/>
  <c r="D176" i="28"/>
  <c r="H176" i="28"/>
  <c r="L176" i="28"/>
  <c r="P176" i="28"/>
  <c r="T176" i="28"/>
  <c r="X176" i="28"/>
  <c r="E176" i="28"/>
  <c r="I176" i="28"/>
  <c r="M176" i="28"/>
  <c r="Q176" i="28"/>
  <c r="U176" i="28"/>
  <c r="Y176" i="28"/>
  <c r="F176" i="28"/>
  <c r="J176" i="28"/>
  <c r="N176" i="28"/>
  <c r="R176" i="28"/>
  <c r="V176" i="28"/>
  <c r="C176" i="28"/>
  <c r="G176" i="28"/>
  <c r="K176" i="28"/>
  <c r="O176" i="28"/>
  <c r="S176" i="28"/>
  <c r="W176" i="28"/>
  <c r="B176" i="28"/>
  <c r="D312" i="21"/>
  <c r="H312" i="21"/>
  <c r="L312" i="21"/>
  <c r="P312" i="21"/>
  <c r="T312" i="21"/>
  <c r="X312" i="21"/>
  <c r="F312" i="21"/>
  <c r="J312" i="21"/>
  <c r="N312" i="21"/>
  <c r="R312" i="21"/>
  <c r="V312" i="21"/>
  <c r="E312" i="21"/>
  <c r="M312" i="21"/>
  <c r="U312" i="21"/>
  <c r="B312" i="21"/>
  <c r="I312" i="21"/>
  <c r="Q312" i="21"/>
  <c r="Y312" i="21"/>
  <c r="O312" i="21"/>
  <c r="C312" i="21"/>
  <c r="S312" i="21"/>
  <c r="G312" i="21"/>
  <c r="W312" i="21"/>
  <c r="K312" i="21"/>
  <c r="A313"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E208" i="21"/>
  <c r="I208" i="21"/>
  <c r="M208" i="21"/>
  <c r="Q208" i="21"/>
  <c r="U208" i="21"/>
  <c r="Y208" i="21"/>
  <c r="B208" i="21"/>
  <c r="F208" i="21"/>
  <c r="J208" i="21"/>
  <c r="N208" i="21"/>
  <c r="R208" i="21"/>
  <c r="V208" i="21"/>
  <c r="G208" i="21"/>
  <c r="O208" i="21"/>
  <c r="W208" i="21"/>
  <c r="H208" i="21"/>
  <c r="P208" i="21"/>
  <c r="X208" i="21"/>
  <c r="C208" i="21"/>
  <c r="S208" i="21"/>
  <c r="K208" i="21"/>
  <c r="L208" i="21"/>
  <c r="D208" i="21"/>
  <c r="T208" i="21"/>
  <c r="E277" i="21"/>
  <c r="I277" i="21"/>
  <c r="M277" i="21"/>
  <c r="Q277" i="21"/>
  <c r="U277" i="21"/>
  <c r="Y277" i="21"/>
  <c r="F277" i="21"/>
  <c r="J277" i="21"/>
  <c r="N277" i="21"/>
  <c r="R277" i="21"/>
  <c r="V277" i="21"/>
  <c r="C277" i="21"/>
  <c r="K277" i="21"/>
  <c r="S277" i="21"/>
  <c r="B277" i="21"/>
  <c r="D277" i="21"/>
  <c r="L277" i="21"/>
  <c r="T277" i="21"/>
  <c r="O277" i="21"/>
  <c r="P277" i="21"/>
  <c r="G277" i="21"/>
  <c r="X277" i="21"/>
  <c r="H277" i="21"/>
  <c r="W277" i="21"/>
  <c r="E243" i="21"/>
  <c r="I243" i="21"/>
  <c r="M243" i="21"/>
  <c r="Q243" i="21"/>
  <c r="U243" i="21"/>
  <c r="Y243" i="21"/>
  <c r="B243" i="21"/>
  <c r="F243" i="21"/>
  <c r="J243" i="21"/>
  <c r="N243" i="21"/>
  <c r="R243" i="21"/>
  <c r="V243" i="21"/>
  <c r="G243" i="21"/>
  <c r="O243" i="21"/>
  <c r="W243" i="21"/>
  <c r="H243" i="21"/>
  <c r="P243" i="21"/>
  <c r="X243" i="21"/>
  <c r="K243" i="21"/>
  <c r="C243" i="21"/>
  <c r="D243" i="21"/>
  <c r="L243" i="21"/>
  <c r="S243" i="21"/>
  <c r="T243" i="21"/>
  <c r="C380" i="21"/>
  <c r="G380" i="21"/>
  <c r="K380" i="21"/>
  <c r="O380" i="21"/>
  <c r="S380" i="21"/>
  <c r="W380" i="21"/>
  <c r="D380" i="21"/>
  <c r="H380" i="21"/>
  <c r="L380" i="21"/>
  <c r="P380" i="21"/>
  <c r="T380" i="21"/>
  <c r="X380" i="21"/>
  <c r="E380" i="21"/>
  <c r="M380" i="21"/>
  <c r="U380" i="21"/>
  <c r="F380" i="21"/>
  <c r="N380" i="21"/>
  <c r="V380" i="21"/>
  <c r="Q380" i="21"/>
  <c r="R380" i="21"/>
  <c r="B380" i="21"/>
  <c r="I380" i="21"/>
  <c r="J380" i="21"/>
  <c r="Y380" i="21"/>
  <c r="A381" i="21"/>
  <c r="A382" i="21" s="1"/>
  <c r="D414" i="21"/>
  <c r="H414" i="21"/>
  <c r="L414" i="21"/>
  <c r="P414" i="21"/>
  <c r="T414" i="21"/>
  <c r="X414" i="21"/>
  <c r="G414" i="21"/>
  <c r="M414" i="21"/>
  <c r="R414" i="21"/>
  <c r="W414" i="21"/>
  <c r="C414" i="21"/>
  <c r="I414" i="21"/>
  <c r="N414" i="21"/>
  <c r="S414" i="21"/>
  <c r="Y414" i="21"/>
  <c r="J414" i="21"/>
  <c r="U414" i="21"/>
  <c r="K414" i="21"/>
  <c r="V414" i="21"/>
  <c r="O414" i="21"/>
  <c r="Q414" i="21"/>
  <c r="B414" i="21"/>
  <c r="E414" i="21"/>
  <c r="F414" i="21"/>
  <c r="A415" i="21"/>
  <c r="A416" i="21" s="1"/>
  <c r="E346" i="21"/>
  <c r="I346" i="21"/>
  <c r="M346" i="21"/>
  <c r="Q346" i="21"/>
  <c r="U346" i="21"/>
  <c r="Y346" i="21"/>
  <c r="F346" i="21"/>
  <c r="J346" i="21"/>
  <c r="N346" i="21"/>
  <c r="R346" i="21"/>
  <c r="V346" i="21"/>
  <c r="G346" i="21"/>
  <c r="O346" i="21"/>
  <c r="W346" i="21"/>
  <c r="B346" i="21"/>
  <c r="H346" i="21"/>
  <c r="P346" i="21"/>
  <c r="X346" i="21"/>
  <c r="K346" i="21"/>
  <c r="L346" i="21"/>
  <c r="S346" i="21"/>
  <c r="T346" i="21"/>
  <c r="C346" i="21"/>
  <c r="D346" i="21"/>
  <c r="A347" i="21"/>
  <c r="A348" i="21" s="1"/>
  <c r="C415" i="28"/>
  <c r="G415" i="28"/>
  <c r="K415" i="28"/>
  <c r="O415" i="28"/>
  <c r="S415" i="28"/>
  <c r="W415" i="28"/>
  <c r="D415" i="28"/>
  <c r="H415" i="28"/>
  <c r="L415" i="28"/>
  <c r="P415" i="28"/>
  <c r="T415" i="28"/>
  <c r="X415" i="28"/>
  <c r="F415" i="28"/>
  <c r="N415" i="28"/>
  <c r="V415" i="28"/>
  <c r="I415" i="28"/>
  <c r="Q415" i="28"/>
  <c r="Y415" i="28"/>
  <c r="E415" i="28"/>
  <c r="U415" i="28"/>
  <c r="J415" i="28"/>
  <c r="R415" i="28"/>
  <c r="M415" i="28"/>
  <c r="B415" i="28"/>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381" i="28"/>
  <c r="I381" i="28"/>
  <c r="M381" i="28"/>
  <c r="Q381" i="28"/>
  <c r="U381" i="28"/>
  <c r="Y381" i="28"/>
  <c r="F381" i="28"/>
  <c r="J381" i="28"/>
  <c r="N381" i="28"/>
  <c r="R381" i="28"/>
  <c r="V381" i="28"/>
  <c r="H381" i="28"/>
  <c r="P381" i="28"/>
  <c r="X381" i="28"/>
  <c r="C381" i="28"/>
  <c r="K381" i="28"/>
  <c r="S381" i="28"/>
  <c r="O381" i="28"/>
  <c r="D381" i="28"/>
  <c r="T381" i="28"/>
  <c r="G381" i="28"/>
  <c r="L381" i="28"/>
  <c r="B381" i="28"/>
  <c r="W381" i="28"/>
  <c r="F278" i="28"/>
  <c r="J278" i="28"/>
  <c r="N278" i="28"/>
  <c r="R278" i="28"/>
  <c r="V278" i="28"/>
  <c r="C278" i="28"/>
  <c r="G278" i="28"/>
  <c r="K278" i="28"/>
  <c r="O278" i="28"/>
  <c r="S278" i="28"/>
  <c r="W278" i="28"/>
  <c r="I278" i="28"/>
  <c r="Q278" i="28"/>
  <c r="Y278" i="28"/>
  <c r="D278" i="28"/>
  <c r="L278" i="28"/>
  <c r="T278" i="28"/>
  <c r="P278" i="28"/>
  <c r="E278" i="28"/>
  <c r="U278" i="28"/>
  <c r="B278" i="28"/>
  <c r="X278" i="28"/>
  <c r="H278" i="28"/>
  <c r="M278" i="28"/>
  <c r="E210" i="28"/>
  <c r="I210" i="28"/>
  <c r="M210" i="28"/>
  <c r="Q210" i="28"/>
  <c r="U210" i="28"/>
  <c r="Y210" i="28"/>
  <c r="B210" i="28"/>
  <c r="F210" i="28"/>
  <c r="J210" i="28"/>
  <c r="N210" i="28"/>
  <c r="R210" i="28"/>
  <c r="V210" i="28"/>
  <c r="D210" i="28"/>
  <c r="L210" i="28"/>
  <c r="T210" i="28"/>
  <c r="G210" i="28"/>
  <c r="O210" i="28"/>
  <c r="W210" i="28"/>
  <c r="H210" i="28"/>
  <c r="X210" i="28"/>
  <c r="P210" i="28"/>
  <c r="S210" i="28"/>
  <c r="C210" i="28"/>
  <c r="K210" i="28"/>
  <c r="D347" i="28"/>
  <c r="H347" i="28"/>
  <c r="L347" i="28"/>
  <c r="P347" i="28"/>
  <c r="T347" i="28"/>
  <c r="X347" i="28"/>
  <c r="E347" i="28"/>
  <c r="I347" i="28"/>
  <c r="M347" i="28"/>
  <c r="Q347" i="28"/>
  <c r="U347" i="28"/>
  <c r="Y347" i="28"/>
  <c r="B347" i="28"/>
  <c r="G347" i="28"/>
  <c r="O347" i="28"/>
  <c r="W347" i="28"/>
  <c r="J347" i="28"/>
  <c r="R347" i="28"/>
  <c r="N347" i="28"/>
  <c r="C347" i="28"/>
  <c r="S347" i="28"/>
  <c r="K347" i="28"/>
  <c r="V347" i="28"/>
  <c r="F347" i="28"/>
  <c r="D244" i="28"/>
  <c r="H244" i="28"/>
  <c r="L244" i="28"/>
  <c r="P244" i="28"/>
  <c r="T244" i="28"/>
  <c r="X244" i="28"/>
  <c r="E244" i="28"/>
  <c r="J244" i="28"/>
  <c r="O244" i="28"/>
  <c r="U244" i="28"/>
  <c r="F244" i="28"/>
  <c r="K244" i="28"/>
  <c r="Q244" i="28"/>
  <c r="V244" i="28"/>
  <c r="C244" i="28"/>
  <c r="N244" i="28"/>
  <c r="Y244" i="28"/>
  <c r="G244" i="28"/>
  <c r="R244" i="28"/>
  <c r="I244" i="28"/>
  <c r="M244" i="28"/>
  <c r="B244" i="28"/>
  <c r="W244" i="28"/>
  <c r="S244"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D175" i="21" l="1"/>
  <c r="H175" i="21"/>
  <c r="L175" i="21"/>
  <c r="P175" i="21"/>
  <c r="T175" i="21"/>
  <c r="X175" i="21"/>
  <c r="F175" i="21"/>
  <c r="J175" i="21"/>
  <c r="N175" i="21"/>
  <c r="R175" i="21"/>
  <c r="V175" i="21"/>
  <c r="I175" i="21"/>
  <c r="Q175" i="21"/>
  <c r="Y175" i="21"/>
  <c r="E175" i="21"/>
  <c r="M175" i="21"/>
  <c r="U175" i="21"/>
  <c r="K175" i="21"/>
  <c r="C175" i="21"/>
  <c r="S175" i="21"/>
  <c r="B175" i="21"/>
  <c r="O175" i="21"/>
  <c r="G175" i="21"/>
  <c r="W175" i="21"/>
  <c r="E177" i="28"/>
  <c r="I177" i="28"/>
  <c r="M177" i="28"/>
  <c r="Q177" i="28"/>
  <c r="U177" i="28"/>
  <c r="Y177" i="28"/>
  <c r="B177" i="28"/>
  <c r="F177" i="28"/>
  <c r="J177" i="28"/>
  <c r="N177" i="28"/>
  <c r="R177" i="28"/>
  <c r="V177" i="28"/>
  <c r="C177" i="28"/>
  <c r="G177" i="28"/>
  <c r="K177" i="28"/>
  <c r="O177" i="28"/>
  <c r="S177" i="28"/>
  <c r="W177" i="28"/>
  <c r="D177" i="28"/>
  <c r="H177" i="28"/>
  <c r="L177" i="28"/>
  <c r="P177" i="28"/>
  <c r="T177" i="28"/>
  <c r="X177" i="28"/>
  <c r="C314" i="28"/>
  <c r="G314" i="28"/>
  <c r="K314" i="28"/>
  <c r="O314" i="28"/>
  <c r="S314" i="28"/>
  <c r="W314" i="28"/>
  <c r="E314" i="28"/>
  <c r="I314" i="28"/>
  <c r="M314" i="28"/>
  <c r="Q314" i="28"/>
  <c r="U314" i="28"/>
  <c r="Y314" i="28"/>
  <c r="B314" i="28"/>
  <c r="D314" i="28"/>
  <c r="L314" i="28"/>
  <c r="T314" i="28"/>
  <c r="F314" i="28"/>
  <c r="N314" i="28"/>
  <c r="V314" i="28"/>
  <c r="H314" i="28"/>
  <c r="P314" i="28"/>
  <c r="X314" i="28"/>
  <c r="J314" i="28"/>
  <c r="R314" i="28"/>
  <c r="E313" i="21"/>
  <c r="I313" i="21"/>
  <c r="M313" i="21"/>
  <c r="Q313" i="21"/>
  <c r="U313" i="21"/>
  <c r="Y313" i="21"/>
  <c r="C313" i="21"/>
  <c r="G313" i="21"/>
  <c r="K313" i="21"/>
  <c r="O313" i="21"/>
  <c r="S313" i="21"/>
  <c r="W313" i="21"/>
  <c r="F313" i="21"/>
  <c r="N313" i="21"/>
  <c r="V313" i="21"/>
  <c r="J313" i="21"/>
  <c r="R313" i="21"/>
  <c r="H313" i="21"/>
  <c r="X313" i="21"/>
  <c r="B313" i="21"/>
  <c r="L313" i="21"/>
  <c r="P313" i="21"/>
  <c r="D313" i="21"/>
  <c r="T313" i="21"/>
  <c r="C348" i="21"/>
  <c r="S348" i="21"/>
  <c r="H348" i="21"/>
  <c r="X348" i="21"/>
  <c r="J348" i="21"/>
  <c r="E348" i="21"/>
  <c r="G348" i="21"/>
  <c r="W348" i="21"/>
  <c r="L348" i="21"/>
  <c r="I348" i="21"/>
  <c r="R348" i="21"/>
  <c r="F348" i="21"/>
  <c r="K348" i="21"/>
  <c r="B348" i="21"/>
  <c r="P348" i="21"/>
  <c r="Q348" i="21"/>
  <c r="M348" i="21"/>
  <c r="V348" i="21"/>
  <c r="O348" i="21"/>
  <c r="D348" i="21"/>
  <c r="T348" i="21"/>
  <c r="Y348" i="21"/>
  <c r="N348" i="21"/>
  <c r="U348" i="21"/>
  <c r="A349" i="21"/>
  <c r="F416" i="21"/>
  <c r="D416" i="21"/>
  <c r="X416" i="21"/>
  <c r="U416" i="21"/>
  <c r="H416" i="21"/>
  <c r="C416" i="21"/>
  <c r="A417" i="21"/>
  <c r="J416" i="21"/>
  <c r="I416" i="21"/>
  <c r="E416" i="21"/>
  <c r="Y416" i="21"/>
  <c r="S416" i="21"/>
  <c r="B416" i="21"/>
  <c r="N416" i="21"/>
  <c r="O416" i="21"/>
  <c r="K416" i="21"/>
  <c r="G416" i="21"/>
  <c r="L416" i="21"/>
  <c r="V416" i="21"/>
  <c r="R416" i="21"/>
  <c r="T416" i="21"/>
  <c r="P416" i="21"/>
  <c r="Q416" i="21"/>
  <c r="M416" i="21"/>
  <c r="W416" i="21"/>
  <c r="E382" i="21"/>
  <c r="F382" i="21"/>
  <c r="G382" i="21"/>
  <c r="H382" i="21"/>
  <c r="S382" i="21"/>
  <c r="X382" i="21"/>
  <c r="I382" i="21"/>
  <c r="J382" i="21"/>
  <c r="O382" i="21"/>
  <c r="P382" i="21"/>
  <c r="D382" i="21"/>
  <c r="B382" i="21"/>
  <c r="M382" i="21"/>
  <c r="N382" i="21"/>
  <c r="U382" i="21"/>
  <c r="V382" i="21"/>
  <c r="T382" i="21"/>
  <c r="K382" i="21"/>
  <c r="A383" i="21"/>
  <c r="Q382" i="21"/>
  <c r="R382" i="21"/>
  <c r="Y382" i="21"/>
  <c r="C382" i="21"/>
  <c r="W382" i="21"/>
  <c r="L382" i="21"/>
  <c r="A314"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F209" i="21"/>
  <c r="J209" i="21"/>
  <c r="N209" i="21"/>
  <c r="R209" i="21"/>
  <c r="V209" i="21"/>
  <c r="C209" i="21"/>
  <c r="G209" i="21"/>
  <c r="K209" i="21"/>
  <c r="O209" i="21"/>
  <c r="S209" i="21"/>
  <c r="W209" i="21"/>
  <c r="B209" i="21"/>
  <c r="H209" i="21"/>
  <c r="P209" i="21"/>
  <c r="X209" i="21"/>
  <c r="I209" i="21"/>
  <c r="Q209" i="21"/>
  <c r="Y209" i="21"/>
  <c r="L209" i="21"/>
  <c r="T209" i="21"/>
  <c r="U209" i="21"/>
  <c r="M209" i="21"/>
  <c r="D209" i="21"/>
  <c r="E209" i="21"/>
  <c r="F244" i="21"/>
  <c r="J244" i="21"/>
  <c r="N244" i="21"/>
  <c r="R244" i="21"/>
  <c r="V244" i="21"/>
  <c r="C244" i="21"/>
  <c r="G244" i="21"/>
  <c r="K244" i="21"/>
  <c r="O244" i="21"/>
  <c r="S244" i="21"/>
  <c r="W244" i="21"/>
  <c r="B244" i="21"/>
  <c r="H244" i="21"/>
  <c r="P244" i="21"/>
  <c r="X244" i="21"/>
  <c r="I244" i="21"/>
  <c r="Q244" i="21"/>
  <c r="Y244" i="21"/>
  <c r="D244" i="21"/>
  <c r="T244" i="21"/>
  <c r="L244" i="21"/>
  <c r="M244" i="21"/>
  <c r="E244" i="21"/>
  <c r="U244" i="21"/>
  <c r="F278" i="21"/>
  <c r="J278" i="21"/>
  <c r="N278" i="21"/>
  <c r="R278" i="21"/>
  <c r="V278" i="21"/>
  <c r="C278" i="21"/>
  <c r="G278" i="21"/>
  <c r="K278" i="21"/>
  <c r="O278" i="21"/>
  <c r="S278" i="21"/>
  <c r="W278" i="21"/>
  <c r="D278" i="21"/>
  <c r="L278" i="21"/>
  <c r="T278" i="21"/>
  <c r="E278" i="21"/>
  <c r="M278" i="21"/>
  <c r="U278" i="21"/>
  <c r="B278" i="21"/>
  <c r="H278" i="21"/>
  <c r="X278" i="21"/>
  <c r="I278" i="21"/>
  <c r="Y278" i="21"/>
  <c r="P278" i="21"/>
  <c r="Q278" i="21"/>
  <c r="F347" i="21"/>
  <c r="J347" i="21"/>
  <c r="N347" i="21"/>
  <c r="R347" i="21"/>
  <c r="V347" i="21"/>
  <c r="C347" i="21"/>
  <c r="G347" i="21"/>
  <c r="K347" i="21"/>
  <c r="O347" i="21"/>
  <c r="S347" i="21"/>
  <c r="W347" i="21"/>
  <c r="H347" i="21"/>
  <c r="P347" i="21"/>
  <c r="X347" i="21"/>
  <c r="I347" i="21"/>
  <c r="Q347" i="21"/>
  <c r="Y347" i="21"/>
  <c r="B347" i="21"/>
  <c r="D347" i="21"/>
  <c r="T347" i="21"/>
  <c r="E347" i="21"/>
  <c r="U347" i="21"/>
  <c r="L347" i="21"/>
  <c r="M347" i="21"/>
  <c r="E415" i="21"/>
  <c r="I415" i="21"/>
  <c r="M415" i="21"/>
  <c r="Q415" i="21"/>
  <c r="U415" i="21"/>
  <c r="Y415" i="21"/>
  <c r="F415" i="21"/>
  <c r="K415" i="21"/>
  <c r="P415" i="21"/>
  <c r="V415" i="21"/>
  <c r="G415" i="21"/>
  <c r="L415" i="21"/>
  <c r="R415" i="21"/>
  <c r="W415" i="21"/>
  <c r="H415" i="21"/>
  <c r="S415" i="21"/>
  <c r="J415" i="21"/>
  <c r="T415" i="21"/>
  <c r="N415" i="21"/>
  <c r="O415" i="21"/>
  <c r="X415" i="21"/>
  <c r="B415" i="21"/>
  <c r="C415" i="21"/>
  <c r="D415" i="21"/>
  <c r="D381" i="21"/>
  <c r="H381" i="21"/>
  <c r="L381" i="21"/>
  <c r="P381" i="21"/>
  <c r="T381" i="21"/>
  <c r="X381" i="21"/>
  <c r="E381" i="21"/>
  <c r="I381" i="21"/>
  <c r="M381" i="21"/>
  <c r="Q381" i="21"/>
  <c r="U381" i="21"/>
  <c r="Y381" i="21"/>
  <c r="F381" i="21"/>
  <c r="N381" i="21"/>
  <c r="V381" i="21"/>
  <c r="G381" i="21"/>
  <c r="O381" i="21"/>
  <c r="W381" i="21"/>
  <c r="J381" i="21"/>
  <c r="K381" i="21"/>
  <c r="R381" i="21"/>
  <c r="B381" i="21"/>
  <c r="S381" i="21"/>
  <c r="C381" i="21"/>
  <c r="F382" i="28"/>
  <c r="J382" i="28"/>
  <c r="N382" i="28"/>
  <c r="R382" i="28"/>
  <c r="V382" i="28"/>
  <c r="C382" i="28"/>
  <c r="G382" i="28"/>
  <c r="K382" i="28"/>
  <c r="O382" i="28"/>
  <c r="S382" i="28"/>
  <c r="W382" i="28"/>
  <c r="I382" i="28"/>
  <c r="Q382" i="28"/>
  <c r="Y382" i="28"/>
  <c r="D382" i="28"/>
  <c r="L382" i="28"/>
  <c r="T382" i="28"/>
  <c r="H382" i="28"/>
  <c r="X382" i="28"/>
  <c r="B382" i="28"/>
  <c r="M382" i="28"/>
  <c r="E382" i="28"/>
  <c r="P382" i="28"/>
  <c r="U382" i="28"/>
  <c r="C279" i="28"/>
  <c r="G279" i="28"/>
  <c r="K279" i="28"/>
  <c r="O279" i="28"/>
  <c r="S279" i="28"/>
  <c r="W279" i="28"/>
  <c r="B279" i="28"/>
  <c r="D279" i="28"/>
  <c r="H279" i="28"/>
  <c r="L279" i="28"/>
  <c r="P279" i="28"/>
  <c r="T279" i="28"/>
  <c r="X279" i="28"/>
  <c r="J279" i="28"/>
  <c r="R279" i="28"/>
  <c r="E279" i="28"/>
  <c r="M279" i="28"/>
  <c r="U279" i="28"/>
  <c r="I279" i="28"/>
  <c r="Y279" i="28"/>
  <c r="N279" i="28"/>
  <c r="F279" i="28"/>
  <c r="Q279" i="28"/>
  <c r="V279" i="28"/>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F211" i="28"/>
  <c r="J211" i="28"/>
  <c r="N211" i="28"/>
  <c r="R211" i="28"/>
  <c r="V211" i="28"/>
  <c r="C211" i="28"/>
  <c r="G211" i="28"/>
  <c r="K211" i="28"/>
  <c r="O211" i="28"/>
  <c r="S211" i="28"/>
  <c r="W211" i="28"/>
  <c r="B211" i="28"/>
  <c r="E211" i="28"/>
  <c r="M211" i="28"/>
  <c r="U211" i="28"/>
  <c r="H211" i="28"/>
  <c r="P211" i="28"/>
  <c r="X211" i="28"/>
  <c r="Q211" i="28"/>
  <c r="L211" i="28"/>
  <c r="D211" i="28"/>
  <c r="I211" i="28"/>
  <c r="T211" i="28"/>
  <c r="Y211" i="28"/>
  <c r="D416" i="28"/>
  <c r="H416" i="28"/>
  <c r="L416" i="28"/>
  <c r="P416" i="28"/>
  <c r="T416" i="28"/>
  <c r="E416" i="28"/>
  <c r="I416" i="28"/>
  <c r="M416" i="28"/>
  <c r="Q416" i="28"/>
  <c r="G416" i="28"/>
  <c r="O416" i="28"/>
  <c r="V416" i="28"/>
  <c r="J416" i="28"/>
  <c r="R416" i="28"/>
  <c r="W416" i="28"/>
  <c r="N416" i="28"/>
  <c r="Y416" i="28"/>
  <c r="C416" i="28"/>
  <c r="S416" i="28"/>
  <c r="X416" i="28"/>
  <c r="B416" i="28"/>
  <c r="F416" i="28"/>
  <c r="K416" i="28"/>
  <c r="U416" i="28"/>
  <c r="E348" i="28"/>
  <c r="I348" i="28"/>
  <c r="M348" i="28"/>
  <c r="Q348" i="28"/>
  <c r="U348" i="28"/>
  <c r="Y348" i="28"/>
  <c r="F348" i="28"/>
  <c r="J348" i="28"/>
  <c r="N348" i="28"/>
  <c r="R348" i="28"/>
  <c r="V348" i="28"/>
  <c r="H348" i="28"/>
  <c r="P348" i="28"/>
  <c r="X348" i="28"/>
  <c r="C348" i="28"/>
  <c r="K348" i="28"/>
  <c r="S348" i="28"/>
  <c r="G348" i="28"/>
  <c r="W348" i="28"/>
  <c r="L348" i="28"/>
  <c r="B348" i="28"/>
  <c r="T348" i="28"/>
  <c r="D348" i="28"/>
  <c r="O348"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E245" i="28"/>
  <c r="I245" i="28"/>
  <c r="M245" i="28"/>
  <c r="Q245" i="28"/>
  <c r="U245" i="28"/>
  <c r="Y245" i="28"/>
  <c r="C245" i="28"/>
  <c r="H245" i="28"/>
  <c r="N245" i="28"/>
  <c r="S245" i="28"/>
  <c r="X245" i="28"/>
  <c r="B245" i="28"/>
  <c r="D245" i="28"/>
  <c r="J245" i="28"/>
  <c r="O245" i="28"/>
  <c r="T245" i="28"/>
  <c r="L245" i="28"/>
  <c r="W245" i="28"/>
  <c r="F245" i="28"/>
  <c r="P245" i="28"/>
  <c r="G245" i="28"/>
  <c r="K245" i="28"/>
  <c r="R245" i="28"/>
  <c r="V245"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E176" i="21" l="1"/>
  <c r="I176" i="21"/>
  <c r="M176" i="21"/>
  <c r="Q176" i="21"/>
  <c r="U176" i="21"/>
  <c r="Y176" i="21"/>
  <c r="C176" i="21"/>
  <c r="G176" i="21"/>
  <c r="K176" i="21"/>
  <c r="O176" i="21"/>
  <c r="S176" i="21"/>
  <c r="W176" i="21"/>
  <c r="J176" i="21"/>
  <c r="R176" i="21"/>
  <c r="F176" i="21"/>
  <c r="N176" i="21"/>
  <c r="V176" i="21"/>
  <c r="B176" i="21"/>
  <c r="D176" i="21"/>
  <c r="T176" i="21"/>
  <c r="L176" i="21"/>
  <c r="H176" i="21"/>
  <c r="X176" i="21"/>
  <c r="P176" i="21"/>
  <c r="D315" i="28"/>
  <c r="H315" i="28"/>
  <c r="L315" i="28"/>
  <c r="P315" i="28"/>
  <c r="T315" i="28"/>
  <c r="X315" i="28"/>
  <c r="F315" i="28"/>
  <c r="J315" i="28"/>
  <c r="N315" i="28"/>
  <c r="R315" i="28"/>
  <c r="V315" i="28"/>
  <c r="E315" i="28"/>
  <c r="M315" i="28"/>
  <c r="U315" i="28"/>
  <c r="G315" i="28"/>
  <c r="O315" i="28"/>
  <c r="W315" i="28"/>
  <c r="B315" i="28"/>
  <c r="I315" i="28"/>
  <c r="Q315" i="28"/>
  <c r="Y315" i="28"/>
  <c r="C315" i="28"/>
  <c r="K315" i="28"/>
  <c r="S315" i="28"/>
  <c r="F178" i="28"/>
  <c r="J178" i="28"/>
  <c r="N178" i="28"/>
  <c r="R178" i="28"/>
  <c r="V178" i="28"/>
  <c r="C178" i="28"/>
  <c r="G178" i="28"/>
  <c r="K178" i="28"/>
  <c r="O178" i="28"/>
  <c r="S178" i="28"/>
  <c r="W178" i="28"/>
  <c r="B178" i="28"/>
  <c r="D178" i="28"/>
  <c r="H178" i="28"/>
  <c r="L178" i="28"/>
  <c r="P178" i="28"/>
  <c r="T178" i="28"/>
  <c r="X178" i="28"/>
  <c r="E178" i="28"/>
  <c r="I178" i="28"/>
  <c r="M178" i="28"/>
  <c r="Q178" i="28"/>
  <c r="U178" i="28"/>
  <c r="Y178" i="28"/>
  <c r="F314" i="21"/>
  <c r="J314" i="21"/>
  <c r="N314" i="21"/>
  <c r="R314" i="21"/>
  <c r="V314" i="21"/>
  <c r="D314" i="21"/>
  <c r="H314" i="21"/>
  <c r="L314" i="21"/>
  <c r="P314" i="21"/>
  <c r="T314" i="21"/>
  <c r="X314" i="21"/>
  <c r="G314" i="21"/>
  <c r="O314" i="21"/>
  <c r="W314" i="21"/>
  <c r="C314" i="21"/>
  <c r="K314" i="21"/>
  <c r="S314" i="21"/>
  <c r="B314" i="21"/>
  <c r="Q314" i="21"/>
  <c r="E314" i="21"/>
  <c r="U314" i="21"/>
  <c r="I314" i="21"/>
  <c r="Y314" i="21"/>
  <c r="M314" i="21"/>
  <c r="Q417" i="21"/>
  <c r="J417" i="21"/>
  <c r="C417" i="21"/>
  <c r="L417" i="21"/>
  <c r="B417" i="21"/>
  <c r="P417" i="21"/>
  <c r="A418" i="21"/>
  <c r="R417" i="21"/>
  <c r="S417" i="21"/>
  <c r="X417" i="21"/>
  <c r="E417" i="21"/>
  <c r="U417" i="21"/>
  <c r="N417" i="21"/>
  <c r="K417" i="21"/>
  <c r="T417" i="21"/>
  <c r="H417" i="21"/>
  <c r="I417" i="21"/>
  <c r="Y417" i="21"/>
  <c r="G417" i="21"/>
  <c r="M417" i="21"/>
  <c r="F417" i="21"/>
  <c r="V417" i="21"/>
  <c r="D417" i="21"/>
  <c r="W417" i="21"/>
  <c r="O417" i="21"/>
  <c r="A315" i="21"/>
  <c r="R383" i="21"/>
  <c r="K383" i="21"/>
  <c r="D383" i="21"/>
  <c r="E383" i="21"/>
  <c r="Q383" i="21"/>
  <c r="I383" i="21"/>
  <c r="F383" i="21"/>
  <c r="V383" i="21"/>
  <c r="O383" i="21"/>
  <c r="L383" i="21"/>
  <c r="M383" i="21"/>
  <c r="X383" i="21"/>
  <c r="A384" i="21"/>
  <c r="J383" i="21"/>
  <c r="C383" i="21"/>
  <c r="S383" i="21"/>
  <c r="T383" i="21"/>
  <c r="U383" i="21"/>
  <c r="Y383" i="21"/>
  <c r="N383" i="21"/>
  <c r="G383" i="21"/>
  <c r="W383" i="21"/>
  <c r="B383" i="21"/>
  <c r="P383" i="21"/>
  <c r="H383" i="21"/>
  <c r="P349" i="21"/>
  <c r="I349" i="21"/>
  <c r="Y349" i="21"/>
  <c r="C349" i="21"/>
  <c r="V349" i="21"/>
  <c r="O349" i="21"/>
  <c r="J349" i="21"/>
  <c r="D349" i="21"/>
  <c r="T349" i="21"/>
  <c r="M349" i="21"/>
  <c r="B349" i="21"/>
  <c r="K349" i="21"/>
  <c r="G349" i="21"/>
  <c r="H349" i="21"/>
  <c r="X349" i="21"/>
  <c r="Q349" i="21"/>
  <c r="S349" i="21"/>
  <c r="W349" i="21"/>
  <c r="A350" i="21"/>
  <c r="L349" i="21"/>
  <c r="E349" i="21"/>
  <c r="U349" i="21"/>
  <c r="R349" i="21"/>
  <c r="F349" i="21"/>
  <c r="N349"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210" i="21"/>
  <c r="G210" i="21"/>
  <c r="K210" i="21"/>
  <c r="O210" i="21"/>
  <c r="S210" i="21"/>
  <c r="W210" i="21"/>
  <c r="D210" i="21"/>
  <c r="H210" i="21"/>
  <c r="L210" i="21"/>
  <c r="P210" i="21"/>
  <c r="T210" i="21"/>
  <c r="X210" i="21"/>
  <c r="I210" i="21"/>
  <c r="Q210" i="21"/>
  <c r="Y210" i="21"/>
  <c r="B210" i="21"/>
  <c r="J210" i="21"/>
  <c r="R210" i="21"/>
  <c r="E210" i="21"/>
  <c r="U210" i="21"/>
  <c r="F210" i="21"/>
  <c r="V210" i="21"/>
  <c r="M210" i="21"/>
  <c r="N210" i="21"/>
  <c r="C279" i="21"/>
  <c r="G279" i="21"/>
  <c r="K279" i="21"/>
  <c r="O279" i="21"/>
  <c r="S279" i="21"/>
  <c r="W279" i="21"/>
  <c r="B279" i="21"/>
  <c r="D279" i="21"/>
  <c r="H279" i="21"/>
  <c r="L279" i="21"/>
  <c r="P279" i="21"/>
  <c r="T279" i="21"/>
  <c r="X279" i="21"/>
  <c r="E279" i="21"/>
  <c r="M279" i="21"/>
  <c r="U279" i="21"/>
  <c r="F279" i="21"/>
  <c r="N279" i="21"/>
  <c r="V279" i="21"/>
  <c r="Q279" i="21"/>
  <c r="R279" i="21"/>
  <c r="Y279" i="21"/>
  <c r="I279" i="21"/>
  <c r="J279" i="21"/>
  <c r="C245" i="21"/>
  <c r="G245" i="21"/>
  <c r="K245" i="21"/>
  <c r="O245" i="21"/>
  <c r="S245" i="21"/>
  <c r="W245" i="21"/>
  <c r="D245" i="21"/>
  <c r="H245" i="21"/>
  <c r="L245" i="21"/>
  <c r="P245" i="21"/>
  <c r="T245" i="21"/>
  <c r="X245" i="21"/>
  <c r="I245" i="21"/>
  <c r="Q245" i="21"/>
  <c r="Y245" i="21"/>
  <c r="B245" i="21"/>
  <c r="J245" i="21"/>
  <c r="R245" i="21"/>
  <c r="M245" i="21"/>
  <c r="U245" i="21"/>
  <c r="V245" i="21"/>
  <c r="N245" i="21"/>
  <c r="E245" i="21"/>
  <c r="F245" i="21"/>
  <c r="F246" i="28"/>
  <c r="J246" i="28"/>
  <c r="N246" i="28"/>
  <c r="R246" i="28"/>
  <c r="V246" i="28"/>
  <c r="G246" i="28"/>
  <c r="L246" i="28"/>
  <c r="Q246" i="28"/>
  <c r="W246" i="28"/>
  <c r="C246" i="28"/>
  <c r="H246" i="28"/>
  <c r="M246" i="28"/>
  <c r="S246" i="28"/>
  <c r="X246" i="28"/>
  <c r="B246" i="28"/>
  <c r="K246" i="28"/>
  <c r="U246" i="28"/>
  <c r="D246" i="28"/>
  <c r="O246" i="28"/>
  <c r="Y246" i="28"/>
  <c r="E246" i="28"/>
  <c r="I246" i="28"/>
  <c r="P246" i="28"/>
  <c r="T246" i="28"/>
  <c r="C212" i="28"/>
  <c r="G212" i="28"/>
  <c r="K212" i="28"/>
  <c r="O212" i="28"/>
  <c r="S212" i="28"/>
  <c r="W212" i="28"/>
  <c r="D212" i="28"/>
  <c r="H212" i="28"/>
  <c r="L212" i="28"/>
  <c r="P212" i="28"/>
  <c r="T212" i="28"/>
  <c r="X212" i="28"/>
  <c r="F212" i="28"/>
  <c r="N212" i="28"/>
  <c r="V212" i="28"/>
  <c r="I212" i="28"/>
  <c r="Q212" i="28"/>
  <c r="Y212" i="28"/>
  <c r="J212" i="28"/>
  <c r="M212" i="28"/>
  <c r="U212" i="28"/>
  <c r="R212" i="28"/>
  <c r="B212" i="28"/>
  <c r="E212" i="28"/>
  <c r="C73" i="28"/>
  <c r="G73" i="28"/>
  <c r="K73" i="28"/>
  <c r="O73" i="28"/>
  <c r="S73" i="28"/>
  <c r="W73" i="28"/>
  <c r="D73" i="28"/>
  <c r="H73" i="28"/>
  <c r="L73" i="28"/>
  <c r="P73" i="28"/>
  <c r="T73" i="28"/>
  <c r="X73" i="28"/>
  <c r="E73" i="28"/>
  <c r="M73" i="28"/>
  <c r="U73" i="28"/>
  <c r="N73" i="28"/>
  <c r="Y73" i="28"/>
  <c r="R73" i="28"/>
  <c r="B73" i="28"/>
  <c r="F73" i="28"/>
  <c r="Q73" i="28"/>
  <c r="I73" i="28"/>
  <c r="J73" i="28"/>
  <c r="V73" i="28"/>
  <c r="C417" i="28"/>
  <c r="G417" i="28"/>
  <c r="K417" i="28"/>
  <c r="O417" i="28"/>
  <c r="S417" i="28"/>
  <c r="W417" i="28"/>
  <c r="D417" i="28"/>
  <c r="H417" i="28"/>
  <c r="L417" i="28"/>
  <c r="P417" i="28"/>
  <c r="T417" i="28"/>
  <c r="X417" i="28"/>
  <c r="J417" i="28"/>
  <c r="R417" i="28"/>
  <c r="B417" i="28"/>
  <c r="E417" i="28"/>
  <c r="M417" i="28"/>
  <c r="U417" i="28"/>
  <c r="Q417" i="28"/>
  <c r="F417" i="28"/>
  <c r="V417" i="28"/>
  <c r="N417" i="28"/>
  <c r="Y417" i="28"/>
  <c r="I417" i="28"/>
  <c r="C383" i="28"/>
  <c r="G383" i="28"/>
  <c r="K383" i="28"/>
  <c r="O383" i="28"/>
  <c r="S383" i="28"/>
  <c r="W383" i="28"/>
  <c r="D383" i="28"/>
  <c r="H383" i="28"/>
  <c r="L383" i="28"/>
  <c r="P383" i="28"/>
  <c r="T383" i="28"/>
  <c r="X383" i="28"/>
  <c r="J383" i="28"/>
  <c r="R383" i="28"/>
  <c r="B383" i="28"/>
  <c r="E383" i="28"/>
  <c r="M383" i="28"/>
  <c r="U383" i="28"/>
  <c r="Q383" i="28"/>
  <c r="F383" i="28"/>
  <c r="V383" i="28"/>
  <c r="N383" i="28"/>
  <c r="Y383" i="28"/>
  <c r="I38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280" i="28"/>
  <c r="H280" i="28"/>
  <c r="L280" i="28"/>
  <c r="P280" i="28"/>
  <c r="T280" i="28"/>
  <c r="X280" i="28"/>
  <c r="E280" i="28"/>
  <c r="I280" i="28"/>
  <c r="M280" i="28"/>
  <c r="Q280" i="28"/>
  <c r="U280" i="28"/>
  <c r="Y280" i="28"/>
  <c r="B280" i="28"/>
  <c r="C280" i="28"/>
  <c r="K280" i="28"/>
  <c r="S280" i="28"/>
  <c r="F280" i="28"/>
  <c r="N280" i="28"/>
  <c r="V280" i="28"/>
  <c r="R280" i="28"/>
  <c r="G280" i="28"/>
  <c r="W280" i="28"/>
  <c r="J280" i="28"/>
  <c r="O280" i="28"/>
  <c r="F349" i="28"/>
  <c r="J349" i="28"/>
  <c r="N349" i="28"/>
  <c r="R349" i="28"/>
  <c r="V349" i="28"/>
  <c r="C349" i="28"/>
  <c r="G349" i="28"/>
  <c r="K349" i="28"/>
  <c r="O349" i="28"/>
  <c r="S349" i="28"/>
  <c r="W349" i="28"/>
  <c r="I349" i="28"/>
  <c r="Q349" i="28"/>
  <c r="Y349" i="28"/>
  <c r="D349" i="28"/>
  <c r="L349" i="28"/>
  <c r="T349" i="28"/>
  <c r="P349" i="28"/>
  <c r="E349" i="28"/>
  <c r="U349" i="28"/>
  <c r="H349" i="28"/>
  <c r="B349" i="28"/>
  <c r="M349" i="28"/>
  <c r="X349"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F177" i="21" l="1"/>
  <c r="J177" i="21"/>
  <c r="N177" i="21"/>
  <c r="R177" i="21"/>
  <c r="V177" i="21"/>
  <c r="D177" i="21"/>
  <c r="H177" i="21"/>
  <c r="L177" i="21"/>
  <c r="P177" i="21"/>
  <c r="T177" i="21"/>
  <c r="X177" i="21"/>
  <c r="C177" i="21"/>
  <c r="K177" i="21"/>
  <c r="S177" i="21"/>
  <c r="G177" i="21"/>
  <c r="O177" i="21"/>
  <c r="W177" i="21"/>
  <c r="M177" i="21"/>
  <c r="E177" i="21"/>
  <c r="U177" i="21"/>
  <c r="Q177" i="21"/>
  <c r="Y177" i="21"/>
  <c r="B177" i="21"/>
  <c r="I177" i="21"/>
  <c r="C179" i="28"/>
  <c r="G179" i="28"/>
  <c r="K179" i="28"/>
  <c r="O179" i="28"/>
  <c r="S179" i="28"/>
  <c r="W179" i="28"/>
  <c r="D179" i="28"/>
  <c r="H179" i="28"/>
  <c r="L179" i="28"/>
  <c r="P179" i="28"/>
  <c r="T179" i="28"/>
  <c r="X179" i="28"/>
  <c r="E179" i="28"/>
  <c r="I179" i="28"/>
  <c r="M179" i="28"/>
  <c r="Q179" i="28"/>
  <c r="U179" i="28"/>
  <c r="Y179" i="28"/>
  <c r="B179" i="28"/>
  <c r="F179" i="28"/>
  <c r="J179" i="28"/>
  <c r="N179" i="28"/>
  <c r="R179" i="28"/>
  <c r="V179" i="28"/>
  <c r="E316" i="28"/>
  <c r="I316" i="28"/>
  <c r="M316" i="28"/>
  <c r="Q316" i="28"/>
  <c r="U316" i="28"/>
  <c r="Y316" i="28"/>
  <c r="B316" i="28"/>
  <c r="C316" i="28"/>
  <c r="G316" i="28"/>
  <c r="K316" i="28"/>
  <c r="O316" i="28"/>
  <c r="S316" i="28"/>
  <c r="W316" i="28"/>
  <c r="F316" i="28"/>
  <c r="N316" i="28"/>
  <c r="V316" i="28"/>
  <c r="H316" i="28"/>
  <c r="P316" i="28"/>
  <c r="X316" i="28"/>
  <c r="J316" i="28"/>
  <c r="R316" i="28"/>
  <c r="D316" i="28"/>
  <c r="L316" i="28"/>
  <c r="T316" i="28"/>
  <c r="C315" i="21"/>
  <c r="G315" i="21"/>
  <c r="K315" i="21"/>
  <c r="O315" i="21"/>
  <c r="S315" i="21"/>
  <c r="W315" i="21"/>
  <c r="E315" i="21"/>
  <c r="I315" i="21"/>
  <c r="M315" i="21"/>
  <c r="Q315" i="21"/>
  <c r="U315" i="21"/>
  <c r="Y315" i="21"/>
  <c r="H315" i="21"/>
  <c r="P315" i="21"/>
  <c r="X315" i="21"/>
  <c r="D315" i="21"/>
  <c r="L315" i="21"/>
  <c r="T315" i="21"/>
  <c r="J315" i="21"/>
  <c r="N315" i="21"/>
  <c r="B315" i="21"/>
  <c r="R315" i="21"/>
  <c r="F315" i="21"/>
  <c r="V315" i="21"/>
  <c r="C384" i="21"/>
  <c r="S384" i="21"/>
  <c r="L384" i="21"/>
  <c r="E384" i="21"/>
  <c r="N384" i="21"/>
  <c r="Y384" i="21"/>
  <c r="G384" i="21"/>
  <c r="W384" i="21"/>
  <c r="P384" i="21"/>
  <c r="M384" i="21"/>
  <c r="V384" i="21"/>
  <c r="J384" i="21"/>
  <c r="K384" i="21"/>
  <c r="D384" i="21"/>
  <c r="T384" i="21"/>
  <c r="U384" i="21"/>
  <c r="B384" i="21"/>
  <c r="R384" i="21"/>
  <c r="A385" i="21"/>
  <c r="O384" i="21"/>
  <c r="H384" i="21"/>
  <c r="X384" i="21"/>
  <c r="F384" i="21"/>
  <c r="I384" i="21"/>
  <c r="Q384" i="21"/>
  <c r="F418" i="21"/>
  <c r="V418" i="21"/>
  <c r="O418" i="21"/>
  <c r="L418" i="21"/>
  <c r="U418" i="21"/>
  <c r="X418" i="21"/>
  <c r="A419" i="21"/>
  <c r="J418" i="21"/>
  <c r="C418" i="21"/>
  <c r="S418" i="21"/>
  <c r="T418" i="21"/>
  <c r="P418" i="21"/>
  <c r="Y418" i="21"/>
  <c r="N418" i="21"/>
  <c r="G418" i="21"/>
  <c r="W418" i="21"/>
  <c r="E418" i="21"/>
  <c r="Q418" i="21"/>
  <c r="H418" i="21"/>
  <c r="R418" i="21"/>
  <c r="K418" i="21"/>
  <c r="D418" i="21"/>
  <c r="M418" i="21"/>
  <c r="B418" i="21"/>
  <c r="I418" i="21"/>
  <c r="E350" i="21"/>
  <c r="U350" i="21"/>
  <c r="N350" i="21"/>
  <c r="K350" i="21"/>
  <c r="T350" i="21"/>
  <c r="W350" i="21"/>
  <c r="A351" i="21"/>
  <c r="I350" i="21"/>
  <c r="Y350" i="21"/>
  <c r="R350" i="21"/>
  <c r="S350" i="21"/>
  <c r="O350" i="21"/>
  <c r="X350" i="21"/>
  <c r="M350" i="21"/>
  <c r="F350" i="21"/>
  <c r="V350" i="21"/>
  <c r="D350" i="21"/>
  <c r="B350" i="21"/>
  <c r="G350" i="21"/>
  <c r="Q350" i="21"/>
  <c r="J350" i="21"/>
  <c r="C350" i="21"/>
  <c r="L350" i="21"/>
  <c r="P350" i="21"/>
  <c r="H350" i="21"/>
  <c r="A316"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211" i="21"/>
  <c r="H211" i="21"/>
  <c r="L211" i="21"/>
  <c r="P211" i="21"/>
  <c r="T211" i="21"/>
  <c r="X211" i="21"/>
  <c r="E211" i="21"/>
  <c r="I211" i="21"/>
  <c r="M211" i="21"/>
  <c r="Q211" i="21"/>
  <c r="U211" i="21"/>
  <c r="Y211" i="21"/>
  <c r="J211" i="21"/>
  <c r="R211" i="21"/>
  <c r="C211" i="21"/>
  <c r="K211" i="21"/>
  <c r="S211" i="21"/>
  <c r="B211" i="21"/>
  <c r="N211" i="21"/>
  <c r="V211" i="21"/>
  <c r="W211" i="21"/>
  <c r="O211" i="21"/>
  <c r="F211" i="21"/>
  <c r="G211" i="21"/>
  <c r="D246" i="21"/>
  <c r="H246" i="21"/>
  <c r="L246" i="21"/>
  <c r="P246" i="21"/>
  <c r="T246" i="21"/>
  <c r="X246" i="21"/>
  <c r="E246" i="21"/>
  <c r="I246" i="21"/>
  <c r="M246" i="21"/>
  <c r="Q246" i="21"/>
  <c r="U246" i="21"/>
  <c r="Y246" i="21"/>
  <c r="J246" i="21"/>
  <c r="R246" i="21"/>
  <c r="C246" i="21"/>
  <c r="K246" i="21"/>
  <c r="S246" i="21"/>
  <c r="B246" i="21"/>
  <c r="F246" i="21"/>
  <c r="V246" i="21"/>
  <c r="G246" i="21"/>
  <c r="W246" i="21"/>
  <c r="N246" i="21"/>
  <c r="O246" i="21"/>
  <c r="D280" i="21"/>
  <c r="H280" i="21"/>
  <c r="L280" i="21"/>
  <c r="P280" i="21"/>
  <c r="T280" i="21"/>
  <c r="X280" i="21"/>
  <c r="E280" i="21"/>
  <c r="I280" i="21"/>
  <c r="M280" i="21"/>
  <c r="Q280" i="21"/>
  <c r="U280" i="21"/>
  <c r="Y280" i="21"/>
  <c r="B280" i="21"/>
  <c r="F280" i="21"/>
  <c r="N280" i="21"/>
  <c r="V280" i="21"/>
  <c r="G280" i="21"/>
  <c r="O280" i="21"/>
  <c r="W280" i="21"/>
  <c r="J280" i="21"/>
  <c r="K280" i="21"/>
  <c r="S280" i="21"/>
  <c r="C280" i="21"/>
  <c r="R280" i="21"/>
  <c r="C350" i="28"/>
  <c r="G350" i="28"/>
  <c r="K350" i="28"/>
  <c r="O350" i="28"/>
  <c r="S350" i="28"/>
  <c r="W350" i="28"/>
  <c r="D350" i="28"/>
  <c r="H350" i="28"/>
  <c r="L350" i="28"/>
  <c r="P350" i="28"/>
  <c r="T350" i="28"/>
  <c r="X350" i="28"/>
  <c r="J350" i="28"/>
  <c r="R350" i="28"/>
  <c r="B350" i="28"/>
  <c r="E350" i="28"/>
  <c r="M350" i="28"/>
  <c r="U350" i="28"/>
  <c r="I350" i="28"/>
  <c r="Y350" i="28"/>
  <c r="N350" i="28"/>
  <c r="F350" i="28"/>
  <c r="Q350" i="28"/>
  <c r="V350" i="28"/>
  <c r="D74" i="28"/>
  <c r="E74" i="28"/>
  <c r="I74" i="28"/>
  <c r="M74" i="28"/>
  <c r="Q74" i="28"/>
  <c r="U74" i="28"/>
  <c r="Y74" i="28"/>
  <c r="F74" i="28"/>
  <c r="K74" i="28"/>
  <c r="P74" i="28"/>
  <c r="V74" i="28"/>
  <c r="J74" i="28"/>
  <c r="R74" i="28"/>
  <c r="X74" i="28"/>
  <c r="N74" i="28"/>
  <c r="H74" i="28"/>
  <c r="W74" i="28"/>
  <c r="C74" i="28"/>
  <c r="L74" i="28"/>
  <c r="S74" i="28"/>
  <c r="G74" i="28"/>
  <c r="T74" i="28"/>
  <c r="O74" i="28"/>
  <c r="B74" i="28"/>
  <c r="E281" i="28"/>
  <c r="I281" i="28"/>
  <c r="M281" i="28"/>
  <c r="Q281" i="28"/>
  <c r="U281" i="28"/>
  <c r="Y281" i="28"/>
  <c r="F281" i="28"/>
  <c r="J281" i="28"/>
  <c r="N281" i="28"/>
  <c r="R281" i="28"/>
  <c r="V281" i="28"/>
  <c r="D281" i="28"/>
  <c r="L281" i="28"/>
  <c r="T281" i="28"/>
  <c r="G281" i="28"/>
  <c r="O281" i="28"/>
  <c r="W281" i="28"/>
  <c r="K281" i="28"/>
  <c r="P281" i="28"/>
  <c r="S281" i="28"/>
  <c r="B281" i="28"/>
  <c r="X281" i="28"/>
  <c r="C281" i="28"/>
  <c r="H281" i="28"/>
  <c r="D418" i="28"/>
  <c r="H418" i="28"/>
  <c r="L418" i="28"/>
  <c r="P418" i="28"/>
  <c r="T418" i="28"/>
  <c r="X418" i="28"/>
  <c r="E418" i="28"/>
  <c r="I418" i="28"/>
  <c r="M418" i="28"/>
  <c r="Q418" i="28"/>
  <c r="U418" i="28"/>
  <c r="Y418" i="28"/>
  <c r="C418" i="28"/>
  <c r="K418" i="28"/>
  <c r="S418" i="28"/>
  <c r="F418" i="28"/>
  <c r="N418" i="28"/>
  <c r="V418" i="28"/>
  <c r="B418" i="28"/>
  <c r="J418" i="28"/>
  <c r="O418" i="28"/>
  <c r="W418" i="28"/>
  <c r="G418" i="28"/>
  <c r="R418" i="28"/>
  <c r="C247" i="28"/>
  <c r="G247" i="28"/>
  <c r="K247" i="28"/>
  <c r="O247" i="28"/>
  <c r="S247" i="28"/>
  <c r="W247" i="28"/>
  <c r="E247" i="28"/>
  <c r="J247" i="28"/>
  <c r="P247" i="28"/>
  <c r="U247" i="28"/>
  <c r="F247" i="28"/>
  <c r="L247" i="28"/>
  <c r="Q247" i="28"/>
  <c r="V247" i="28"/>
  <c r="I247" i="28"/>
  <c r="T247" i="28"/>
  <c r="M247" i="28"/>
  <c r="X247" i="28"/>
  <c r="D247" i="28"/>
  <c r="Y247" i="28"/>
  <c r="H247" i="28"/>
  <c r="N247" i="28"/>
  <c r="B247" i="28"/>
  <c r="R247" i="28"/>
  <c r="D384" i="28"/>
  <c r="H384" i="28"/>
  <c r="L384" i="28"/>
  <c r="P384" i="28"/>
  <c r="T384" i="28"/>
  <c r="X384" i="28"/>
  <c r="E384" i="28"/>
  <c r="I384" i="28"/>
  <c r="M384" i="28"/>
  <c r="Q384" i="28"/>
  <c r="U384" i="28"/>
  <c r="Y384" i="28"/>
  <c r="B384" i="28"/>
  <c r="C384" i="28"/>
  <c r="K384" i="28"/>
  <c r="S384" i="28"/>
  <c r="F384" i="28"/>
  <c r="N384" i="28"/>
  <c r="V384" i="28"/>
  <c r="J384" i="28"/>
  <c r="O384" i="28"/>
  <c r="W384" i="28"/>
  <c r="G384" i="28"/>
  <c r="R384" i="28"/>
  <c r="D213" i="28"/>
  <c r="H213" i="28"/>
  <c r="L213" i="28"/>
  <c r="P213" i="28"/>
  <c r="T213" i="28"/>
  <c r="X213" i="28"/>
  <c r="E213" i="28"/>
  <c r="I213" i="28"/>
  <c r="M213" i="28"/>
  <c r="Q213" i="28"/>
  <c r="U213" i="28"/>
  <c r="Y213" i="28"/>
  <c r="G213" i="28"/>
  <c r="O213" i="28"/>
  <c r="W213" i="28"/>
  <c r="B213" i="28"/>
  <c r="J213" i="28"/>
  <c r="R213" i="28"/>
  <c r="C213" i="28"/>
  <c r="S213" i="28"/>
  <c r="K213" i="28"/>
  <c r="N213" i="28"/>
  <c r="V213" i="28"/>
  <c r="F213"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178" i="21" l="1"/>
  <c r="G178" i="21"/>
  <c r="K178" i="21"/>
  <c r="E178" i="21"/>
  <c r="D178" i="21"/>
  <c r="J178" i="21"/>
  <c r="O178" i="21"/>
  <c r="S178" i="21"/>
  <c r="W178" i="21"/>
  <c r="B178" i="21"/>
  <c r="H178" i="21"/>
  <c r="M178" i="21"/>
  <c r="Q178" i="21"/>
  <c r="U178" i="21"/>
  <c r="Y178" i="21"/>
  <c r="F178" i="21"/>
  <c r="P178" i="21"/>
  <c r="X178" i="21"/>
  <c r="L178" i="21"/>
  <c r="T178" i="21"/>
  <c r="R178" i="21"/>
  <c r="I178" i="21"/>
  <c r="N178" i="21"/>
  <c r="V178" i="21"/>
  <c r="F317" i="28"/>
  <c r="J317" i="28"/>
  <c r="N317" i="28"/>
  <c r="R317" i="28"/>
  <c r="V317" i="28"/>
  <c r="D317" i="28"/>
  <c r="H317" i="28"/>
  <c r="L317" i="28"/>
  <c r="P317" i="28"/>
  <c r="T317" i="28"/>
  <c r="X317" i="28"/>
  <c r="G317" i="28"/>
  <c r="O317" i="28"/>
  <c r="W317" i="28"/>
  <c r="I317" i="28"/>
  <c r="Q317" i="28"/>
  <c r="Y317" i="28"/>
  <c r="C317" i="28"/>
  <c r="K317" i="28"/>
  <c r="S317" i="28"/>
  <c r="B317" i="28"/>
  <c r="E317" i="28"/>
  <c r="M317" i="28"/>
  <c r="U317" i="28"/>
  <c r="D180" i="28"/>
  <c r="H180" i="28"/>
  <c r="L180" i="28"/>
  <c r="P180" i="28"/>
  <c r="T180" i="28"/>
  <c r="X180" i="28"/>
  <c r="E180" i="28"/>
  <c r="I180" i="28"/>
  <c r="M180" i="28"/>
  <c r="Q180" i="28"/>
  <c r="U180" i="28"/>
  <c r="Y180" i="28"/>
  <c r="F180" i="28"/>
  <c r="J180" i="28"/>
  <c r="N180" i="28"/>
  <c r="R180" i="28"/>
  <c r="V180" i="28"/>
  <c r="C180" i="28"/>
  <c r="G180" i="28"/>
  <c r="K180" i="28"/>
  <c r="O180" i="28"/>
  <c r="S180" i="28"/>
  <c r="W180" i="28"/>
  <c r="B180" i="28"/>
  <c r="D316" i="21"/>
  <c r="H316" i="21"/>
  <c r="L316" i="21"/>
  <c r="P316" i="21"/>
  <c r="T316" i="21"/>
  <c r="X316" i="21"/>
  <c r="F316" i="21"/>
  <c r="J316" i="21"/>
  <c r="N316" i="21"/>
  <c r="R316" i="21"/>
  <c r="V316" i="21"/>
  <c r="I316" i="21"/>
  <c r="Q316" i="21"/>
  <c r="Y316" i="21"/>
  <c r="B316" i="21"/>
  <c r="E316" i="21"/>
  <c r="M316" i="21"/>
  <c r="U316" i="21"/>
  <c r="C316" i="21"/>
  <c r="S316" i="21"/>
  <c r="G316" i="21"/>
  <c r="W316" i="21"/>
  <c r="K316" i="21"/>
  <c r="O316" i="21"/>
  <c r="C419" i="21"/>
  <c r="S419" i="21"/>
  <c r="L419" i="21"/>
  <c r="E419" i="21"/>
  <c r="N419" i="21"/>
  <c r="J419" i="21"/>
  <c r="A420" i="21"/>
  <c r="G419" i="21"/>
  <c r="W419" i="21"/>
  <c r="P419" i="21"/>
  <c r="M419" i="21"/>
  <c r="V419" i="21"/>
  <c r="Q419" i="21"/>
  <c r="K419" i="21"/>
  <c r="D419" i="21"/>
  <c r="T419" i="21"/>
  <c r="U419" i="21"/>
  <c r="I419" i="21"/>
  <c r="B419" i="21"/>
  <c r="O419" i="21"/>
  <c r="H419" i="21"/>
  <c r="X419" i="21"/>
  <c r="F419" i="21"/>
  <c r="Y419" i="21"/>
  <c r="R419" i="21"/>
  <c r="D385" i="21"/>
  <c r="T385" i="21"/>
  <c r="M385" i="21"/>
  <c r="F385" i="21"/>
  <c r="O385" i="21"/>
  <c r="S385" i="21"/>
  <c r="H385" i="21"/>
  <c r="X385" i="21"/>
  <c r="Q385" i="21"/>
  <c r="N385" i="21"/>
  <c r="W385" i="21"/>
  <c r="J385" i="21"/>
  <c r="A386" i="21"/>
  <c r="L385" i="21"/>
  <c r="E385" i="21"/>
  <c r="U385" i="21"/>
  <c r="V385" i="21"/>
  <c r="R385" i="21"/>
  <c r="K385" i="21"/>
  <c r="P385" i="21"/>
  <c r="I385" i="21"/>
  <c r="Y385" i="21"/>
  <c r="G385" i="21"/>
  <c r="C385" i="21"/>
  <c r="B385" i="21"/>
  <c r="A317" i="21"/>
  <c r="F351" i="21"/>
  <c r="V351" i="21"/>
  <c r="O351" i="21"/>
  <c r="L351" i="21"/>
  <c r="U351" i="21"/>
  <c r="Y351" i="21"/>
  <c r="J351" i="21"/>
  <c r="C351" i="21"/>
  <c r="S351" i="21"/>
  <c r="T351" i="21"/>
  <c r="H351" i="21"/>
  <c r="B351" i="21"/>
  <c r="N351" i="21"/>
  <c r="G351" i="21"/>
  <c r="W351" i="21"/>
  <c r="E351" i="21"/>
  <c r="X351" i="21"/>
  <c r="P351" i="21"/>
  <c r="A352" i="21"/>
  <c r="R351" i="21"/>
  <c r="K351" i="21"/>
  <c r="D351" i="21"/>
  <c r="M351" i="21"/>
  <c r="I351" i="21"/>
  <c r="Q351"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E212" i="21"/>
  <c r="I212" i="21"/>
  <c r="M212" i="21"/>
  <c r="Q212" i="21"/>
  <c r="U212" i="21"/>
  <c r="Y212" i="21"/>
  <c r="B212" i="21"/>
  <c r="F212" i="21"/>
  <c r="J212" i="21"/>
  <c r="N212" i="21"/>
  <c r="R212" i="21"/>
  <c r="V212" i="21"/>
  <c r="C212" i="21"/>
  <c r="K212" i="21"/>
  <c r="S212" i="21"/>
  <c r="D212" i="21"/>
  <c r="L212" i="21"/>
  <c r="T212" i="21"/>
  <c r="G212" i="21"/>
  <c r="W212" i="21"/>
  <c r="H212" i="21"/>
  <c r="X212" i="21"/>
  <c r="O212" i="21"/>
  <c r="P212" i="21"/>
  <c r="E281" i="21"/>
  <c r="I281" i="21"/>
  <c r="M281" i="21"/>
  <c r="Q281" i="21"/>
  <c r="U281" i="21"/>
  <c r="Y281" i="21"/>
  <c r="F281" i="21"/>
  <c r="J281" i="21"/>
  <c r="N281" i="21"/>
  <c r="R281" i="21"/>
  <c r="V281" i="21"/>
  <c r="G281" i="21"/>
  <c r="O281" i="21"/>
  <c r="W281" i="21"/>
  <c r="H281" i="21"/>
  <c r="P281" i="21"/>
  <c r="X281" i="21"/>
  <c r="C281" i="21"/>
  <c r="S281" i="21"/>
  <c r="B281" i="21"/>
  <c r="D281" i="21"/>
  <c r="T281" i="21"/>
  <c r="K281" i="21"/>
  <c r="L281" i="21"/>
  <c r="E247" i="21"/>
  <c r="I247" i="21"/>
  <c r="M247" i="21"/>
  <c r="Q247" i="21"/>
  <c r="U247" i="21"/>
  <c r="Y247" i="21"/>
  <c r="B247" i="21"/>
  <c r="F247" i="21"/>
  <c r="J247" i="21"/>
  <c r="N247" i="21"/>
  <c r="R247" i="21"/>
  <c r="V247" i="21"/>
  <c r="C247" i="21"/>
  <c r="K247" i="21"/>
  <c r="S247" i="21"/>
  <c r="D247" i="21"/>
  <c r="L247" i="21"/>
  <c r="T247" i="21"/>
  <c r="O247" i="21"/>
  <c r="G247" i="21"/>
  <c r="H247" i="21"/>
  <c r="P247" i="21"/>
  <c r="W247" i="21"/>
  <c r="X247"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F282" i="28"/>
  <c r="J282" i="28"/>
  <c r="N282" i="28"/>
  <c r="R282" i="28"/>
  <c r="V282" i="28"/>
  <c r="C282" i="28"/>
  <c r="G282" i="28"/>
  <c r="K282" i="28"/>
  <c r="O282" i="28"/>
  <c r="S282" i="28"/>
  <c r="W282" i="28"/>
  <c r="E282" i="28"/>
  <c r="M282" i="28"/>
  <c r="U282" i="28"/>
  <c r="B282" i="28"/>
  <c r="H282" i="28"/>
  <c r="P282" i="28"/>
  <c r="X282" i="28"/>
  <c r="D282" i="28"/>
  <c r="T282" i="28"/>
  <c r="I282" i="28"/>
  <c r="Y282" i="28"/>
  <c r="L282" i="28"/>
  <c r="Q282" i="28"/>
  <c r="E385" i="28"/>
  <c r="I385" i="28"/>
  <c r="M385" i="28"/>
  <c r="Q385" i="28"/>
  <c r="U385" i="28"/>
  <c r="Y385" i="28"/>
  <c r="F385" i="28"/>
  <c r="J385" i="28"/>
  <c r="N385" i="28"/>
  <c r="R385" i="28"/>
  <c r="V385" i="28"/>
  <c r="D385" i="28"/>
  <c r="L385" i="28"/>
  <c r="T385" i="28"/>
  <c r="G385" i="28"/>
  <c r="O385" i="28"/>
  <c r="W385" i="28"/>
  <c r="B385" i="28"/>
  <c r="C385" i="28"/>
  <c r="S385" i="28"/>
  <c r="H385" i="28"/>
  <c r="X385" i="28"/>
  <c r="K385" i="28"/>
  <c r="P385"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E419" i="28"/>
  <c r="I419" i="28"/>
  <c r="M419" i="28"/>
  <c r="Q419" i="28"/>
  <c r="U419" i="28"/>
  <c r="Y419" i="28"/>
  <c r="F419" i="28"/>
  <c r="J419" i="28"/>
  <c r="N419" i="28"/>
  <c r="R419" i="28"/>
  <c r="V419" i="28"/>
  <c r="D419" i="28"/>
  <c r="L419" i="28"/>
  <c r="T419" i="28"/>
  <c r="G419" i="28"/>
  <c r="O419" i="28"/>
  <c r="W419" i="28"/>
  <c r="C419" i="28"/>
  <c r="S419" i="28"/>
  <c r="H419" i="28"/>
  <c r="X419" i="28"/>
  <c r="B419" i="28"/>
  <c r="K419" i="28"/>
  <c r="P419" i="28"/>
  <c r="D351" i="28"/>
  <c r="H351" i="28"/>
  <c r="L351" i="28"/>
  <c r="P351" i="28"/>
  <c r="T351" i="28"/>
  <c r="X351" i="28"/>
  <c r="E351" i="28"/>
  <c r="I351" i="28"/>
  <c r="M351" i="28"/>
  <c r="Q351" i="28"/>
  <c r="U351" i="28"/>
  <c r="Y351" i="28"/>
  <c r="B351" i="28"/>
  <c r="C351" i="28"/>
  <c r="K351" i="28"/>
  <c r="S351" i="28"/>
  <c r="F351" i="28"/>
  <c r="N351" i="28"/>
  <c r="V351" i="28"/>
  <c r="R351" i="28"/>
  <c r="G351" i="28"/>
  <c r="W351" i="28"/>
  <c r="O351" i="28"/>
  <c r="J351" i="28"/>
  <c r="D248" i="28"/>
  <c r="H248" i="28"/>
  <c r="L248" i="28"/>
  <c r="P248" i="28"/>
  <c r="T248" i="28"/>
  <c r="X248" i="28"/>
  <c r="C248" i="28"/>
  <c r="I248" i="28"/>
  <c r="N248" i="28"/>
  <c r="S248" i="28"/>
  <c r="Y248" i="28"/>
  <c r="E248" i="28"/>
  <c r="J248" i="28"/>
  <c r="O248" i="28"/>
  <c r="U248" i="28"/>
  <c r="G248" i="28"/>
  <c r="R248" i="28"/>
  <c r="B248" i="28"/>
  <c r="K248" i="28"/>
  <c r="V248" i="28"/>
  <c r="W248" i="28"/>
  <c r="F248" i="28"/>
  <c r="M248" i="28"/>
  <c r="Q248" i="28"/>
  <c r="E214" i="28"/>
  <c r="I214" i="28"/>
  <c r="M214" i="28"/>
  <c r="Q214" i="28"/>
  <c r="U214" i="28"/>
  <c r="Y214" i="28"/>
  <c r="B214" i="28"/>
  <c r="F214" i="28"/>
  <c r="J214" i="28"/>
  <c r="N214" i="28"/>
  <c r="R214" i="28"/>
  <c r="V214" i="28"/>
  <c r="H214" i="28"/>
  <c r="P214" i="28"/>
  <c r="X214" i="28"/>
  <c r="C214" i="28"/>
  <c r="K214" i="28"/>
  <c r="S214" i="28"/>
  <c r="L214" i="28"/>
  <c r="G214" i="28"/>
  <c r="T214" i="28"/>
  <c r="D214" i="28"/>
  <c r="O214" i="28"/>
  <c r="W214"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D179" i="21" l="1"/>
  <c r="H179" i="21"/>
  <c r="L179" i="21"/>
  <c r="P179" i="21"/>
  <c r="T179" i="21"/>
  <c r="X179" i="21"/>
  <c r="F179" i="21"/>
  <c r="J179" i="21"/>
  <c r="N179" i="21"/>
  <c r="R179" i="21"/>
  <c r="V179" i="21"/>
  <c r="I179" i="21"/>
  <c r="Q179" i="21"/>
  <c r="Y179" i="21"/>
  <c r="B179" i="21"/>
  <c r="E179" i="21"/>
  <c r="M179" i="21"/>
  <c r="U179" i="21"/>
  <c r="K179" i="21"/>
  <c r="C179" i="21"/>
  <c r="S179" i="21"/>
  <c r="O179" i="21"/>
  <c r="W179" i="21"/>
  <c r="G179" i="21"/>
  <c r="E181" i="28"/>
  <c r="I181" i="28"/>
  <c r="M181" i="28"/>
  <c r="Q181" i="28"/>
  <c r="U181" i="28"/>
  <c r="Y181" i="28"/>
  <c r="B181" i="28"/>
  <c r="F181" i="28"/>
  <c r="J181" i="28"/>
  <c r="N181" i="28"/>
  <c r="R181" i="28"/>
  <c r="V181" i="28"/>
  <c r="C181" i="28"/>
  <c r="G181" i="28"/>
  <c r="K181" i="28"/>
  <c r="O181" i="28"/>
  <c r="S181" i="28"/>
  <c r="W181" i="28"/>
  <c r="D181" i="28"/>
  <c r="H181" i="28"/>
  <c r="L181" i="28"/>
  <c r="P181" i="28"/>
  <c r="T181" i="28"/>
  <c r="X181" i="28"/>
  <c r="C318" i="28"/>
  <c r="G318" i="28"/>
  <c r="K318" i="28"/>
  <c r="O318" i="28"/>
  <c r="S318" i="28"/>
  <c r="W318" i="28"/>
  <c r="E318" i="28"/>
  <c r="I318" i="28"/>
  <c r="M318" i="28"/>
  <c r="Q318" i="28"/>
  <c r="U318" i="28"/>
  <c r="Y318" i="28"/>
  <c r="B318" i="28"/>
  <c r="H318" i="28"/>
  <c r="P318" i="28"/>
  <c r="X318" i="28"/>
  <c r="J318" i="28"/>
  <c r="R318" i="28"/>
  <c r="D318" i="28"/>
  <c r="L318" i="28"/>
  <c r="T318" i="28"/>
  <c r="F318" i="28"/>
  <c r="N318" i="28"/>
  <c r="V318" i="28"/>
  <c r="E317" i="21"/>
  <c r="I317" i="21"/>
  <c r="M317" i="21"/>
  <c r="Q317" i="21"/>
  <c r="U317" i="21"/>
  <c r="Y317" i="21"/>
  <c r="C317" i="21"/>
  <c r="G317" i="21"/>
  <c r="K317" i="21"/>
  <c r="O317" i="21"/>
  <c r="S317" i="21"/>
  <c r="W317" i="21"/>
  <c r="J317" i="21"/>
  <c r="R317" i="21"/>
  <c r="F317" i="21"/>
  <c r="N317" i="21"/>
  <c r="V317" i="21"/>
  <c r="L317" i="21"/>
  <c r="P317" i="21"/>
  <c r="D317" i="21"/>
  <c r="T317" i="21"/>
  <c r="B317" i="21"/>
  <c r="H317" i="21"/>
  <c r="X317" i="21"/>
  <c r="C352" i="21"/>
  <c r="S352" i="21"/>
  <c r="H352" i="21"/>
  <c r="X352" i="21"/>
  <c r="F352" i="21"/>
  <c r="R352" i="21"/>
  <c r="G352" i="21"/>
  <c r="W352" i="21"/>
  <c r="L352" i="21"/>
  <c r="E352" i="21"/>
  <c r="N352" i="21"/>
  <c r="I352" i="21"/>
  <c r="A353" i="21"/>
  <c r="K352" i="21"/>
  <c r="B352" i="21"/>
  <c r="P352" i="21"/>
  <c r="M352" i="21"/>
  <c r="V352" i="21"/>
  <c r="J352" i="21"/>
  <c r="O352" i="21"/>
  <c r="D352" i="21"/>
  <c r="T352" i="21"/>
  <c r="U352" i="21"/>
  <c r="Q352" i="21"/>
  <c r="Y352" i="21"/>
  <c r="A318" i="21"/>
  <c r="E386" i="21"/>
  <c r="U386" i="21"/>
  <c r="N386" i="21"/>
  <c r="O386" i="21"/>
  <c r="X386" i="21"/>
  <c r="T386" i="21"/>
  <c r="I386" i="21"/>
  <c r="Y386" i="21"/>
  <c r="R386" i="21"/>
  <c r="W386" i="21"/>
  <c r="K386" i="21"/>
  <c r="C386" i="21"/>
  <c r="M386" i="21"/>
  <c r="F386" i="21"/>
  <c r="V386" i="21"/>
  <c r="H386" i="21"/>
  <c r="L386" i="21"/>
  <c r="D386" i="21"/>
  <c r="A387" i="21"/>
  <c r="Q386" i="21"/>
  <c r="J386" i="21"/>
  <c r="G386" i="21"/>
  <c r="P386" i="21"/>
  <c r="S386" i="21"/>
  <c r="B386" i="21"/>
  <c r="D420" i="21"/>
  <c r="I420" i="21"/>
  <c r="U420" i="21"/>
  <c r="R420" i="21"/>
  <c r="C420" i="21"/>
  <c r="K420" i="21"/>
  <c r="A421" i="21"/>
  <c r="H420" i="21"/>
  <c r="F420" i="21"/>
  <c r="Y420" i="21"/>
  <c r="V420" i="21"/>
  <c r="P420" i="21"/>
  <c r="S420" i="21"/>
  <c r="L420" i="21"/>
  <c r="M420" i="21"/>
  <c r="G420" i="21"/>
  <c r="O420" i="21"/>
  <c r="X420" i="21"/>
  <c r="T420" i="21"/>
  <c r="E420" i="21"/>
  <c r="Q420" i="21"/>
  <c r="N420" i="21"/>
  <c r="W420" i="21"/>
  <c r="J420" i="21"/>
  <c r="B420"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F213" i="21"/>
  <c r="J213" i="21"/>
  <c r="N213" i="21"/>
  <c r="R213" i="21"/>
  <c r="V213" i="21"/>
  <c r="C213" i="21"/>
  <c r="G213" i="21"/>
  <c r="K213" i="21"/>
  <c r="O213" i="21"/>
  <c r="S213" i="21"/>
  <c r="W213" i="21"/>
  <c r="B213" i="21"/>
  <c r="D213" i="21"/>
  <c r="L213" i="21"/>
  <c r="T213" i="21"/>
  <c r="E213" i="21"/>
  <c r="M213" i="21"/>
  <c r="U213" i="21"/>
  <c r="P213" i="21"/>
  <c r="H213" i="21"/>
  <c r="I213" i="21"/>
  <c r="Q213" i="21"/>
  <c r="X213" i="21"/>
  <c r="Y213" i="21"/>
  <c r="F248" i="21"/>
  <c r="J248" i="21"/>
  <c r="N248" i="21"/>
  <c r="R248" i="21"/>
  <c r="V248" i="21"/>
  <c r="C248" i="21"/>
  <c r="G248" i="21"/>
  <c r="K248" i="21"/>
  <c r="O248" i="21"/>
  <c r="S248" i="21"/>
  <c r="W248" i="21"/>
  <c r="B248" i="21"/>
  <c r="D248" i="21"/>
  <c r="L248" i="21"/>
  <c r="T248" i="21"/>
  <c r="E248" i="21"/>
  <c r="M248" i="21"/>
  <c r="U248" i="21"/>
  <c r="H248" i="21"/>
  <c r="X248" i="21"/>
  <c r="P248" i="21"/>
  <c r="Q248" i="21"/>
  <c r="I248" i="21"/>
  <c r="Y248" i="21"/>
  <c r="F282" i="21"/>
  <c r="J282" i="21"/>
  <c r="N282" i="21"/>
  <c r="R282" i="21"/>
  <c r="V282" i="21"/>
  <c r="C282" i="21"/>
  <c r="G282" i="21"/>
  <c r="K282" i="21"/>
  <c r="O282" i="21"/>
  <c r="S282" i="21"/>
  <c r="W282" i="21"/>
  <c r="H282" i="21"/>
  <c r="P282" i="21"/>
  <c r="X282" i="21"/>
  <c r="I282" i="21"/>
  <c r="Q282" i="21"/>
  <c r="Y282" i="21"/>
  <c r="L282" i="21"/>
  <c r="M282" i="21"/>
  <c r="B282" i="21"/>
  <c r="T282" i="21"/>
  <c r="U282" i="21"/>
  <c r="D282" i="21"/>
  <c r="E282" i="21"/>
  <c r="F420" i="28"/>
  <c r="J420" i="28"/>
  <c r="N420" i="28"/>
  <c r="R420" i="28"/>
  <c r="V420" i="28"/>
  <c r="C420" i="28"/>
  <c r="G420" i="28"/>
  <c r="K420" i="28"/>
  <c r="O420" i="28"/>
  <c r="S420" i="28"/>
  <c r="W420" i="28"/>
  <c r="E420" i="28"/>
  <c r="M420" i="28"/>
  <c r="U420" i="28"/>
  <c r="H420" i="28"/>
  <c r="P420" i="28"/>
  <c r="X420" i="28"/>
  <c r="L420" i="28"/>
  <c r="Q420" i="28"/>
  <c r="I420" i="28"/>
  <c r="T420" i="28"/>
  <c r="D420" i="28"/>
  <c r="Y420" i="28"/>
  <c r="B420" i="28"/>
  <c r="C41" i="28"/>
  <c r="G41" i="28"/>
  <c r="K41" i="28"/>
  <c r="O41" i="28"/>
  <c r="S41" i="28"/>
  <c r="W41" i="28"/>
  <c r="E41" i="28"/>
  <c r="M41" i="28"/>
  <c r="U41" i="28"/>
  <c r="B41" i="28"/>
  <c r="J41" i="28"/>
  <c r="R41" i="28"/>
  <c r="D41" i="28"/>
  <c r="H41" i="28"/>
  <c r="L41" i="28"/>
  <c r="P41" i="28"/>
  <c r="T41" i="28"/>
  <c r="X41" i="28"/>
  <c r="I41" i="28"/>
  <c r="Q41" i="28"/>
  <c r="Y41" i="28"/>
  <c r="F41" i="28"/>
  <c r="N41" i="28"/>
  <c r="V41" i="28"/>
  <c r="E249" i="28"/>
  <c r="I249" i="28"/>
  <c r="M249" i="28"/>
  <c r="Q249" i="28"/>
  <c r="U249" i="28"/>
  <c r="Y249" i="28"/>
  <c r="G249" i="28"/>
  <c r="L249" i="28"/>
  <c r="R249" i="28"/>
  <c r="W249" i="28"/>
  <c r="B249" i="28"/>
  <c r="C249" i="28"/>
  <c r="H249" i="28"/>
  <c r="N249" i="28"/>
  <c r="S249" i="28"/>
  <c r="X249" i="28"/>
  <c r="F249" i="28"/>
  <c r="P249" i="28"/>
  <c r="J249" i="28"/>
  <c r="T249" i="28"/>
  <c r="V249" i="28"/>
  <c r="D249" i="28"/>
  <c r="K249" i="28"/>
  <c r="O249" i="28"/>
  <c r="C76" i="28"/>
  <c r="G76" i="28"/>
  <c r="K76" i="28"/>
  <c r="O76" i="28"/>
  <c r="S76" i="28"/>
  <c r="W76" i="28"/>
  <c r="B76" i="28"/>
  <c r="H76" i="28"/>
  <c r="M76" i="28"/>
  <c r="R76" i="28"/>
  <c r="X76" i="28"/>
  <c r="F76" i="28"/>
  <c r="N76" i="28"/>
  <c r="U76" i="28"/>
  <c r="D76" i="28"/>
  <c r="Q76" i="28"/>
  <c r="E76" i="28"/>
  <c r="T76" i="28"/>
  <c r="I76" i="28"/>
  <c r="P76" i="28"/>
  <c r="V76" i="28"/>
  <c r="J76" i="28"/>
  <c r="Y76" i="28"/>
  <c r="L76" i="28"/>
  <c r="E352" i="28"/>
  <c r="I352" i="28"/>
  <c r="M352" i="28"/>
  <c r="Q352" i="28"/>
  <c r="U352" i="28"/>
  <c r="Y352" i="28"/>
  <c r="F352" i="28"/>
  <c r="J352" i="28"/>
  <c r="N352" i="28"/>
  <c r="R352" i="28"/>
  <c r="V352" i="28"/>
  <c r="D352" i="28"/>
  <c r="L352" i="28"/>
  <c r="T352" i="28"/>
  <c r="G352" i="28"/>
  <c r="O352" i="28"/>
  <c r="W352" i="28"/>
  <c r="B352" i="28"/>
  <c r="K352" i="28"/>
  <c r="P352" i="28"/>
  <c r="X352" i="28"/>
  <c r="C352" i="28"/>
  <c r="S352" i="28"/>
  <c r="H352" i="28"/>
  <c r="F386" i="28"/>
  <c r="J386" i="28"/>
  <c r="N386" i="28"/>
  <c r="R386" i="28"/>
  <c r="V386" i="28"/>
  <c r="C386" i="28"/>
  <c r="G386" i="28"/>
  <c r="K386" i="28"/>
  <c r="O386" i="28"/>
  <c r="S386" i="28"/>
  <c r="W386" i="28"/>
  <c r="E386" i="28"/>
  <c r="M386" i="28"/>
  <c r="U386" i="28"/>
  <c r="H386" i="28"/>
  <c r="P386" i="28"/>
  <c r="X386" i="28"/>
  <c r="L386" i="28"/>
  <c r="Q386" i="28"/>
  <c r="B386" i="28"/>
  <c r="I386" i="28"/>
  <c r="T386" i="28"/>
  <c r="D386" i="28"/>
  <c r="Y38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F215" i="28"/>
  <c r="J215" i="28"/>
  <c r="N215" i="28"/>
  <c r="R215" i="28"/>
  <c r="V215" i="28"/>
  <c r="C215" i="28"/>
  <c r="G215" i="28"/>
  <c r="K215" i="28"/>
  <c r="O215" i="28"/>
  <c r="S215" i="28"/>
  <c r="W215" i="28"/>
  <c r="B215" i="28"/>
  <c r="I215" i="28"/>
  <c r="Q215" i="28"/>
  <c r="Y215" i="28"/>
  <c r="D215" i="28"/>
  <c r="L215" i="28"/>
  <c r="T215" i="28"/>
  <c r="E215" i="28"/>
  <c r="U215" i="28"/>
  <c r="H215" i="28"/>
  <c r="X215" i="28"/>
  <c r="M215" i="28"/>
  <c r="P215"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C283" i="28"/>
  <c r="G283" i="28"/>
  <c r="K283" i="28"/>
  <c r="O283" i="28"/>
  <c r="S283" i="28"/>
  <c r="W283" i="28"/>
  <c r="B283" i="28"/>
  <c r="D283" i="28"/>
  <c r="H283" i="28"/>
  <c r="L283" i="28"/>
  <c r="P283" i="28"/>
  <c r="T283" i="28"/>
  <c r="X283" i="28"/>
  <c r="F283" i="28"/>
  <c r="N283" i="28"/>
  <c r="V283" i="28"/>
  <c r="I283" i="28"/>
  <c r="Q283" i="28"/>
  <c r="Y283" i="28"/>
  <c r="M283" i="28"/>
  <c r="R283" i="28"/>
  <c r="E283" i="28"/>
  <c r="J283" i="28"/>
  <c r="U283"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E180" i="21" l="1"/>
  <c r="I180" i="21"/>
  <c r="M180" i="21"/>
  <c r="Q180" i="21"/>
  <c r="U180" i="21"/>
  <c r="Y180" i="21"/>
  <c r="C180" i="21"/>
  <c r="G180" i="21"/>
  <c r="K180" i="21"/>
  <c r="O180" i="21"/>
  <c r="S180" i="21"/>
  <c r="W180" i="21"/>
  <c r="B180" i="21"/>
  <c r="J180" i="21"/>
  <c r="R180" i="21"/>
  <c r="F180" i="21"/>
  <c r="N180" i="21"/>
  <c r="V180" i="21"/>
  <c r="D180" i="21"/>
  <c r="T180" i="21"/>
  <c r="L180" i="21"/>
  <c r="X180" i="21"/>
  <c r="H180" i="21"/>
  <c r="P180" i="21"/>
  <c r="D319" i="28"/>
  <c r="H319" i="28"/>
  <c r="L319" i="28"/>
  <c r="P319" i="28"/>
  <c r="T319" i="28"/>
  <c r="X319" i="28"/>
  <c r="F319" i="28"/>
  <c r="J319" i="28"/>
  <c r="N319" i="28"/>
  <c r="R319" i="28"/>
  <c r="V319" i="28"/>
  <c r="I319" i="28"/>
  <c r="Q319" i="28"/>
  <c r="Y319" i="28"/>
  <c r="C319" i="28"/>
  <c r="K319" i="28"/>
  <c r="S319" i="28"/>
  <c r="E319" i="28"/>
  <c r="M319" i="28"/>
  <c r="U319" i="28"/>
  <c r="G319" i="28"/>
  <c r="O319" i="28"/>
  <c r="W319" i="28"/>
  <c r="B319" i="28"/>
  <c r="F182" i="28"/>
  <c r="J182" i="28"/>
  <c r="N182" i="28"/>
  <c r="R182" i="28"/>
  <c r="V182" i="28"/>
  <c r="C182" i="28"/>
  <c r="G182" i="28"/>
  <c r="K182" i="28"/>
  <c r="O182" i="28"/>
  <c r="S182" i="28"/>
  <c r="W182" i="28"/>
  <c r="D182" i="28"/>
  <c r="H182" i="28"/>
  <c r="L182" i="28"/>
  <c r="P182" i="28"/>
  <c r="T182" i="28"/>
  <c r="X182" i="28"/>
  <c r="E182" i="28"/>
  <c r="I182" i="28"/>
  <c r="M182" i="28"/>
  <c r="Q182" i="28"/>
  <c r="U182" i="28"/>
  <c r="Y182" i="28"/>
  <c r="B182" i="28"/>
  <c r="F318" i="21"/>
  <c r="J318" i="21"/>
  <c r="N318" i="21"/>
  <c r="R318" i="21"/>
  <c r="V318" i="21"/>
  <c r="D318" i="21"/>
  <c r="H318" i="21"/>
  <c r="L318" i="21"/>
  <c r="P318" i="21"/>
  <c r="T318" i="21"/>
  <c r="X318" i="21"/>
  <c r="C318" i="21"/>
  <c r="K318" i="21"/>
  <c r="S318" i="21"/>
  <c r="G318" i="21"/>
  <c r="O318" i="21"/>
  <c r="W318" i="21"/>
  <c r="B318" i="21"/>
  <c r="E318" i="21"/>
  <c r="U318" i="21"/>
  <c r="I318" i="21"/>
  <c r="Y318" i="21"/>
  <c r="M318" i="21"/>
  <c r="Q318" i="21"/>
  <c r="A319" i="21"/>
  <c r="F421" i="21"/>
  <c r="V421" i="21"/>
  <c r="O421" i="21"/>
  <c r="P421" i="21"/>
  <c r="Q421" i="21"/>
  <c r="E421" i="21"/>
  <c r="A422" i="21"/>
  <c r="N421" i="21"/>
  <c r="W421" i="21"/>
  <c r="D421" i="21"/>
  <c r="K421" i="21"/>
  <c r="T421" i="21"/>
  <c r="J421" i="21"/>
  <c r="C421" i="21"/>
  <c r="S421" i="21"/>
  <c r="X421" i="21"/>
  <c r="Y421" i="21"/>
  <c r="U421" i="21"/>
  <c r="G421" i="21"/>
  <c r="B421" i="21"/>
  <c r="L421" i="21"/>
  <c r="R421" i="21"/>
  <c r="H421" i="21"/>
  <c r="I421" i="21"/>
  <c r="M421" i="21"/>
  <c r="F387" i="21"/>
  <c r="V387" i="21"/>
  <c r="O387" i="21"/>
  <c r="P387" i="21"/>
  <c r="Q387" i="21"/>
  <c r="E387" i="21"/>
  <c r="G387" i="21"/>
  <c r="B387" i="21"/>
  <c r="L387" i="21"/>
  <c r="K387" i="21"/>
  <c r="I387" i="21"/>
  <c r="M387" i="21"/>
  <c r="J387" i="21"/>
  <c r="C387" i="21"/>
  <c r="S387" i="21"/>
  <c r="X387" i="21"/>
  <c r="Y387" i="21"/>
  <c r="U387" i="21"/>
  <c r="A388" i="21"/>
  <c r="N387" i="21"/>
  <c r="W387" i="21"/>
  <c r="D387" i="21"/>
  <c r="R387" i="21"/>
  <c r="H387" i="21"/>
  <c r="T387" i="21"/>
  <c r="D353" i="21"/>
  <c r="T353" i="21"/>
  <c r="M353" i="21"/>
  <c r="B353" i="21"/>
  <c r="G353" i="21"/>
  <c r="K353" i="21"/>
  <c r="E353" i="21"/>
  <c r="W353" i="21"/>
  <c r="I353" i="21"/>
  <c r="V353" i="21"/>
  <c r="C353" i="21"/>
  <c r="H353" i="21"/>
  <c r="X353" i="21"/>
  <c r="Q353" i="21"/>
  <c r="F353" i="21"/>
  <c r="O353" i="21"/>
  <c r="R353" i="21"/>
  <c r="L353" i="21"/>
  <c r="U353" i="21"/>
  <c r="N353" i="21"/>
  <c r="S353" i="21"/>
  <c r="A354" i="21"/>
  <c r="P353" i="21"/>
  <c r="Y353" i="21"/>
  <c r="J353"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C214" i="21"/>
  <c r="G214" i="21"/>
  <c r="K214" i="21"/>
  <c r="O214" i="21"/>
  <c r="S214" i="21"/>
  <c r="W214" i="21"/>
  <c r="D214" i="21"/>
  <c r="H214" i="21"/>
  <c r="L214" i="21"/>
  <c r="P214" i="21"/>
  <c r="T214" i="21"/>
  <c r="X214" i="21"/>
  <c r="E214" i="21"/>
  <c r="M214" i="21"/>
  <c r="U214" i="21"/>
  <c r="F214" i="21"/>
  <c r="N214" i="21"/>
  <c r="V214" i="21"/>
  <c r="I214" i="21"/>
  <c r="Y214" i="21"/>
  <c r="B214" i="21"/>
  <c r="J214" i="21"/>
  <c r="Q214" i="21"/>
  <c r="R214" i="21"/>
  <c r="C283" i="21"/>
  <c r="G283" i="21"/>
  <c r="K283" i="21"/>
  <c r="O283" i="21"/>
  <c r="S283" i="21"/>
  <c r="W283" i="21"/>
  <c r="B283" i="21"/>
  <c r="D283" i="21"/>
  <c r="H283" i="21"/>
  <c r="L283" i="21"/>
  <c r="P283" i="21"/>
  <c r="T283" i="21"/>
  <c r="X283" i="21"/>
  <c r="I283" i="21"/>
  <c r="Q283" i="21"/>
  <c r="Y283" i="21"/>
  <c r="J283" i="21"/>
  <c r="R283" i="21"/>
  <c r="E283" i="21"/>
  <c r="U283" i="21"/>
  <c r="F283" i="21"/>
  <c r="V283" i="21"/>
  <c r="N283" i="21"/>
  <c r="M283" i="21"/>
  <c r="C249" i="21"/>
  <c r="G249" i="21"/>
  <c r="K249" i="21"/>
  <c r="O249" i="21"/>
  <c r="S249" i="21"/>
  <c r="W249" i="21"/>
  <c r="D249" i="21"/>
  <c r="H249" i="21"/>
  <c r="L249" i="21"/>
  <c r="P249" i="21"/>
  <c r="T249" i="21"/>
  <c r="X249" i="21"/>
  <c r="E249" i="21"/>
  <c r="M249" i="21"/>
  <c r="U249" i="21"/>
  <c r="F249" i="21"/>
  <c r="N249" i="21"/>
  <c r="V249" i="21"/>
  <c r="Q249" i="21"/>
  <c r="B249" i="21"/>
  <c r="Y249" i="21"/>
  <c r="R249" i="21"/>
  <c r="I249" i="21"/>
  <c r="J249" i="21"/>
  <c r="C387" i="28"/>
  <c r="G387" i="28"/>
  <c r="K387" i="28"/>
  <c r="O387" i="28"/>
  <c r="S387" i="28"/>
  <c r="W387" i="28"/>
  <c r="D387" i="28"/>
  <c r="H387" i="28"/>
  <c r="L387" i="28"/>
  <c r="P387" i="28"/>
  <c r="T387" i="28"/>
  <c r="X387" i="28"/>
  <c r="F387" i="28"/>
  <c r="N387" i="28"/>
  <c r="V387" i="28"/>
  <c r="I387" i="28"/>
  <c r="Q387" i="28"/>
  <c r="Y387" i="28"/>
  <c r="E387" i="28"/>
  <c r="U387" i="28"/>
  <c r="J387" i="28"/>
  <c r="R387" i="28"/>
  <c r="M387" i="28"/>
  <c r="B387" i="28"/>
  <c r="C216" i="28"/>
  <c r="G216" i="28"/>
  <c r="K216" i="28"/>
  <c r="O216" i="28"/>
  <c r="S216" i="28"/>
  <c r="W216" i="28"/>
  <c r="D216" i="28"/>
  <c r="H216" i="28"/>
  <c r="L216" i="28"/>
  <c r="P216" i="28"/>
  <c r="T216" i="28"/>
  <c r="X216" i="28"/>
  <c r="J216" i="28"/>
  <c r="R216" i="28"/>
  <c r="E216" i="28"/>
  <c r="M216" i="28"/>
  <c r="U216" i="28"/>
  <c r="B216" i="28"/>
  <c r="N216" i="28"/>
  <c r="F216" i="28"/>
  <c r="Y216" i="28"/>
  <c r="Q216" i="28"/>
  <c r="I216" i="28"/>
  <c r="V216" i="28"/>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D284" i="28"/>
  <c r="H284" i="28"/>
  <c r="L284" i="28"/>
  <c r="P284" i="28"/>
  <c r="T284" i="28"/>
  <c r="X284" i="28"/>
  <c r="E284" i="28"/>
  <c r="I284" i="28"/>
  <c r="M284" i="28"/>
  <c r="Q284" i="28"/>
  <c r="U284" i="28"/>
  <c r="Y284" i="28"/>
  <c r="B284" i="28"/>
  <c r="G284" i="28"/>
  <c r="O284" i="28"/>
  <c r="W284" i="28"/>
  <c r="J284" i="28"/>
  <c r="R284" i="28"/>
  <c r="F284" i="28"/>
  <c r="V284" i="28"/>
  <c r="K284" i="28"/>
  <c r="N284" i="28"/>
  <c r="S284" i="28"/>
  <c r="C284" i="28"/>
  <c r="C421" i="28"/>
  <c r="G421" i="28"/>
  <c r="K421" i="28"/>
  <c r="O421" i="28"/>
  <c r="S421" i="28"/>
  <c r="W421" i="28"/>
  <c r="D421" i="28"/>
  <c r="H421" i="28"/>
  <c r="L421" i="28"/>
  <c r="P421" i="28"/>
  <c r="T421" i="28"/>
  <c r="X421" i="28"/>
  <c r="F421" i="28"/>
  <c r="N421" i="28"/>
  <c r="V421" i="28"/>
  <c r="B421" i="28"/>
  <c r="I421" i="28"/>
  <c r="Q421" i="28"/>
  <c r="Y421" i="28"/>
  <c r="E421" i="28"/>
  <c r="U421" i="28"/>
  <c r="J421" i="28"/>
  <c r="R421" i="28"/>
  <c r="M421" i="28"/>
  <c r="F353" i="28"/>
  <c r="J353" i="28"/>
  <c r="N353" i="28"/>
  <c r="R353" i="28"/>
  <c r="V353" i="28"/>
  <c r="C353" i="28"/>
  <c r="G353" i="28"/>
  <c r="K353" i="28"/>
  <c r="O353" i="28"/>
  <c r="S353" i="28"/>
  <c r="W353" i="28"/>
  <c r="E353" i="28"/>
  <c r="M353" i="28"/>
  <c r="U353" i="28"/>
  <c r="H353" i="28"/>
  <c r="P353" i="28"/>
  <c r="X353" i="28"/>
  <c r="D353" i="28"/>
  <c r="T353" i="28"/>
  <c r="I353" i="28"/>
  <c r="Y353" i="28"/>
  <c r="L353" i="28"/>
  <c r="Q353" i="28"/>
  <c r="B353"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F250" i="28"/>
  <c r="J250" i="28"/>
  <c r="N250" i="28"/>
  <c r="R250" i="28"/>
  <c r="V250" i="28"/>
  <c r="E250" i="28"/>
  <c r="K250" i="28"/>
  <c r="P250" i="28"/>
  <c r="U250" i="28"/>
  <c r="G250" i="28"/>
  <c r="L250" i="28"/>
  <c r="Q250" i="28"/>
  <c r="W250" i="28"/>
  <c r="B250" i="28"/>
  <c r="D250" i="28"/>
  <c r="O250" i="28"/>
  <c r="Y250" i="28"/>
  <c r="H250" i="28"/>
  <c r="S250" i="28"/>
  <c r="T250" i="28"/>
  <c r="C250" i="28"/>
  <c r="X250" i="28"/>
  <c r="I250" i="28"/>
  <c r="M250"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F181" i="21" l="1"/>
  <c r="J181" i="21"/>
  <c r="N181" i="21"/>
  <c r="R181" i="21"/>
  <c r="V181" i="21"/>
  <c r="D181" i="21"/>
  <c r="H181" i="21"/>
  <c r="L181" i="21"/>
  <c r="P181" i="21"/>
  <c r="T181" i="21"/>
  <c r="X181" i="21"/>
  <c r="C181" i="21"/>
  <c r="K181" i="21"/>
  <c r="S181" i="21"/>
  <c r="G181" i="21"/>
  <c r="O181" i="21"/>
  <c r="W181" i="21"/>
  <c r="M181" i="21"/>
  <c r="E181" i="21"/>
  <c r="U181" i="21"/>
  <c r="B181" i="21"/>
  <c r="I181" i="21"/>
  <c r="Q181" i="21"/>
  <c r="Y181" i="21"/>
  <c r="E320" i="28"/>
  <c r="I320" i="28"/>
  <c r="M320" i="28"/>
  <c r="Q320" i="28"/>
  <c r="U320" i="28"/>
  <c r="Y320" i="28"/>
  <c r="B320" i="28"/>
  <c r="C320" i="28"/>
  <c r="G320" i="28"/>
  <c r="K320" i="28"/>
  <c r="O320" i="28"/>
  <c r="S320" i="28"/>
  <c r="W320" i="28"/>
  <c r="J320" i="28"/>
  <c r="R320" i="28"/>
  <c r="D320" i="28"/>
  <c r="L320" i="28"/>
  <c r="T320" i="28"/>
  <c r="F320" i="28"/>
  <c r="N320" i="28"/>
  <c r="V320" i="28"/>
  <c r="H320" i="28"/>
  <c r="P320" i="28"/>
  <c r="X320" i="28"/>
  <c r="C183" i="28"/>
  <c r="G183" i="28"/>
  <c r="K183" i="28"/>
  <c r="O183" i="28"/>
  <c r="S183" i="28"/>
  <c r="W183" i="28"/>
  <c r="D183" i="28"/>
  <c r="H183" i="28"/>
  <c r="L183" i="28"/>
  <c r="P183" i="28"/>
  <c r="T183" i="28"/>
  <c r="X183" i="28"/>
  <c r="E183" i="28"/>
  <c r="I183" i="28"/>
  <c r="M183" i="28"/>
  <c r="Q183" i="28"/>
  <c r="U183" i="28"/>
  <c r="Y183" i="28"/>
  <c r="B183" i="28"/>
  <c r="F183" i="28"/>
  <c r="J183" i="28"/>
  <c r="N183" i="28"/>
  <c r="R183" i="28"/>
  <c r="V183" i="28"/>
  <c r="C319" i="21"/>
  <c r="G319" i="21"/>
  <c r="K319" i="21"/>
  <c r="O319" i="21"/>
  <c r="S319" i="21"/>
  <c r="W319" i="21"/>
  <c r="E319" i="21"/>
  <c r="I319" i="21"/>
  <c r="M319" i="21"/>
  <c r="Q319" i="21"/>
  <c r="U319" i="21"/>
  <c r="Y319" i="21"/>
  <c r="D319" i="21"/>
  <c r="L319" i="21"/>
  <c r="T319" i="21"/>
  <c r="H319" i="21"/>
  <c r="P319" i="21"/>
  <c r="X319" i="21"/>
  <c r="N319" i="21"/>
  <c r="R319" i="21"/>
  <c r="F319" i="21"/>
  <c r="V319" i="21"/>
  <c r="J319" i="21"/>
  <c r="B319" i="21"/>
  <c r="C422" i="21"/>
  <c r="S422" i="21"/>
  <c r="L422" i="21"/>
  <c r="I422" i="21"/>
  <c r="R422" i="21"/>
  <c r="E422" i="21"/>
  <c r="A423" i="21"/>
  <c r="G422" i="21"/>
  <c r="W422" i="21"/>
  <c r="P422" i="21"/>
  <c r="Q422" i="21"/>
  <c r="B422" i="21"/>
  <c r="F422" i="21"/>
  <c r="K422" i="21"/>
  <c r="D422" i="21"/>
  <c r="T422" i="21"/>
  <c r="Y422" i="21"/>
  <c r="M422" i="21"/>
  <c r="U422" i="21"/>
  <c r="O422" i="21"/>
  <c r="H422" i="21"/>
  <c r="X422" i="21"/>
  <c r="J422" i="21"/>
  <c r="N422" i="21"/>
  <c r="V422" i="21"/>
  <c r="A320" i="21"/>
  <c r="E354" i="21"/>
  <c r="U354" i="21"/>
  <c r="N354" i="21"/>
  <c r="O354" i="21"/>
  <c r="P354" i="21"/>
  <c r="D354" i="21"/>
  <c r="I354" i="21"/>
  <c r="Y354" i="21"/>
  <c r="R354" i="21"/>
  <c r="W354" i="21"/>
  <c r="X354" i="21"/>
  <c r="T354" i="21"/>
  <c r="A355" i="21"/>
  <c r="M354" i="21"/>
  <c r="F354" i="21"/>
  <c r="V354" i="21"/>
  <c r="B354" i="21"/>
  <c r="C354" i="21"/>
  <c r="L354" i="21"/>
  <c r="Q354" i="21"/>
  <c r="J354" i="21"/>
  <c r="G354" i="21"/>
  <c r="H354" i="21"/>
  <c r="S354" i="21"/>
  <c r="K354" i="21"/>
  <c r="C388" i="21"/>
  <c r="S388" i="21"/>
  <c r="L388" i="21"/>
  <c r="I388" i="21"/>
  <c r="R388" i="21"/>
  <c r="E388" i="21"/>
  <c r="G388" i="21"/>
  <c r="W388" i="21"/>
  <c r="P388" i="21"/>
  <c r="Q388" i="21"/>
  <c r="B388" i="21"/>
  <c r="F388" i="21"/>
  <c r="K388" i="21"/>
  <c r="D388" i="21"/>
  <c r="T388" i="21"/>
  <c r="Y388" i="21"/>
  <c r="M388" i="21"/>
  <c r="U388" i="21"/>
  <c r="A389" i="21"/>
  <c r="O388" i="21"/>
  <c r="H388" i="21"/>
  <c r="X388" i="21"/>
  <c r="J388" i="21"/>
  <c r="N388" i="21"/>
  <c r="V388"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D215" i="21"/>
  <c r="H215" i="21"/>
  <c r="L215" i="21"/>
  <c r="P215" i="21"/>
  <c r="T215" i="21"/>
  <c r="X215" i="21"/>
  <c r="E215" i="21"/>
  <c r="I215" i="21"/>
  <c r="M215" i="21"/>
  <c r="Q215" i="21"/>
  <c r="U215" i="21"/>
  <c r="Y215" i="21"/>
  <c r="F215" i="21"/>
  <c r="N215" i="21"/>
  <c r="V215" i="21"/>
  <c r="G215" i="21"/>
  <c r="O215" i="21"/>
  <c r="W215" i="21"/>
  <c r="R215" i="21"/>
  <c r="J215" i="21"/>
  <c r="K215" i="21"/>
  <c r="C215" i="21"/>
  <c r="S215" i="21"/>
  <c r="B215" i="21"/>
  <c r="D250" i="21"/>
  <c r="H250" i="21"/>
  <c r="L250" i="21"/>
  <c r="P250" i="21"/>
  <c r="T250" i="21"/>
  <c r="X250" i="21"/>
  <c r="E250" i="21"/>
  <c r="I250" i="21"/>
  <c r="M250" i="21"/>
  <c r="Q250" i="21"/>
  <c r="U250" i="21"/>
  <c r="Y250" i="21"/>
  <c r="F250" i="21"/>
  <c r="N250" i="21"/>
  <c r="V250" i="21"/>
  <c r="G250" i="21"/>
  <c r="O250" i="21"/>
  <c r="W250" i="21"/>
  <c r="J250" i="21"/>
  <c r="C250" i="21"/>
  <c r="K250" i="21"/>
  <c r="B250" i="21"/>
  <c r="R250" i="21"/>
  <c r="S250" i="21"/>
  <c r="D284" i="21"/>
  <c r="H284" i="21"/>
  <c r="L284" i="21"/>
  <c r="P284" i="21"/>
  <c r="T284" i="21"/>
  <c r="X284" i="21"/>
  <c r="E284" i="21"/>
  <c r="I284" i="21"/>
  <c r="M284" i="21"/>
  <c r="Q284" i="21"/>
  <c r="U284" i="21"/>
  <c r="Y284" i="21"/>
  <c r="B284" i="21"/>
  <c r="J284" i="21"/>
  <c r="R284" i="21"/>
  <c r="C284" i="21"/>
  <c r="K284" i="21"/>
  <c r="S284" i="21"/>
  <c r="N284" i="21"/>
  <c r="O284" i="21"/>
  <c r="F284" i="21"/>
  <c r="G284" i="21"/>
  <c r="V284" i="21"/>
  <c r="W284" i="21"/>
  <c r="C354" i="28"/>
  <c r="G354" i="28"/>
  <c r="K354" i="28"/>
  <c r="O354" i="28"/>
  <c r="S354" i="28"/>
  <c r="W354" i="28"/>
  <c r="D354" i="28"/>
  <c r="H354" i="28"/>
  <c r="L354" i="28"/>
  <c r="P354" i="28"/>
  <c r="T354" i="28"/>
  <c r="X354" i="28"/>
  <c r="F354" i="28"/>
  <c r="N354" i="28"/>
  <c r="V354" i="28"/>
  <c r="I354" i="28"/>
  <c r="Q354" i="28"/>
  <c r="Y354" i="28"/>
  <c r="M354" i="28"/>
  <c r="B354" i="28"/>
  <c r="R354" i="28"/>
  <c r="J354" i="28"/>
  <c r="U354" i="28"/>
  <c r="E354" i="28"/>
  <c r="D388" i="28"/>
  <c r="H388" i="28"/>
  <c r="L388" i="28"/>
  <c r="P388" i="28"/>
  <c r="T388" i="28"/>
  <c r="X388" i="28"/>
  <c r="E388" i="28"/>
  <c r="I388" i="28"/>
  <c r="M388" i="28"/>
  <c r="Q388" i="28"/>
  <c r="U388" i="28"/>
  <c r="Y388" i="28"/>
  <c r="B388" i="28"/>
  <c r="G388" i="28"/>
  <c r="O388" i="28"/>
  <c r="W388" i="28"/>
  <c r="J388" i="28"/>
  <c r="R388" i="28"/>
  <c r="N388" i="28"/>
  <c r="C388" i="28"/>
  <c r="S388" i="28"/>
  <c r="F388" i="28"/>
  <c r="V388" i="28"/>
  <c r="K388" i="28"/>
  <c r="C251" i="28"/>
  <c r="G251" i="28"/>
  <c r="K251" i="28"/>
  <c r="O251" i="28"/>
  <c r="S251" i="28"/>
  <c r="W251" i="28"/>
  <c r="D251" i="28"/>
  <c r="I251" i="28"/>
  <c r="N251" i="28"/>
  <c r="T251" i="28"/>
  <c r="Y251" i="28"/>
  <c r="E251" i="28"/>
  <c r="J251" i="28"/>
  <c r="P251" i="28"/>
  <c r="U251" i="28"/>
  <c r="M251" i="28"/>
  <c r="X251" i="28"/>
  <c r="F251" i="28"/>
  <c r="Q251" i="28"/>
  <c r="B251" i="28"/>
  <c r="R251" i="28"/>
  <c r="V251" i="28"/>
  <c r="H251" i="28"/>
  <c r="L251" i="28"/>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D217" i="28"/>
  <c r="H217" i="28"/>
  <c r="L217" i="28"/>
  <c r="P217" i="28"/>
  <c r="T217" i="28"/>
  <c r="X217" i="28"/>
  <c r="E217" i="28"/>
  <c r="I217" i="28"/>
  <c r="M217" i="28"/>
  <c r="Q217" i="28"/>
  <c r="U217" i="28"/>
  <c r="Y217" i="28"/>
  <c r="C217" i="28"/>
  <c r="K217" i="28"/>
  <c r="S217" i="28"/>
  <c r="F217" i="28"/>
  <c r="N217" i="28"/>
  <c r="V217" i="28"/>
  <c r="G217" i="28"/>
  <c r="W217" i="28"/>
  <c r="B217" i="28"/>
  <c r="R217" i="28"/>
  <c r="J217" i="28"/>
  <c r="O217" i="28"/>
  <c r="D422" i="28"/>
  <c r="H422" i="28"/>
  <c r="L422" i="28"/>
  <c r="P422" i="28"/>
  <c r="T422" i="28"/>
  <c r="X422" i="28"/>
  <c r="E422" i="28"/>
  <c r="I422" i="28"/>
  <c r="M422" i="28"/>
  <c r="Q422" i="28"/>
  <c r="U422" i="28"/>
  <c r="Y422" i="28"/>
  <c r="G422" i="28"/>
  <c r="O422" i="28"/>
  <c r="W422" i="28"/>
  <c r="J422" i="28"/>
  <c r="R422" i="28"/>
  <c r="B422" i="28"/>
  <c r="N422" i="28"/>
  <c r="C422" i="28"/>
  <c r="S422" i="28"/>
  <c r="F422" i="28"/>
  <c r="V422" i="28"/>
  <c r="K422"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E285" i="28"/>
  <c r="I285" i="28"/>
  <c r="M285" i="28"/>
  <c r="Q285" i="28"/>
  <c r="U285" i="28"/>
  <c r="Y285" i="28"/>
  <c r="F285" i="28"/>
  <c r="J285" i="28"/>
  <c r="N285" i="28"/>
  <c r="R285" i="28"/>
  <c r="V285" i="28"/>
  <c r="H285" i="28"/>
  <c r="P285" i="28"/>
  <c r="X285" i="28"/>
  <c r="C285" i="28"/>
  <c r="K285" i="28"/>
  <c r="S285" i="28"/>
  <c r="B285" i="28"/>
  <c r="O285" i="28"/>
  <c r="D285" i="28"/>
  <c r="T285" i="28"/>
  <c r="W285" i="28"/>
  <c r="G285" i="28"/>
  <c r="L285"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C182" i="21" l="1"/>
  <c r="G182" i="21"/>
  <c r="K182" i="21"/>
  <c r="O182" i="21"/>
  <c r="S182" i="21"/>
  <c r="W182" i="21"/>
  <c r="B182" i="21"/>
  <c r="E182" i="21"/>
  <c r="I182" i="21"/>
  <c r="M182" i="21"/>
  <c r="Q182" i="21"/>
  <c r="U182" i="21"/>
  <c r="Y182" i="21"/>
  <c r="D182" i="21"/>
  <c r="L182" i="21"/>
  <c r="T182" i="21"/>
  <c r="H182" i="21"/>
  <c r="P182" i="21"/>
  <c r="X182" i="21"/>
  <c r="F182" i="21"/>
  <c r="V182" i="21"/>
  <c r="N182" i="21"/>
  <c r="J182" i="21"/>
  <c r="R182" i="21"/>
  <c r="F321" i="28"/>
  <c r="J321" i="28"/>
  <c r="N321" i="28"/>
  <c r="R321" i="28"/>
  <c r="V321" i="28"/>
  <c r="D321" i="28"/>
  <c r="H321" i="28"/>
  <c r="L321" i="28"/>
  <c r="P321" i="28"/>
  <c r="T321" i="28"/>
  <c r="X321" i="28"/>
  <c r="C321" i="28"/>
  <c r="K321" i="28"/>
  <c r="S321" i="28"/>
  <c r="B321" i="28"/>
  <c r="E321" i="28"/>
  <c r="M321" i="28"/>
  <c r="U321" i="28"/>
  <c r="G321" i="28"/>
  <c r="O321" i="28"/>
  <c r="W321" i="28"/>
  <c r="I321" i="28"/>
  <c r="Q321" i="28"/>
  <c r="Y321" i="28"/>
  <c r="D184" i="28"/>
  <c r="H184" i="28"/>
  <c r="L184" i="28"/>
  <c r="P184" i="28"/>
  <c r="T184" i="28"/>
  <c r="X184" i="28"/>
  <c r="E184" i="28"/>
  <c r="I184" i="28"/>
  <c r="M184" i="28"/>
  <c r="Q184" i="28"/>
  <c r="U184" i="28"/>
  <c r="Y184" i="28"/>
  <c r="F184" i="28"/>
  <c r="J184" i="28"/>
  <c r="N184" i="28"/>
  <c r="R184" i="28"/>
  <c r="V184" i="28"/>
  <c r="C184" i="28"/>
  <c r="G184" i="28"/>
  <c r="K184" i="28"/>
  <c r="O184" i="28"/>
  <c r="S184" i="28"/>
  <c r="W184" i="28"/>
  <c r="B184" i="28"/>
  <c r="D320" i="21"/>
  <c r="H320" i="21"/>
  <c r="L320" i="21"/>
  <c r="P320" i="21"/>
  <c r="T320" i="21"/>
  <c r="X320" i="21"/>
  <c r="F320" i="21"/>
  <c r="J320" i="21"/>
  <c r="N320" i="21"/>
  <c r="R320" i="21"/>
  <c r="V320" i="21"/>
  <c r="E320" i="21"/>
  <c r="M320" i="21"/>
  <c r="U320" i="21"/>
  <c r="B320" i="21"/>
  <c r="I320" i="21"/>
  <c r="Q320" i="21"/>
  <c r="Y320" i="21"/>
  <c r="G320" i="21"/>
  <c r="W320" i="21"/>
  <c r="K320" i="21"/>
  <c r="O320" i="21"/>
  <c r="C320" i="21"/>
  <c r="S320" i="21"/>
  <c r="A321" i="21"/>
  <c r="F355" i="21"/>
  <c r="V355" i="21"/>
  <c r="O355" i="21"/>
  <c r="P355" i="21"/>
  <c r="Y355" i="21"/>
  <c r="D355" i="21"/>
  <c r="A356" i="21"/>
  <c r="J355" i="21"/>
  <c r="C355" i="21"/>
  <c r="S355" i="21"/>
  <c r="X355" i="21"/>
  <c r="B355" i="21"/>
  <c r="E355" i="21"/>
  <c r="N355" i="21"/>
  <c r="G355" i="21"/>
  <c r="W355" i="21"/>
  <c r="I355" i="21"/>
  <c r="L355" i="21"/>
  <c r="T355" i="21"/>
  <c r="R355" i="21"/>
  <c r="K355" i="21"/>
  <c r="H355" i="21"/>
  <c r="Q355" i="21"/>
  <c r="M355" i="21"/>
  <c r="U355" i="21"/>
  <c r="D423" i="21"/>
  <c r="T423" i="21"/>
  <c r="M423" i="21"/>
  <c r="J423" i="21"/>
  <c r="S423" i="21"/>
  <c r="G423" i="21"/>
  <c r="H423" i="21"/>
  <c r="X423" i="21"/>
  <c r="Q423" i="21"/>
  <c r="R423" i="21"/>
  <c r="F423" i="21"/>
  <c r="W423" i="21"/>
  <c r="L423" i="21"/>
  <c r="E423" i="21"/>
  <c r="U423" i="21"/>
  <c r="C423" i="21"/>
  <c r="V423" i="21"/>
  <c r="N423" i="21"/>
  <c r="P423" i="21"/>
  <c r="I423" i="21"/>
  <c r="Y423" i="21"/>
  <c r="K423" i="21"/>
  <c r="B423" i="21"/>
  <c r="O423" i="21"/>
  <c r="A424" i="21"/>
  <c r="D389" i="21"/>
  <c r="T389" i="21"/>
  <c r="M389" i="21"/>
  <c r="J389" i="21"/>
  <c r="S389" i="21"/>
  <c r="G389" i="21"/>
  <c r="H389" i="21"/>
  <c r="X389" i="21"/>
  <c r="Q389" i="21"/>
  <c r="R389" i="21"/>
  <c r="F389" i="21"/>
  <c r="W389" i="21"/>
  <c r="A390" i="21"/>
  <c r="L389" i="21"/>
  <c r="E389" i="21"/>
  <c r="U389" i="21"/>
  <c r="C389" i="21"/>
  <c r="V389" i="21"/>
  <c r="N389" i="21"/>
  <c r="P389" i="21"/>
  <c r="I389" i="21"/>
  <c r="Y389" i="21"/>
  <c r="K389" i="21"/>
  <c r="B389" i="21"/>
  <c r="O389"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E216" i="21"/>
  <c r="I216" i="21"/>
  <c r="M216" i="21"/>
  <c r="Q216" i="21"/>
  <c r="U216" i="21"/>
  <c r="Y216" i="21"/>
  <c r="B216" i="21"/>
  <c r="F216" i="21"/>
  <c r="J216" i="21"/>
  <c r="N216" i="21"/>
  <c r="R216" i="21"/>
  <c r="V216" i="21"/>
  <c r="G216" i="21"/>
  <c r="O216" i="21"/>
  <c r="W216" i="21"/>
  <c r="H216" i="21"/>
  <c r="P216" i="21"/>
  <c r="X216" i="21"/>
  <c r="K216" i="21"/>
  <c r="S216" i="21"/>
  <c r="T216" i="21"/>
  <c r="L216" i="21"/>
  <c r="C216" i="21"/>
  <c r="D216" i="21"/>
  <c r="E285" i="21"/>
  <c r="I285" i="21"/>
  <c r="M285" i="21"/>
  <c r="Q285" i="21"/>
  <c r="U285" i="21"/>
  <c r="Y285" i="21"/>
  <c r="F285" i="21"/>
  <c r="J285" i="21"/>
  <c r="N285" i="21"/>
  <c r="R285" i="21"/>
  <c r="V285" i="21"/>
  <c r="C285" i="21"/>
  <c r="K285" i="21"/>
  <c r="S285" i="21"/>
  <c r="B285" i="21"/>
  <c r="D285" i="21"/>
  <c r="L285" i="21"/>
  <c r="T285" i="21"/>
  <c r="G285" i="21"/>
  <c r="W285" i="21"/>
  <c r="H285" i="21"/>
  <c r="X285" i="21"/>
  <c r="O285" i="21"/>
  <c r="P285" i="21"/>
  <c r="E251" i="21"/>
  <c r="I251" i="21"/>
  <c r="M251" i="21"/>
  <c r="Q251" i="21"/>
  <c r="U251" i="21"/>
  <c r="Y251" i="21"/>
  <c r="B251" i="21"/>
  <c r="F251" i="21"/>
  <c r="J251" i="21"/>
  <c r="N251" i="21"/>
  <c r="R251" i="21"/>
  <c r="V251" i="21"/>
  <c r="G251" i="21"/>
  <c r="O251" i="21"/>
  <c r="W251" i="21"/>
  <c r="H251" i="21"/>
  <c r="P251" i="21"/>
  <c r="X251" i="21"/>
  <c r="C251" i="21"/>
  <c r="S251" i="21"/>
  <c r="K251" i="21"/>
  <c r="D251" i="21"/>
  <c r="T251" i="21"/>
  <c r="L251"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218" i="28"/>
  <c r="I218" i="28"/>
  <c r="M218" i="28"/>
  <c r="Q218" i="28"/>
  <c r="U218" i="28"/>
  <c r="Y218" i="28"/>
  <c r="B218" i="28"/>
  <c r="F218" i="28"/>
  <c r="J218" i="28"/>
  <c r="N218" i="28"/>
  <c r="R218" i="28"/>
  <c r="V218" i="28"/>
  <c r="D218" i="28"/>
  <c r="L218" i="28"/>
  <c r="T218" i="28"/>
  <c r="G218" i="28"/>
  <c r="O218" i="28"/>
  <c r="W218" i="28"/>
  <c r="P218" i="28"/>
  <c r="C218" i="28"/>
  <c r="X218" i="28"/>
  <c r="H218" i="28"/>
  <c r="K218" i="28"/>
  <c r="S218" i="28"/>
  <c r="D252" i="28"/>
  <c r="H252" i="28"/>
  <c r="G252" i="28"/>
  <c r="L252" i="28"/>
  <c r="P252" i="28"/>
  <c r="T252" i="28"/>
  <c r="X252" i="28"/>
  <c r="C252" i="28"/>
  <c r="I252" i="28"/>
  <c r="M252" i="28"/>
  <c r="Q252" i="28"/>
  <c r="U252" i="28"/>
  <c r="Y252" i="28"/>
  <c r="K252" i="28"/>
  <c r="S252" i="28"/>
  <c r="E252" i="28"/>
  <c r="N252" i="28"/>
  <c r="V252" i="28"/>
  <c r="O252" i="28"/>
  <c r="B252" i="28"/>
  <c r="R252" i="28"/>
  <c r="W252" i="28"/>
  <c r="F252" i="28"/>
  <c r="J252" i="28"/>
  <c r="E389" i="28"/>
  <c r="I389" i="28"/>
  <c r="M389" i="28"/>
  <c r="Q389" i="28"/>
  <c r="U389" i="28"/>
  <c r="Y389" i="28"/>
  <c r="F389" i="28"/>
  <c r="J389" i="28"/>
  <c r="N389" i="28"/>
  <c r="R389" i="28"/>
  <c r="V389" i="28"/>
  <c r="H389" i="28"/>
  <c r="P389" i="28"/>
  <c r="X389" i="28"/>
  <c r="B389" i="28"/>
  <c r="C389" i="28"/>
  <c r="K389" i="28"/>
  <c r="S389" i="28"/>
  <c r="G389" i="28"/>
  <c r="W389" i="28"/>
  <c r="L389" i="28"/>
  <c r="D389" i="28"/>
  <c r="O389" i="28"/>
  <c r="T389" i="28"/>
  <c r="E423" i="28"/>
  <c r="I423" i="28"/>
  <c r="M423" i="28"/>
  <c r="Q423" i="28"/>
  <c r="U423" i="28"/>
  <c r="Y423" i="28"/>
  <c r="F423" i="28"/>
  <c r="J423" i="28"/>
  <c r="N423" i="28"/>
  <c r="R423" i="28"/>
  <c r="V423" i="28"/>
  <c r="H423" i="28"/>
  <c r="P423" i="28"/>
  <c r="X423" i="28"/>
  <c r="C423" i="28"/>
  <c r="K423" i="28"/>
  <c r="S423" i="28"/>
  <c r="G423" i="28"/>
  <c r="W423" i="28"/>
  <c r="L423" i="28"/>
  <c r="D423" i="28"/>
  <c r="B423" i="28"/>
  <c r="O423" i="28"/>
  <c r="T423" i="28"/>
  <c r="D355" i="28"/>
  <c r="H355" i="28"/>
  <c r="L355" i="28"/>
  <c r="P355" i="28"/>
  <c r="T355" i="28"/>
  <c r="X355" i="28"/>
  <c r="E355" i="28"/>
  <c r="I355" i="28"/>
  <c r="M355" i="28"/>
  <c r="Q355" i="28"/>
  <c r="U355" i="28"/>
  <c r="Y355" i="28"/>
  <c r="B355" i="28"/>
  <c r="G355" i="28"/>
  <c r="O355" i="28"/>
  <c r="W355" i="28"/>
  <c r="J355" i="28"/>
  <c r="R355" i="28"/>
  <c r="F355" i="28"/>
  <c r="V355" i="28"/>
  <c r="K355" i="28"/>
  <c r="S355" i="28"/>
  <c r="C355" i="28"/>
  <c r="N355" i="28"/>
  <c r="F286" i="28"/>
  <c r="J286" i="28"/>
  <c r="N286" i="28"/>
  <c r="R286" i="28"/>
  <c r="V286" i="28"/>
  <c r="C286" i="28"/>
  <c r="G286" i="28"/>
  <c r="K286" i="28"/>
  <c r="O286" i="28"/>
  <c r="S286" i="28"/>
  <c r="W286" i="28"/>
  <c r="I286" i="28"/>
  <c r="Q286" i="28"/>
  <c r="Y286" i="28"/>
  <c r="D286" i="28"/>
  <c r="L286" i="28"/>
  <c r="T286" i="28"/>
  <c r="H286" i="28"/>
  <c r="X286" i="28"/>
  <c r="M286" i="28"/>
  <c r="E286" i="28"/>
  <c r="B286" i="28"/>
  <c r="P286" i="28"/>
  <c r="U286"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D183" i="21" l="1"/>
  <c r="H183" i="21"/>
  <c r="L183" i="21"/>
  <c r="P183" i="21"/>
  <c r="T183" i="21"/>
  <c r="X183" i="21"/>
  <c r="F183" i="21"/>
  <c r="J183" i="21"/>
  <c r="N183" i="21"/>
  <c r="R183" i="21"/>
  <c r="V183" i="21"/>
  <c r="E183" i="21"/>
  <c r="M183" i="21"/>
  <c r="U183" i="21"/>
  <c r="I183" i="21"/>
  <c r="Q183" i="21"/>
  <c r="Y183" i="21"/>
  <c r="B183" i="21"/>
  <c r="O183" i="21"/>
  <c r="G183" i="21"/>
  <c r="W183" i="21"/>
  <c r="S183" i="21"/>
  <c r="C183" i="21"/>
  <c r="K183" i="21"/>
  <c r="E185" i="28"/>
  <c r="I185" i="28"/>
  <c r="M185" i="28"/>
  <c r="Q185" i="28"/>
  <c r="U185" i="28"/>
  <c r="Y185" i="28"/>
  <c r="B185" i="28"/>
  <c r="F185" i="28"/>
  <c r="J185" i="28"/>
  <c r="N185" i="28"/>
  <c r="R185" i="28"/>
  <c r="V185" i="28"/>
  <c r="C185" i="28"/>
  <c r="G185" i="28"/>
  <c r="K185" i="28"/>
  <c r="O185" i="28"/>
  <c r="S185" i="28"/>
  <c r="W185" i="28"/>
  <c r="D185" i="28"/>
  <c r="H185" i="28"/>
  <c r="L185" i="28"/>
  <c r="P185" i="28"/>
  <c r="T185" i="28"/>
  <c r="X185" i="28"/>
  <c r="C322" i="28"/>
  <c r="G322" i="28"/>
  <c r="K322" i="28"/>
  <c r="O322" i="28"/>
  <c r="S322" i="28"/>
  <c r="W322" i="28"/>
  <c r="E322" i="28"/>
  <c r="I322" i="28"/>
  <c r="M322" i="28"/>
  <c r="Q322" i="28"/>
  <c r="U322" i="28"/>
  <c r="Y322" i="28"/>
  <c r="B322" i="28"/>
  <c r="D322" i="28"/>
  <c r="L322" i="28"/>
  <c r="T322" i="28"/>
  <c r="F322" i="28"/>
  <c r="N322" i="28"/>
  <c r="V322" i="28"/>
  <c r="H322" i="28"/>
  <c r="P322" i="28"/>
  <c r="X322" i="28"/>
  <c r="J322" i="28"/>
  <c r="R322" i="28"/>
  <c r="E321" i="21"/>
  <c r="I321" i="21"/>
  <c r="M321" i="21"/>
  <c r="Q321" i="21"/>
  <c r="U321" i="21"/>
  <c r="Y321" i="21"/>
  <c r="C321" i="21"/>
  <c r="G321" i="21"/>
  <c r="K321" i="21"/>
  <c r="O321" i="21"/>
  <c r="S321" i="21"/>
  <c r="W321" i="21"/>
  <c r="F321" i="21"/>
  <c r="N321" i="21"/>
  <c r="V321" i="21"/>
  <c r="J321" i="21"/>
  <c r="R321" i="21"/>
  <c r="P321" i="21"/>
  <c r="B321" i="21"/>
  <c r="D321" i="21"/>
  <c r="T321" i="21"/>
  <c r="H321" i="21"/>
  <c r="X321" i="21"/>
  <c r="L321" i="21"/>
  <c r="E390" i="21"/>
  <c r="U390" i="21"/>
  <c r="N390" i="21"/>
  <c r="K390" i="21"/>
  <c r="T390" i="21"/>
  <c r="W390" i="21"/>
  <c r="I390" i="21"/>
  <c r="Y390" i="21"/>
  <c r="R390" i="21"/>
  <c r="S390" i="21"/>
  <c r="O390" i="21"/>
  <c r="X390" i="21"/>
  <c r="M390" i="21"/>
  <c r="F390" i="21"/>
  <c r="V390" i="21"/>
  <c r="D390" i="21"/>
  <c r="P390" i="21"/>
  <c r="G390" i="21"/>
  <c r="Q390" i="21"/>
  <c r="J390" i="21"/>
  <c r="C390" i="21"/>
  <c r="L390" i="21"/>
  <c r="B390" i="21"/>
  <c r="H390" i="21"/>
  <c r="A391" i="21"/>
  <c r="C356" i="21"/>
  <c r="S356" i="21"/>
  <c r="H356" i="21"/>
  <c r="X356" i="21"/>
  <c r="J356" i="21"/>
  <c r="F356" i="21"/>
  <c r="A357" i="21"/>
  <c r="G356" i="21"/>
  <c r="W356" i="21"/>
  <c r="L356" i="21"/>
  <c r="I356" i="21"/>
  <c r="R356" i="21"/>
  <c r="V356" i="21"/>
  <c r="K356" i="21"/>
  <c r="B356" i="21"/>
  <c r="P356" i="21"/>
  <c r="Q356" i="21"/>
  <c r="E356" i="21"/>
  <c r="M356" i="21"/>
  <c r="O356" i="21"/>
  <c r="D356" i="21"/>
  <c r="T356" i="21"/>
  <c r="Y356" i="21"/>
  <c r="U356" i="21"/>
  <c r="N356" i="21"/>
  <c r="E424" i="21"/>
  <c r="U424" i="21"/>
  <c r="N424" i="21"/>
  <c r="K424" i="21"/>
  <c r="T424" i="21"/>
  <c r="W424" i="21"/>
  <c r="I424" i="21"/>
  <c r="Y424" i="21"/>
  <c r="R424" i="21"/>
  <c r="S424" i="21"/>
  <c r="O424" i="21"/>
  <c r="X424" i="21"/>
  <c r="M424" i="21"/>
  <c r="F424" i="21"/>
  <c r="V424" i="21"/>
  <c r="D424" i="21"/>
  <c r="P424" i="21"/>
  <c r="G424" i="21"/>
  <c r="A425" i="21"/>
  <c r="Q424" i="21"/>
  <c r="J424" i="21"/>
  <c r="C424" i="21"/>
  <c r="L424" i="21"/>
  <c r="B424" i="21"/>
  <c r="H424"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F217" i="21"/>
  <c r="J217" i="21"/>
  <c r="N217" i="21"/>
  <c r="R217" i="21"/>
  <c r="V217" i="21"/>
  <c r="C217" i="21"/>
  <c r="G217" i="21"/>
  <c r="K217" i="21"/>
  <c r="O217" i="21"/>
  <c r="S217" i="21"/>
  <c r="W217" i="21"/>
  <c r="B217" i="21"/>
  <c r="H217" i="21"/>
  <c r="P217" i="21"/>
  <c r="X217" i="21"/>
  <c r="I217" i="21"/>
  <c r="Q217" i="21"/>
  <c r="Y217" i="21"/>
  <c r="D217" i="21"/>
  <c r="T217" i="21"/>
  <c r="E217" i="21"/>
  <c r="U217" i="21"/>
  <c r="L217" i="21"/>
  <c r="M217" i="21"/>
  <c r="F252" i="21"/>
  <c r="J252" i="21"/>
  <c r="N252" i="21"/>
  <c r="R252" i="21"/>
  <c r="V252" i="21"/>
  <c r="C252" i="21"/>
  <c r="G252" i="21"/>
  <c r="K252" i="21"/>
  <c r="O252" i="21"/>
  <c r="S252" i="21"/>
  <c r="W252" i="21"/>
  <c r="B252" i="21"/>
  <c r="H252" i="21"/>
  <c r="P252" i="21"/>
  <c r="X252" i="21"/>
  <c r="I252" i="21"/>
  <c r="Q252" i="21"/>
  <c r="Y252" i="21"/>
  <c r="L252" i="21"/>
  <c r="T252" i="21"/>
  <c r="E252" i="21"/>
  <c r="M252" i="21"/>
  <c r="D252" i="21"/>
  <c r="U252" i="21"/>
  <c r="F286" i="21"/>
  <c r="J286" i="21"/>
  <c r="N286" i="21"/>
  <c r="R286" i="21"/>
  <c r="V286" i="21"/>
  <c r="C286" i="21"/>
  <c r="G286" i="21"/>
  <c r="K286" i="21"/>
  <c r="O286" i="21"/>
  <c r="S286" i="21"/>
  <c r="W286" i="21"/>
  <c r="D286" i="21"/>
  <c r="L286" i="21"/>
  <c r="T286" i="21"/>
  <c r="E286" i="21"/>
  <c r="M286" i="21"/>
  <c r="U286" i="21"/>
  <c r="B286" i="21"/>
  <c r="P286" i="21"/>
  <c r="Q286" i="21"/>
  <c r="X286" i="21"/>
  <c r="Y286" i="21"/>
  <c r="H286" i="21"/>
  <c r="I286" i="21"/>
  <c r="E356" i="28"/>
  <c r="I356" i="28"/>
  <c r="M356" i="28"/>
  <c r="Q356" i="28"/>
  <c r="U356" i="28"/>
  <c r="Y356" i="28"/>
  <c r="F356" i="28"/>
  <c r="J356" i="28"/>
  <c r="N356" i="28"/>
  <c r="R356" i="28"/>
  <c r="V356" i="28"/>
  <c r="H356" i="28"/>
  <c r="P356" i="28"/>
  <c r="X356" i="28"/>
  <c r="B356" i="28"/>
  <c r="C356" i="28"/>
  <c r="K356" i="28"/>
  <c r="S356" i="28"/>
  <c r="O356" i="28"/>
  <c r="D356" i="28"/>
  <c r="T356" i="28"/>
  <c r="G356" i="28"/>
  <c r="L356" i="28"/>
  <c r="W356" i="28"/>
  <c r="F390" i="28"/>
  <c r="J390" i="28"/>
  <c r="N390" i="28"/>
  <c r="R390" i="28"/>
  <c r="V390" i="28"/>
  <c r="C390" i="28"/>
  <c r="G390" i="28"/>
  <c r="K390" i="28"/>
  <c r="O390" i="28"/>
  <c r="S390" i="28"/>
  <c r="W390" i="28"/>
  <c r="I390" i="28"/>
  <c r="Q390" i="28"/>
  <c r="Y390" i="28"/>
  <c r="D390" i="28"/>
  <c r="L390" i="28"/>
  <c r="T390" i="28"/>
  <c r="B390" i="28"/>
  <c r="P390" i="28"/>
  <c r="E390" i="28"/>
  <c r="U390" i="28"/>
  <c r="M390" i="28"/>
  <c r="X390" i="28"/>
  <c r="H390" i="28"/>
  <c r="F219" i="28"/>
  <c r="J219" i="28"/>
  <c r="N219" i="28"/>
  <c r="R219" i="28"/>
  <c r="V219" i="28"/>
  <c r="C219" i="28"/>
  <c r="G219" i="28"/>
  <c r="K219" i="28"/>
  <c r="O219" i="28"/>
  <c r="S219" i="28"/>
  <c r="W219" i="28"/>
  <c r="B219" i="28"/>
  <c r="E219" i="28"/>
  <c r="M219" i="28"/>
  <c r="U219" i="28"/>
  <c r="H219" i="28"/>
  <c r="P219" i="28"/>
  <c r="X219" i="28"/>
  <c r="I219" i="28"/>
  <c r="Y219" i="28"/>
  <c r="T219" i="28"/>
  <c r="L219" i="28"/>
  <c r="Q219" i="28"/>
  <c r="D219" i="28"/>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E253" i="28"/>
  <c r="I253" i="28"/>
  <c r="M253" i="28"/>
  <c r="Q253" i="28"/>
  <c r="U253" i="28"/>
  <c r="Y253" i="28"/>
  <c r="B253" i="28"/>
  <c r="F253" i="28"/>
  <c r="J253" i="28"/>
  <c r="N253" i="28"/>
  <c r="R253" i="28"/>
  <c r="V253" i="28"/>
  <c r="D253" i="28"/>
  <c r="L253" i="28"/>
  <c r="T253" i="28"/>
  <c r="G253" i="28"/>
  <c r="O253" i="28"/>
  <c r="W253" i="28"/>
  <c r="H253" i="28"/>
  <c r="X253" i="28"/>
  <c r="K253" i="28"/>
  <c r="C253" i="28"/>
  <c r="P253" i="28"/>
  <c r="S253" i="28"/>
  <c r="C287" i="28"/>
  <c r="G287" i="28"/>
  <c r="K287" i="28"/>
  <c r="O287" i="28"/>
  <c r="S287" i="28"/>
  <c r="W287" i="28"/>
  <c r="B287" i="28"/>
  <c r="D287" i="28"/>
  <c r="H287" i="28"/>
  <c r="L287" i="28"/>
  <c r="P287" i="28"/>
  <c r="T287" i="28"/>
  <c r="X287" i="28"/>
  <c r="J287" i="28"/>
  <c r="R287" i="28"/>
  <c r="E287" i="28"/>
  <c r="M287" i="28"/>
  <c r="U287" i="28"/>
  <c r="Q287" i="28"/>
  <c r="F287" i="28"/>
  <c r="V287" i="28"/>
  <c r="I287" i="28"/>
  <c r="N287" i="28"/>
  <c r="Y287" i="28"/>
  <c r="F424" i="28"/>
  <c r="C424" i="28"/>
  <c r="G424" i="28"/>
  <c r="K424" i="28"/>
  <c r="O424" i="28"/>
  <c r="S424" i="28"/>
  <c r="W424" i="28"/>
  <c r="I424" i="28"/>
  <c r="N424" i="28"/>
  <c r="T424" i="28"/>
  <c r="Y424" i="28"/>
  <c r="D424" i="28"/>
  <c r="J424" i="28"/>
  <c r="P424" i="28"/>
  <c r="U424" i="28"/>
  <c r="M424" i="28"/>
  <c r="X424" i="28"/>
  <c r="B424" i="28"/>
  <c r="E424" i="28"/>
  <c r="Q424" i="28"/>
  <c r="L424" i="28"/>
  <c r="R424" i="28"/>
  <c r="V424" i="28"/>
  <c r="H424"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E184" i="21" l="1"/>
  <c r="I184" i="21"/>
  <c r="M184" i="21"/>
  <c r="Q184" i="21"/>
  <c r="U184" i="21"/>
  <c r="Y184" i="21"/>
  <c r="C184" i="21"/>
  <c r="G184" i="21"/>
  <c r="K184" i="21"/>
  <c r="O184" i="21"/>
  <c r="S184" i="21"/>
  <c r="W184" i="21"/>
  <c r="B184" i="21"/>
  <c r="F184" i="21"/>
  <c r="N184" i="21"/>
  <c r="V184" i="21"/>
  <c r="J184" i="21"/>
  <c r="R184" i="21"/>
  <c r="H184" i="21"/>
  <c r="X184" i="21"/>
  <c r="P184" i="21"/>
  <c r="D184" i="21"/>
  <c r="L184" i="21"/>
  <c r="T184" i="21"/>
  <c r="D323" i="28"/>
  <c r="H323" i="28"/>
  <c r="L323" i="28"/>
  <c r="P323" i="28"/>
  <c r="T323" i="28"/>
  <c r="X323" i="28"/>
  <c r="F323" i="28"/>
  <c r="J323" i="28"/>
  <c r="N323" i="28"/>
  <c r="R323" i="28"/>
  <c r="V323" i="28"/>
  <c r="E323" i="28"/>
  <c r="M323" i="28"/>
  <c r="U323" i="28"/>
  <c r="G323" i="28"/>
  <c r="O323" i="28"/>
  <c r="W323" i="28"/>
  <c r="B323" i="28"/>
  <c r="I323" i="28"/>
  <c r="Q323" i="28"/>
  <c r="Y323" i="28"/>
  <c r="C323" i="28"/>
  <c r="K323" i="28"/>
  <c r="S323" i="28"/>
  <c r="F186" i="28"/>
  <c r="J186" i="28"/>
  <c r="N186" i="28"/>
  <c r="R186" i="28"/>
  <c r="V186" i="28"/>
  <c r="C186" i="28"/>
  <c r="G186" i="28"/>
  <c r="K186" i="28"/>
  <c r="O186" i="28"/>
  <c r="S186" i="28"/>
  <c r="W186" i="28"/>
  <c r="B186" i="28"/>
  <c r="D186" i="28"/>
  <c r="H186" i="28"/>
  <c r="L186" i="28"/>
  <c r="P186" i="28"/>
  <c r="T186" i="28"/>
  <c r="X186" i="28"/>
  <c r="E186" i="28"/>
  <c r="I186" i="28"/>
  <c r="M186" i="28"/>
  <c r="Q186" i="28"/>
  <c r="U186" i="28"/>
  <c r="Y186" i="28"/>
  <c r="F322" i="21"/>
  <c r="J322" i="21"/>
  <c r="N322" i="21"/>
  <c r="R322" i="21"/>
  <c r="V322" i="21"/>
  <c r="D322" i="21"/>
  <c r="H322" i="21"/>
  <c r="L322" i="21"/>
  <c r="P322" i="21"/>
  <c r="T322" i="21"/>
  <c r="X322" i="21"/>
  <c r="G322" i="21"/>
  <c r="O322" i="21"/>
  <c r="W322" i="21"/>
  <c r="C322" i="21"/>
  <c r="K322" i="21"/>
  <c r="S322" i="21"/>
  <c r="B322" i="21"/>
  <c r="I322" i="21"/>
  <c r="Y322" i="21"/>
  <c r="M322" i="21"/>
  <c r="Q322" i="21"/>
  <c r="E322" i="21"/>
  <c r="U322" i="21"/>
  <c r="A323" i="21"/>
  <c r="D357" i="21"/>
  <c r="T357" i="21"/>
  <c r="M357" i="21"/>
  <c r="B357" i="21"/>
  <c r="K357" i="21"/>
  <c r="V357" i="21"/>
  <c r="H357" i="21"/>
  <c r="X357" i="21"/>
  <c r="Q357" i="21"/>
  <c r="J357" i="21"/>
  <c r="S357" i="21"/>
  <c r="W357" i="21"/>
  <c r="L357" i="21"/>
  <c r="E357" i="21"/>
  <c r="U357" i="21"/>
  <c r="R357" i="21"/>
  <c r="N357" i="21"/>
  <c r="F357" i="21"/>
  <c r="A358" i="21"/>
  <c r="P357" i="21"/>
  <c r="I357" i="21"/>
  <c r="Y357" i="21"/>
  <c r="C357" i="21"/>
  <c r="O357" i="21"/>
  <c r="G357" i="21"/>
  <c r="F425" i="21"/>
  <c r="V425" i="21"/>
  <c r="O425" i="21"/>
  <c r="L425" i="21"/>
  <c r="M425" i="21"/>
  <c r="I425" i="21"/>
  <c r="J425" i="21"/>
  <c r="C425" i="21"/>
  <c r="S425" i="21"/>
  <c r="T425" i="21"/>
  <c r="U425" i="21"/>
  <c r="Y425" i="21"/>
  <c r="A426" i="21"/>
  <c r="N425" i="21"/>
  <c r="G425" i="21"/>
  <c r="W425" i="21"/>
  <c r="B425" i="21"/>
  <c r="H425" i="21"/>
  <c r="P425" i="21"/>
  <c r="R425" i="21"/>
  <c r="K425" i="21"/>
  <c r="D425" i="21"/>
  <c r="E425" i="21"/>
  <c r="X425" i="21"/>
  <c r="Q425" i="21"/>
  <c r="F391" i="21"/>
  <c r="V391" i="21"/>
  <c r="O391" i="21"/>
  <c r="L391" i="21"/>
  <c r="M391" i="21"/>
  <c r="I391" i="21"/>
  <c r="J391" i="21"/>
  <c r="C391" i="21"/>
  <c r="S391" i="21"/>
  <c r="T391" i="21"/>
  <c r="U391" i="21"/>
  <c r="Y391" i="21"/>
  <c r="N391" i="21"/>
  <c r="G391" i="21"/>
  <c r="W391" i="21"/>
  <c r="B391" i="21"/>
  <c r="H391" i="21"/>
  <c r="P391" i="21"/>
  <c r="R391" i="21"/>
  <c r="K391" i="21"/>
  <c r="D391" i="21"/>
  <c r="E391" i="21"/>
  <c r="X391" i="21"/>
  <c r="Q391"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C218" i="21"/>
  <c r="G218" i="21"/>
  <c r="K218" i="21"/>
  <c r="O218" i="21"/>
  <c r="S218" i="21"/>
  <c r="W218" i="21"/>
  <c r="D218" i="21"/>
  <c r="H218" i="21"/>
  <c r="L218" i="21"/>
  <c r="P218" i="21"/>
  <c r="T218" i="21"/>
  <c r="X218" i="21"/>
  <c r="I218" i="21"/>
  <c r="Q218" i="21"/>
  <c r="Y218" i="21"/>
  <c r="B218" i="21"/>
  <c r="J218" i="21"/>
  <c r="R218" i="21"/>
  <c r="M218" i="21"/>
  <c r="E218" i="21"/>
  <c r="F218" i="21"/>
  <c r="N218" i="21"/>
  <c r="U218" i="21"/>
  <c r="V218" i="21"/>
  <c r="C287" i="21"/>
  <c r="G287" i="21"/>
  <c r="K287" i="21"/>
  <c r="O287" i="21"/>
  <c r="S287" i="21"/>
  <c r="W287" i="21"/>
  <c r="B287" i="21"/>
  <c r="D287" i="21"/>
  <c r="H287" i="21"/>
  <c r="L287" i="21"/>
  <c r="P287" i="21"/>
  <c r="T287" i="21"/>
  <c r="X287" i="21"/>
  <c r="E287" i="21"/>
  <c r="M287" i="21"/>
  <c r="U287" i="21"/>
  <c r="F287" i="21"/>
  <c r="N287" i="21"/>
  <c r="V287" i="21"/>
  <c r="I287" i="21"/>
  <c r="Y287" i="21"/>
  <c r="J287" i="21"/>
  <c r="R287" i="21"/>
  <c r="Q287" i="21"/>
  <c r="C253" i="21"/>
  <c r="G253" i="21"/>
  <c r="K253" i="21"/>
  <c r="O253" i="21"/>
  <c r="S253" i="21"/>
  <c r="W253" i="21"/>
  <c r="D253" i="21"/>
  <c r="H253" i="21"/>
  <c r="L253" i="21"/>
  <c r="P253" i="21"/>
  <c r="T253" i="21"/>
  <c r="X253" i="21"/>
  <c r="I253" i="21"/>
  <c r="Q253" i="21"/>
  <c r="Y253" i="21"/>
  <c r="B253" i="21"/>
  <c r="J253" i="21"/>
  <c r="R253" i="21"/>
  <c r="E253" i="21"/>
  <c r="U253" i="21"/>
  <c r="N253" i="21"/>
  <c r="F253" i="21"/>
  <c r="V253" i="21"/>
  <c r="M253" i="21"/>
  <c r="C391" i="28"/>
  <c r="G391" i="28"/>
  <c r="K391" i="28"/>
  <c r="O391" i="28"/>
  <c r="S391" i="28"/>
  <c r="W391" i="28"/>
  <c r="D391" i="28"/>
  <c r="H391" i="28"/>
  <c r="L391" i="28"/>
  <c r="P391" i="28"/>
  <c r="T391" i="28"/>
  <c r="X391" i="28"/>
  <c r="J391" i="28"/>
  <c r="R391" i="28"/>
  <c r="E391" i="28"/>
  <c r="M391" i="28"/>
  <c r="U391" i="28"/>
  <c r="I391" i="28"/>
  <c r="Y391" i="28"/>
  <c r="N391" i="28"/>
  <c r="V391" i="28"/>
  <c r="B391" i="28"/>
  <c r="Q391" i="28"/>
  <c r="F391" i="28"/>
  <c r="F357" i="28"/>
  <c r="J357" i="28"/>
  <c r="N357" i="28"/>
  <c r="R357" i="28"/>
  <c r="V357" i="28"/>
  <c r="C357" i="28"/>
  <c r="G357" i="28"/>
  <c r="K357" i="28"/>
  <c r="O357" i="28"/>
  <c r="S357" i="28"/>
  <c r="W357" i="28"/>
  <c r="I357" i="28"/>
  <c r="Q357" i="28"/>
  <c r="Y357" i="28"/>
  <c r="D357" i="28"/>
  <c r="L357" i="28"/>
  <c r="T357" i="28"/>
  <c r="B357" i="28"/>
  <c r="H357" i="28"/>
  <c r="X357" i="28"/>
  <c r="M357" i="28"/>
  <c r="E357" i="28"/>
  <c r="P357" i="28"/>
  <c r="U357" i="28"/>
  <c r="C220" i="28"/>
  <c r="G220" i="28"/>
  <c r="K220" i="28"/>
  <c r="O220" i="28"/>
  <c r="S220" i="28"/>
  <c r="W220" i="28"/>
  <c r="D220" i="28"/>
  <c r="H220" i="28"/>
  <c r="L220" i="28"/>
  <c r="P220" i="28"/>
  <c r="T220" i="28"/>
  <c r="X220" i="28"/>
  <c r="F220" i="28"/>
  <c r="N220" i="28"/>
  <c r="V220" i="28"/>
  <c r="I220" i="28"/>
  <c r="Q220" i="28"/>
  <c r="Y220" i="28"/>
  <c r="R220" i="28"/>
  <c r="U220" i="28"/>
  <c r="E220" i="28"/>
  <c r="J220" i="28"/>
  <c r="M220" i="28"/>
  <c r="B220" i="28"/>
  <c r="D425" i="28"/>
  <c r="H425" i="28"/>
  <c r="L425" i="28"/>
  <c r="P425" i="28"/>
  <c r="T425" i="28"/>
  <c r="X425" i="28"/>
  <c r="G425" i="28"/>
  <c r="M425" i="28"/>
  <c r="R425" i="28"/>
  <c r="W425" i="28"/>
  <c r="B425" i="28"/>
  <c r="C425" i="28"/>
  <c r="I425" i="28"/>
  <c r="N425" i="28"/>
  <c r="S425" i="28"/>
  <c r="Y425" i="28"/>
  <c r="K425" i="28"/>
  <c r="V425" i="28"/>
  <c r="E425" i="28"/>
  <c r="O425" i="28"/>
  <c r="J425" i="28"/>
  <c r="Q425" i="28"/>
  <c r="F425" i="28"/>
  <c r="U425" i="28"/>
  <c r="F254" i="28"/>
  <c r="J254" i="28"/>
  <c r="N254" i="28"/>
  <c r="R254" i="28"/>
  <c r="V254" i="28"/>
  <c r="C254" i="28"/>
  <c r="G254" i="28"/>
  <c r="K254" i="28"/>
  <c r="O254" i="28"/>
  <c r="S254" i="28"/>
  <c r="W254" i="28"/>
  <c r="B254" i="28"/>
  <c r="E254" i="28"/>
  <c r="M254" i="28"/>
  <c r="U254" i="28"/>
  <c r="H254" i="28"/>
  <c r="P254" i="28"/>
  <c r="X254" i="28"/>
  <c r="Q254" i="28"/>
  <c r="D254" i="28"/>
  <c r="T254" i="28"/>
  <c r="I254" i="28"/>
  <c r="Y254" i="28"/>
  <c r="L254" i="28"/>
  <c r="D288" i="28"/>
  <c r="H288" i="28"/>
  <c r="L288" i="28"/>
  <c r="P288" i="28"/>
  <c r="T288" i="28"/>
  <c r="X288" i="28"/>
  <c r="E288" i="28"/>
  <c r="I288" i="28"/>
  <c r="M288" i="28"/>
  <c r="Q288" i="28"/>
  <c r="U288" i="28"/>
  <c r="Y288" i="28"/>
  <c r="B288" i="28"/>
  <c r="C288" i="28"/>
  <c r="K288" i="28"/>
  <c r="S288" i="28"/>
  <c r="F288" i="28"/>
  <c r="N288" i="28"/>
  <c r="V288" i="28"/>
  <c r="J288" i="28"/>
  <c r="O288" i="28"/>
  <c r="R288" i="28"/>
  <c r="W288" i="28"/>
  <c r="G288" i="28"/>
  <c r="A255" i="28"/>
  <c r="A324" i="28"/>
  <c r="A221" i="28"/>
  <c r="A358" i="28"/>
  <c r="A392" i="28"/>
  <c r="A426" i="28"/>
  <c r="A289" i="28"/>
  <c r="A288" i="21"/>
  <c r="A254" i="21"/>
  <c r="A219" i="21"/>
  <c r="A150" i="21"/>
  <c r="A185" i="21"/>
  <c r="F185" i="21" l="1"/>
  <c r="J185" i="21"/>
  <c r="N185" i="21"/>
  <c r="R185" i="21"/>
  <c r="V185" i="21"/>
  <c r="D185" i="21"/>
  <c r="H185" i="21"/>
  <c r="L185" i="21"/>
  <c r="P185" i="21"/>
  <c r="T185" i="21"/>
  <c r="X185" i="21"/>
  <c r="G185" i="21"/>
  <c r="O185" i="21"/>
  <c r="W185" i="21"/>
  <c r="C185" i="21"/>
  <c r="K185" i="21"/>
  <c r="S185" i="21"/>
  <c r="Q185" i="21"/>
  <c r="I185" i="21"/>
  <c r="Y185" i="21"/>
  <c r="E185" i="21"/>
  <c r="M185" i="21"/>
  <c r="B185" i="21"/>
  <c r="U185" i="21"/>
  <c r="E324" i="28"/>
  <c r="I324" i="28"/>
  <c r="M324" i="28"/>
  <c r="Q324" i="28"/>
  <c r="U324" i="28"/>
  <c r="Y324" i="28"/>
  <c r="B324" i="28"/>
  <c r="C324" i="28"/>
  <c r="G324" i="28"/>
  <c r="K324" i="28"/>
  <c r="O324" i="28"/>
  <c r="S324" i="28"/>
  <c r="W324" i="28"/>
  <c r="F324" i="28"/>
  <c r="N324" i="28"/>
  <c r="V324" i="28"/>
  <c r="H324" i="28"/>
  <c r="P324" i="28"/>
  <c r="X324" i="28"/>
  <c r="J324" i="28"/>
  <c r="R324" i="28"/>
  <c r="D324" i="28"/>
  <c r="L324" i="28"/>
  <c r="T324" i="28"/>
  <c r="C323" i="21"/>
  <c r="G323" i="21"/>
  <c r="K323" i="21"/>
  <c r="O323" i="21"/>
  <c r="S323" i="21"/>
  <c r="W323" i="21"/>
  <c r="E323" i="21"/>
  <c r="I323" i="21"/>
  <c r="M323" i="21"/>
  <c r="Q323" i="21"/>
  <c r="U323" i="21"/>
  <c r="H323" i="21"/>
  <c r="P323" i="21"/>
  <c r="X323" i="21"/>
  <c r="D323" i="21"/>
  <c r="L323" i="21"/>
  <c r="T323" i="21"/>
  <c r="R323" i="21"/>
  <c r="F323" i="21"/>
  <c r="V323" i="21"/>
  <c r="B323" i="21"/>
  <c r="J323" i="21"/>
  <c r="Y323" i="21"/>
  <c r="N323" i="21"/>
  <c r="C392" i="21"/>
  <c r="S392" i="21"/>
  <c r="L392" i="21"/>
  <c r="E392" i="21"/>
  <c r="N392" i="21"/>
  <c r="R392" i="21"/>
  <c r="G392" i="21"/>
  <c r="W392" i="21"/>
  <c r="P392" i="21"/>
  <c r="M392" i="21"/>
  <c r="V392" i="21"/>
  <c r="I392" i="21"/>
  <c r="K392" i="21"/>
  <c r="D392" i="21"/>
  <c r="T392" i="21"/>
  <c r="U392" i="21"/>
  <c r="B392" i="21"/>
  <c r="J392" i="21"/>
  <c r="A393" i="21"/>
  <c r="O392" i="21"/>
  <c r="H392" i="21"/>
  <c r="X392" i="21"/>
  <c r="F392" i="21"/>
  <c r="Q392" i="21"/>
  <c r="Y392" i="21"/>
  <c r="E358" i="21"/>
  <c r="U358" i="21"/>
  <c r="N358" i="21"/>
  <c r="K358" i="21"/>
  <c r="T358" i="21"/>
  <c r="X358" i="21"/>
  <c r="I358" i="21"/>
  <c r="Y358" i="21"/>
  <c r="R358" i="21"/>
  <c r="S358" i="21"/>
  <c r="G358" i="21"/>
  <c r="O358" i="21"/>
  <c r="A359" i="21"/>
  <c r="M358" i="21"/>
  <c r="F358" i="21"/>
  <c r="V358" i="21"/>
  <c r="D358" i="21"/>
  <c r="W358" i="21"/>
  <c r="B358" i="21"/>
  <c r="Q358" i="21"/>
  <c r="J358" i="21"/>
  <c r="C358" i="21"/>
  <c r="L358" i="21"/>
  <c r="H358" i="21"/>
  <c r="P358" i="21"/>
  <c r="C426" i="21"/>
  <c r="S426" i="21"/>
  <c r="L426" i="21"/>
  <c r="E426" i="21"/>
  <c r="N426" i="21"/>
  <c r="R426" i="21"/>
  <c r="A427" i="21"/>
  <c r="G426" i="21"/>
  <c r="W426" i="21"/>
  <c r="P426" i="21"/>
  <c r="M426" i="21"/>
  <c r="V426" i="21"/>
  <c r="I426" i="21"/>
  <c r="K426" i="21"/>
  <c r="D426" i="21"/>
  <c r="T426" i="21"/>
  <c r="U426" i="21"/>
  <c r="B426" i="21"/>
  <c r="J426" i="21"/>
  <c r="O426" i="21"/>
  <c r="H426" i="21"/>
  <c r="X426" i="21"/>
  <c r="F426" i="21"/>
  <c r="Q426" i="21"/>
  <c r="Y426" i="21"/>
  <c r="A324"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D219" i="21"/>
  <c r="H219" i="21"/>
  <c r="L219" i="21"/>
  <c r="P219" i="21"/>
  <c r="T219" i="21"/>
  <c r="X219" i="21"/>
  <c r="E219" i="21"/>
  <c r="I219" i="21"/>
  <c r="M219" i="21"/>
  <c r="Q219" i="21"/>
  <c r="U219" i="21"/>
  <c r="Y219" i="21"/>
  <c r="J219" i="21"/>
  <c r="R219" i="21"/>
  <c r="C219" i="21"/>
  <c r="K219" i="21"/>
  <c r="S219" i="21"/>
  <c r="B219" i="21"/>
  <c r="F219" i="21"/>
  <c r="V219" i="21"/>
  <c r="N219" i="21"/>
  <c r="O219" i="21"/>
  <c r="G219" i="21"/>
  <c r="W219" i="21"/>
  <c r="D254" i="21"/>
  <c r="H254" i="21"/>
  <c r="L254" i="21"/>
  <c r="P254" i="21"/>
  <c r="T254" i="21"/>
  <c r="X254" i="21"/>
  <c r="E254" i="21"/>
  <c r="I254" i="21"/>
  <c r="M254" i="21"/>
  <c r="Q254" i="21"/>
  <c r="U254" i="21"/>
  <c r="Y254" i="21"/>
  <c r="J254" i="21"/>
  <c r="R254" i="21"/>
  <c r="C254" i="21"/>
  <c r="K254" i="21"/>
  <c r="S254" i="21"/>
  <c r="B254" i="21"/>
  <c r="N254" i="21"/>
  <c r="F254" i="21"/>
  <c r="W254" i="21"/>
  <c r="O254" i="21"/>
  <c r="V254" i="21"/>
  <c r="G254" i="21"/>
  <c r="D288" i="21"/>
  <c r="H288" i="21"/>
  <c r="L288" i="21"/>
  <c r="P288" i="21"/>
  <c r="T288" i="21"/>
  <c r="X288" i="21"/>
  <c r="E288" i="21"/>
  <c r="I288" i="21"/>
  <c r="M288" i="21"/>
  <c r="Q288" i="21"/>
  <c r="U288" i="21"/>
  <c r="Y288" i="21"/>
  <c r="B288" i="21"/>
  <c r="F288" i="21"/>
  <c r="N288" i="21"/>
  <c r="V288" i="21"/>
  <c r="G288" i="21"/>
  <c r="O288" i="21"/>
  <c r="W288" i="21"/>
  <c r="R288" i="21"/>
  <c r="C288" i="21"/>
  <c r="S288" i="21"/>
  <c r="J288" i="21"/>
  <c r="K288" i="21"/>
  <c r="C358" i="28"/>
  <c r="G358" i="28"/>
  <c r="K358" i="28"/>
  <c r="O358" i="28"/>
  <c r="S358" i="28"/>
  <c r="W358" i="28"/>
  <c r="D358" i="28"/>
  <c r="H358" i="28"/>
  <c r="L358" i="28"/>
  <c r="P358" i="28"/>
  <c r="T358" i="28"/>
  <c r="X358" i="28"/>
  <c r="J358" i="28"/>
  <c r="R358" i="28"/>
  <c r="E358" i="28"/>
  <c r="M358" i="28"/>
  <c r="U358" i="28"/>
  <c r="Q358" i="28"/>
  <c r="F358" i="28"/>
  <c r="V358" i="28"/>
  <c r="B358" i="28"/>
  <c r="N358" i="28"/>
  <c r="Y358" i="28"/>
  <c r="I358" i="28"/>
  <c r="E289" i="28"/>
  <c r="I289" i="28"/>
  <c r="M289" i="28"/>
  <c r="Q289" i="28"/>
  <c r="U289" i="28"/>
  <c r="Y289" i="28"/>
  <c r="F289" i="28"/>
  <c r="J289" i="28"/>
  <c r="N289" i="28"/>
  <c r="R289" i="28"/>
  <c r="V289" i="28"/>
  <c r="D289" i="28"/>
  <c r="L289" i="28"/>
  <c r="T289" i="28"/>
  <c r="G289" i="28"/>
  <c r="O289" i="28"/>
  <c r="W289" i="28"/>
  <c r="C289" i="28"/>
  <c r="S289" i="28"/>
  <c r="B289" i="28"/>
  <c r="H289" i="28"/>
  <c r="X289" i="28"/>
  <c r="K289" i="28"/>
  <c r="P289" i="28"/>
  <c r="D221" i="28"/>
  <c r="H221" i="28"/>
  <c r="L221" i="28"/>
  <c r="P221" i="28"/>
  <c r="T221" i="28"/>
  <c r="X221" i="28"/>
  <c r="E221" i="28"/>
  <c r="I221" i="28"/>
  <c r="M221" i="28"/>
  <c r="Q221" i="28"/>
  <c r="U221" i="28"/>
  <c r="Y221" i="28"/>
  <c r="G221" i="28"/>
  <c r="O221" i="28"/>
  <c r="W221" i="28"/>
  <c r="B221" i="28"/>
  <c r="J221" i="28"/>
  <c r="R221" i="28"/>
  <c r="K221" i="28"/>
  <c r="S221" i="28"/>
  <c r="F221" i="28"/>
  <c r="C221" i="28"/>
  <c r="V221" i="28"/>
  <c r="N221" i="28"/>
  <c r="E426" i="28"/>
  <c r="I426" i="28"/>
  <c r="M426" i="28"/>
  <c r="Q426" i="28"/>
  <c r="U426" i="28"/>
  <c r="Y426" i="28"/>
  <c r="F426" i="28"/>
  <c r="K426" i="28"/>
  <c r="P426" i="28"/>
  <c r="V426" i="28"/>
  <c r="G426" i="28"/>
  <c r="L426" i="28"/>
  <c r="R426" i="28"/>
  <c r="W426" i="28"/>
  <c r="B426" i="28"/>
  <c r="J426" i="28"/>
  <c r="T426" i="28"/>
  <c r="C426" i="28"/>
  <c r="N426" i="28"/>
  <c r="X426" i="28"/>
  <c r="H426" i="28"/>
  <c r="O426" i="28"/>
  <c r="D426" i="28"/>
  <c r="S426" i="28"/>
  <c r="D392" i="28"/>
  <c r="H392" i="28"/>
  <c r="L392" i="28"/>
  <c r="P392" i="28"/>
  <c r="T392" i="28"/>
  <c r="X392" i="28"/>
  <c r="E392" i="28"/>
  <c r="I392" i="28"/>
  <c r="M392" i="28"/>
  <c r="Q392" i="28"/>
  <c r="U392" i="28"/>
  <c r="Y392" i="28"/>
  <c r="B392" i="28"/>
  <c r="C392" i="28"/>
  <c r="K392" i="28"/>
  <c r="S392" i="28"/>
  <c r="F392" i="28"/>
  <c r="N392" i="28"/>
  <c r="V392" i="28"/>
  <c r="R392" i="28"/>
  <c r="G392" i="28"/>
  <c r="W392" i="28"/>
  <c r="J392" i="28"/>
  <c r="O392" i="28"/>
  <c r="C255" i="28"/>
  <c r="G255" i="28"/>
  <c r="K255" i="28"/>
  <c r="O255" i="28"/>
  <c r="S255" i="28"/>
  <c r="W255" i="28"/>
  <c r="D255" i="28"/>
  <c r="H255" i="28"/>
  <c r="L255" i="28"/>
  <c r="P255" i="28"/>
  <c r="T255" i="28"/>
  <c r="X255" i="28"/>
  <c r="F255" i="28"/>
  <c r="N255" i="28"/>
  <c r="V255" i="28"/>
  <c r="I255" i="28"/>
  <c r="Q255" i="28"/>
  <c r="Y255" i="28"/>
  <c r="J255" i="28"/>
  <c r="M255" i="28"/>
  <c r="B255" i="28"/>
  <c r="R255" i="28"/>
  <c r="E255" i="28"/>
  <c r="U255" i="28"/>
  <c r="A427" i="28"/>
  <c r="A325" i="28"/>
  <c r="A359" i="28"/>
  <c r="A256" i="28"/>
  <c r="A290" i="28"/>
  <c r="A393" i="28"/>
  <c r="A255" i="21"/>
  <c r="A289" i="21"/>
  <c r="A220" i="21"/>
  <c r="A186" i="21"/>
  <c r="C186" i="21" l="1"/>
  <c r="G186" i="21"/>
  <c r="K186" i="21"/>
  <c r="O186" i="21"/>
  <c r="S186" i="21"/>
  <c r="W186" i="21"/>
  <c r="B186" i="21"/>
  <c r="E186" i="21"/>
  <c r="I186" i="21"/>
  <c r="M186" i="21"/>
  <c r="Q186" i="21"/>
  <c r="U186" i="21"/>
  <c r="Y186" i="21"/>
  <c r="H186" i="21"/>
  <c r="P186" i="21"/>
  <c r="X186" i="21"/>
  <c r="D186" i="21"/>
  <c r="L186" i="21"/>
  <c r="T186" i="21"/>
  <c r="J186" i="21"/>
  <c r="R186" i="21"/>
  <c r="N186" i="21"/>
  <c r="V186" i="21"/>
  <c r="F186" i="21"/>
  <c r="F325" i="28"/>
  <c r="J325" i="28"/>
  <c r="N325" i="28"/>
  <c r="R325" i="28"/>
  <c r="V325" i="28"/>
  <c r="D325" i="28"/>
  <c r="H325" i="28"/>
  <c r="L325" i="28"/>
  <c r="P325" i="28"/>
  <c r="T325" i="28"/>
  <c r="X325" i="28"/>
  <c r="G325" i="28"/>
  <c r="O325" i="28"/>
  <c r="W325" i="28"/>
  <c r="I325" i="28"/>
  <c r="Q325" i="28"/>
  <c r="Y325" i="28"/>
  <c r="C325" i="28"/>
  <c r="K325" i="28"/>
  <c r="S325" i="28"/>
  <c r="B325" i="28"/>
  <c r="E325" i="28"/>
  <c r="M325" i="28"/>
  <c r="U325" i="28"/>
  <c r="E324" i="21"/>
  <c r="I324" i="21"/>
  <c r="M324" i="21"/>
  <c r="Q324" i="21"/>
  <c r="U324" i="21"/>
  <c r="Y324" i="21"/>
  <c r="B324" i="21"/>
  <c r="C324" i="21"/>
  <c r="G324" i="21"/>
  <c r="K324" i="21"/>
  <c r="O324" i="21"/>
  <c r="S324" i="21"/>
  <c r="W324" i="21"/>
  <c r="F324" i="21"/>
  <c r="N324" i="21"/>
  <c r="V324" i="21"/>
  <c r="H324" i="21"/>
  <c r="P324" i="21"/>
  <c r="X324" i="21"/>
  <c r="J324" i="21"/>
  <c r="R324" i="21"/>
  <c r="D324" i="21"/>
  <c r="L324" i="21"/>
  <c r="T324" i="21"/>
  <c r="D393" i="21"/>
  <c r="T393" i="21"/>
  <c r="M393" i="21"/>
  <c r="F393" i="21"/>
  <c r="O393" i="21"/>
  <c r="R393" i="21"/>
  <c r="H393" i="21"/>
  <c r="X393" i="21"/>
  <c r="Q393" i="21"/>
  <c r="N393" i="21"/>
  <c r="W393" i="21"/>
  <c r="B393" i="21"/>
  <c r="A394" i="21"/>
  <c r="L393" i="21"/>
  <c r="E393" i="21"/>
  <c r="U393" i="21"/>
  <c r="V393" i="21"/>
  <c r="J393" i="21"/>
  <c r="S393" i="21"/>
  <c r="P393" i="21"/>
  <c r="I393" i="21"/>
  <c r="Y393" i="21"/>
  <c r="G393" i="21"/>
  <c r="K393" i="21"/>
  <c r="C393" i="21"/>
  <c r="A325" i="21"/>
  <c r="F359" i="21"/>
  <c r="V359" i="21"/>
  <c r="O359" i="21"/>
  <c r="L359" i="21"/>
  <c r="U359" i="21"/>
  <c r="I359" i="21"/>
  <c r="A360" i="21"/>
  <c r="J359" i="21"/>
  <c r="C359" i="21"/>
  <c r="S359" i="21"/>
  <c r="T359" i="21"/>
  <c r="P359" i="21"/>
  <c r="Y359" i="21"/>
  <c r="N359" i="21"/>
  <c r="G359" i="21"/>
  <c r="W359" i="21"/>
  <c r="E359" i="21"/>
  <c r="Q359" i="21"/>
  <c r="B359" i="21"/>
  <c r="R359" i="21"/>
  <c r="K359" i="21"/>
  <c r="D359" i="21"/>
  <c r="M359" i="21"/>
  <c r="H359" i="21"/>
  <c r="X359" i="21"/>
  <c r="D427" i="21"/>
  <c r="T427" i="21"/>
  <c r="M427" i="21"/>
  <c r="N427" i="21"/>
  <c r="W427" i="21"/>
  <c r="R427" i="21"/>
  <c r="H427" i="21"/>
  <c r="X427" i="21"/>
  <c r="Q427" i="21"/>
  <c r="V427" i="21"/>
  <c r="J427" i="21"/>
  <c r="B427" i="21"/>
  <c r="L427" i="21"/>
  <c r="E427" i="21"/>
  <c r="U427" i="21"/>
  <c r="G427" i="21"/>
  <c r="Y427" i="21"/>
  <c r="S427" i="21"/>
  <c r="P427" i="21"/>
  <c r="I427" i="21"/>
  <c r="F427" i="21"/>
  <c r="O427" i="21"/>
  <c r="K427" i="21"/>
  <c r="C427" i="21"/>
  <c r="A428" i="21"/>
  <c r="E220" i="21"/>
  <c r="I220" i="21"/>
  <c r="M220" i="21"/>
  <c r="Q220" i="21"/>
  <c r="U220" i="21"/>
  <c r="Y220" i="21"/>
  <c r="B220" i="21"/>
  <c r="F220" i="21"/>
  <c r="J220" i="21"/>
  <c r="N220" i="21"/>
  <c r="R220" i="21"/>
  <c r="V220" i="21"/>
  <c r="C220" i="21"/>
  <c r="K220" i="21"/>
  <c r="S220" i="21"/>
  <c r="D220" i="21"/>
  <c r="L220" i="21"/>
  <c r="T220" i="21"/>
  <c r="O220" i="21"/>
  <c r="W220" i="21"/>
  <c r="X220" i="21"/>
  <c r="P220" i="21"/>
  <c r="G220" i="21"/>
  <c r="H220" i="21"/>
  <c r="E289" i="21"/>
  <c r="I289" i="21"/>
  <c r="M289" i="21"/>
  <c r="Q289" i="21"/>
  <c r="U289" i="21"/>
  <c r="Y289" i="21"/>
  <c r="F289" i="21"/>
  <c r="J289" i="21"/>
  <c r="N289" i="21"/>
  <c r="R289" i="21"/>
  <c r="V289" i="21"/>
  <c r="G289" i="21"/>
  <c r="O289" i="21"/>
  <c r="W289" i="21"/>
  <c r="H289" i="21"/>
  <c r="P289" i="21"/>
  <c r="X289" i="21"/>
  <c r="K289" i="21"/>
  <c r="L289" i="21"/>
  <c r="S289" i="21"/>
  <c r="T289" i="21"/>
  <c r="C289" i="21"/>
  <c r="B289" i="21"/>
  <c r="D289" i="21"/>
  <c r="E255" i="21"/>
  <c r="I255" i="21"/>
  <c r="M255" i="21"/>
  <c r="Q255" i="21"/>
  <c r="U255" i="21"/>
  <c r="Y255" i="21"/>
  <c r="B255" i="21"/>
  <c r="F255" i="21"/>
  <c r="J255" i="21"/>
  <c r="N255" i="21"/>
  <c r="R255" i="21"/>
  <c r="V255" i="21"/>
  <c r="C255" i="21"/>
  <c r="K255" i="21"/>
  <c r="S255" i="21"/>
  <c r="D255" i="21"/>
  <c r="L255" i="21"/>
  <c r="T255" i="21"/>
  <c r="G255" i="21"/>
  <c r="W255" i="21"/>
  <c r="O255" i="21"/>
  <c r="H255" i="21"/>
  <c r="X255" i="21"/>
  <c r="P255" i="21"/>
  <c r="D359" i="28"/>
  <c r="H359" i="28"/>
  <c r="E359" i="28"/>
  <c r="I359" i="28"/>
  <c r="M359" i="28"/>
  <c r="Q359" i="28"/>
  <c r="U359" i="28"/>
  <c r="Y359" i="28"/>
  <c r="B359" i="28"/>
  <c r="C359" i="28"/>
  <c r="K359" i="28"/>
  <c r="P359" i="28"/>
  <c r="V359" i="28"/>
  <c r="F359" i="28"/>
  <c r="L359" i="28"/>
  <c r="R359" i="28"/>
  <c r="W359" i="28"/>
  <c r="J359" i="28"/>
  <c r="T359" i="28"/>
  <c r="N359" i="28"/>
  <c r="X359" i="28"/>
  <c r="S359" i="28"/>
  <c r="G359" i="28"/>
  <c r="O359" i="28"/>
  <c r="E393" i="28"/>
  <c r="I393" i="28"/>
  <c r="M393" i="28"/>
  <c r="Q393" i="28"/>
  <c r="U393" i="28"/>
  <c r="F393" i="28"/>
  <c r="J393" i="28"/>
  <c r="N393" i="28"/>
  <c r="R393" i="28"/>
  <c r="V393" i="28"/>
  <c r="D393" i="28"/>
  <c r="L393" i="28"/>
  <c r="T393" i="28"/>
  <c r="G393" i="28"/>
  <c r="O393" i="28"/>
  <c r="W393" i="28"/>
  <c r="K393" i="28"/>
  <c r="Y393" i="28"/>
  <c r="B393" i="28"/>
  <c r="P393" i="28"/>
  <c r="H393" i="28"/>
  <c r="S393" i="28"/>
  <c r="C393" i="28"/>
  <c r="X393" i="28"/>
  <c r="F290" i="28"/>
  <c r="J290" i="28"/>
  <c r="N290" i="28"/>
  <c r="R290" i="28"/>
  <c r="V290" i="28"/>
  <c r="C290" i="28"/>
  <c r="G290" i="28"/>
  <c r="K290" i="28"/>
  <c r="O290" i="28"/>
  <c r="S290" i="28"/>
  <c r="W290" i="28"/>
  <c r="E290" i="28"/>
  <c r="M290" i="28"/>
  <c r="U290" i="28"/>
  <c r="B290" i="28"/>
  <c r="H290" i="28"/>
  <c r="P290" i="28"/>
  <c r="X290" i="28"/>
  <c r="L290" i="28"/>
  <c r="Q290" i="28"/>
  <c r="D290" i="28"/>
  <c r="I290" i="28"/>
  <c r="T290" i="28"/>
  <c r="Y290" i="28"/>
  <c r="D256" i="28"/>
  <c r="H256" i="28"/>
  <c r="L256" i="28"/>
  <c r="P256" i="28"/>
  <c r="T256" i="28"/>
  <c r="X256" i="28"/>
  <c r="E256" i="28"/>
  <c r="I256" i="28"/>
  <c r="M256" i="28"/>
  <c r="Q256" i="28"/>
  <c r="U256" i="28"/>
  <c r="Y256" i="28"/>
  <c r="G256" i="28"/>
  <c r="O256" i="28"/>
  <c r="W256" i="28"/>
  <c r="B256" i="28"/>
  <c r="J256" i="28"/>
  <c r="R256" i="28"/>
  <c r="C256" i="28"/>
  <c r="S256" i="28"/>
  <c r="F256" i="28"/>
  <c r="V256" i="28"/>
  <c r="K256" i="28"/>
  <c r="N256" i="28"/>
  <c r="F427" i="28"/>
  <c r="J427" i="28"/>
  <c r="N427" i="28"/>
  <c r="R427" i="28"/>
  <c r="V427" i="28"/>
  <c r="D427" i="28"/>
  <c r="I427" i="28"/>
  <c r="O427" i="28"/>
  <c r="T427" i="28"/>
  <c r="Y427" i="28"/>
  <c r="E427" i="28"/>
  <c r="K427" i="28"/>
  <c r="P427" i="28"/>
  <c r="U427" i="28"/>
  <c r="H427" i="28"/>
  <c r="S427" i="28"/>
  <c r="L427" i="28"/>
  <c r="W427" i="28"/>
  <c r="B427" i="28"/>
  <c r="G427" i="28"/>
  <c r="M427" i="28"/>
  <c r="C427" i="28"/>
  <c r="Q427" i="28"/>
  <c r="X427" i="28"/>
  <c r="A394" i="28"/>
  <c r="A291" i="28"/>
  <c r="A360" i="28"/>
  <c r="A326" i="28"/>
  <c r="A428" i="28"/>
  <c r="A290" i="21"/>
  <c r="A256" i="21"/>
  <c r="A221" i="21"/>
  <c r="C326" i="28" l="1"/>
  <c r="G326" i="28"/>
  <c r="K326" i="28"/>
  <c r="O326" i="28"/>
  <c r="S326" i="28"/>
  <c r="W326" i="28"/>
  <c r="E326" i="28"/>
  <c r="I326" i="28"/>
  <c r="M326" i="28"/>
  <c r="Q326" i="28"/>
  <c r="U326" i="28"/>
  <c r="Y326" i="28"/>
  <c r="B326" i="28"/>
  <c r="H326" i="28"/>
  <c r="P326" i="28"/>
  <c r="X326" i="28"/>
  <c r="J326" i="28"/>
  <c r="R326" i="28"/>
  <c r="D326" i="28"/>
  <c r="L326" i="28"/>
  <c r="T326" i="28"/>
  <c r="F326" i="28"/>
  <c r="N326" i="28"/>
  <c r="V326" i="28"/>
  <c r="F325" i="21"/>
  <c r="J325" i="21"/>
  <c r="N325" i="21"/>
  <c r="R325" i="21"/>
  <c r="V325" i="21"/>
  <c r="D325" i="21"/>
  <c r="H325" i="21"/>
  <c r="L325" i="21"/>
  <c r="P325" i="21"/>
  <c r="T325" i="21"/>
  <c r="X325" i="21"/>
  <c r="G325" i="21"/>
  <c r="O325" i="21"/>
  <c r="W325" i="21"/>
  <c r="I325" i="21"/>
  <c r="Q325" i="21"/>
  <c r="Y325" i="21"/>
  <c r="C325" i="21"/>
  <c r="K325" i="21"/>
  <c r="S325" i="21"/>
  <c r="B325" i="21"/>
  <c r="E325" i="21"/>
  <c r="M325" i="21"/>
  <c r="U325" i="21"/>
  <c r="D428" i="21"/>
  <c r="T428" i="21"/>
  <c r="M428" i="21"/>
  <c r="J428" i="21"/>
  <c r="S428" i="21"/>
  <c r="F428" i="21"/>
  <c r="H428" i="21"/>
  <c r="X428" i="21"/>
  <c r="Q428" i="21"/>
  <c r="R428" i="21"/>
  <c r="N428" i="21"/>
  <c r="G428" i="21"/>
  <c r="L428" i="21"/>
  <c r="E428" i="21"/>
  <c r="U428" i="21"/>
  <c r="C428" i="21"/>
  <c r="O428" i="21"/>
  <c r="V428" i="21"/>
  <c r="A429" i="21"/>
  <c r="P428" i="21"/>
  <c r="I428" i="21"/>
  <c r="Y428" i="21"/>
  <c r="K428" i="21"/>
  <c r="B428" i="21"/>
  <c r="W428" i="21"/>
  <c r="C360" i="21"/>
  <c r="S360" i="21"/>
  <c r="H360" i="21"/>
  <c r="X360" i="21"/>
  <c r="F360" i="21"/>
  <c r="Y360" i="21"/>
  <c r="G360" i="21"/>
  <c r="W360" i="21"/>
  <c r="L360" i="21"/>
  <c r="E360" i="21"/>
  <c r="N360" i="21"/>
  <c r="J360" i="21"/>
  <c r="K360" i="21"/>
  <c r="B360" i="21"/>
  <c r="P360" i="21"/>
  <c r="M360" i="21"/>
  <c r="V360" i="21"/>
  <c r="Q360" i="21"/>
  <c r="O360" i="21"/>
  <c r="D360" i="21"/>
  <c r="T360" i="21"/>
  <c r="U360" i="21"/>
  <c r="I360" i="21"/>
  <c r="R360" i="21"/>
  <c r="A361" i="21"/>
  <c r="A326" i="21"/>
  <c r="E394" i="21"/>
  <c r="U394" i="21"/>
  <c r="N394" i="21"/>
  <c r="O394" i="21"/>
  <c r="X394" i="21"/>
  <c r="T394" i="21"/>
  <c r="A395" i="21"/>
  <c r="I394" i="21"/>
  <c r="Y394" i="21"/>
  <c r="R394" i="21"/>
  <c r="W394" i="21"/>
  <c r="C394" i="21"/>
  <c r="B394" i="21"/>
  <c r="M394" i="21"/>
  <c r="F394" i="21"/>
  <c r="V394" i="21"/>
  <c r="H394" i="21"/>
  <c r="S394" i="21"/>
  <c r="K394" i="21"/>
  <c r="Q394" i="21"/>
  <c r="J394" i="21"/>
  <c r="G394" i="21"/>
  <c r="P394" i="21"/>
  <c r="D394" i="21"/>
  <c r="L394" i="21"/>
  <c r="F221" i="21"/>
  <c r="J221" i="21"/>
  <c r="N221" i="21"/>
  <c r="R221" i="21"/>
  <c r="V221" i="21"/>
  <c r="C221" i="21"/>
  <c r="G221" i="21"/>
  <c r="K221" i="21"/>
  <c r="O221" i="21"/>
  <c r="S221" i="21"/>
  <c r="W221" i="21"/>
  <c r="B221" i="21"/>
  <c r="D221" i="21"/>
  <c r="L221" i="21"/>
  <c r="T221" i="21"/>
  <c r="E221" i="21"/>
  <c r="M221" i="21"/>
  <c r="U221" i="21"/>
  <c r="H221" i="21"/>
  <c r="X221" i="21"/>
  <c r="I221" i="21"/>
  <c r="Y221" i="21"/>
  <c r="P221" i="21"/>
  <c r="Q221" i="21"/>
  <c r="F256" i="21"/>
  <c r="J256" i="21"/>
  <c r="N256" i="21"/>
  <c r="R256" i="21"/>
  <c r="V256" i="21"/>
  <c r="C256" i="21"/>
  <c r="G256" i="21"/>
  <c r="K256" i="21"/>
  <c r="O256" i="21"/>
  <c r="S256" i="21"/>
  <c r="W256" i="21"/>
  <c r="B256" i="21"/>
  <c r="D256" i="21"/>
  <c r="L256" i="21"/>
  <c r="T256" i="21"/>
  <c r="E256" i="21"/>
  <c r="M256" i="21"/>
  <c r="U256" i="21"/>
  <c r="P256" i="21"/>
  <c r="X256" i="21"/>
  <c r="I256" i="21"/>
  <c r="Q256" i="21"/>
  <c r="H256" i="21"/>
  <c r="Y256" i="21"/>
  <c r="F290" i="21"/>
  <c r="J290" i="21"/>
  <c r="N290" i="21"/>
  <c r="R290" i="21"/>
  <c r="V290" i="21"/>
  <c r="C290" i="21"/>
  <c r="G290" i="21"/>
  <c r="K290" i="21"/>
  <c r="O290" i="21"/>
  <c r="S290" i="21"/>
  <c r="W290" i="21"/>
  <c r="H290" i="21"/>
  <c r="P290" i="21"/>
  <c r="X290" i="21"/>
  <c r="I290" i="21"/>
  <c r="Q290" i="21"/>
  <c r="Y290" i="21"/>
  <c r="D290" i="21"/>
  <c r="T290" i="21"/>
  <c r="E290" i="21"/>
  <c r="U290" i="21"/>
  <c r="M290" i="21"/>
  <c r="B290" i="21"/>
  <c r="L290" i="21"/>
  <c r="C428" i="28"/>
  <c r="G428" i="28"/>
  <c r="K428" i="28"/>
  <c r="O428" i="28"/>
  <c r="S428" i="28"/>
  <c r="W428" i="28"/>
  <c r="H428" i="28"/>
  <c r="M428" i="28"/>
  <c r="R428" i="28"/>
  <c r="X428" i="28"/>
  <c r="D428" i="28"/>
  <c r="I428" i="28"/>
  <c r="N428" i="28"/>
  <c r="T428" i="28"/>
  <c r="Y428" i="28"/>
  <c r="F428" i="28"/>
  <c r="Q428" i="28"/>
  <c r="J428" i="28"/>
  <c r="U428" i="28"/>
  <c r="E428" i="28"/>
  <c r="L428" i="28"/>
  <c r="B428" i="28"/>
  <c r="V428" i="28"/>
  <c r="P428" i="28"/>
  <c r="F360" i="28"/>
  <c r="J360" i="28"/>
  <c r="N360" i="28"/>
  <c r="R360" i="28"/>
  <c r="V360" i="28"/>
  <c r="D360" i="28"/>
  <c r="I360" i="28"/>
  <c r="O360" i="28"/>
  <c r="T360" i="28"/>
  <c r="Y360" i="28"/>
  <c r="E360" i="28"/>
  <c r="K360" i="28"/>
  <c r="P360" i="28"/>
  <c r="U360" i="28"/>
  <c r="H360" i="28"/>
  <c r="S360" i="28"/>
  <c r="L360" i="28"/>
  <c r="W360" i="28"/>
  <c r="Q360" i="28"/>
  <c r="C360" i="28"/>
  <c r="X360" i="28"/>
  <c r="G360" i="28"/>
  <c r="M360" i="28"/>
  <c r="B360" i="28"/>
  <c r="C291" i="28"/>
  <c r="G291" i="28"/>
  <c r="K291" i="28"/>
  <c r="O291" i="28"/>
  <c r="S291" i="28"/>
  <c r="W291" i="28"/>
  <c r="B291" i="28"/>
  <c r="D291" i="28"/>
  <c r="H291" i="28"/>
  <c r="L291" i="28"/>
  <c r="P291" i="28"/>
  <c r="T291" i="28"/>
  <c r="X291" i="28"/>
  <c r="F291" i="28"/>
  <c r="N291" i="28"/>
  <c r="V291" i="28"/>
  <c r="I291" i="28"/>
  <c r="Q291" i="28"/>
  <c r="Y291" i="28"/>
  <c r="E291" i="28"/>
  <c r="U291" i="28"/>
  <c r="J291" i="28"/>
  <c r="M291" i="28"/>
  <c r="R291" i="28"/>
  <c r="C394" i="28"/>
  <c r="G394" i="28"/>
  <c r="K394" i="28"/>
  <c r="O394" i="28"/>
  <c r="S394" i="28"/>
  <c r="W394" i="28"/>
  <c r="D394" i="28"/>
  <c r="I394" i="28"/>
  <c r="N394" i="28"/>
  <c r="T394" i="28"/>
  <c r="Y394" i="28"/>
  <c r="B394" i="28"/>
  <c r="E394" i="28"/>
  <c r="J394" i="28"/>
  <c r="P394" i="28"/>
  <c r="U394" i="28"/>
  <c r="M394" i="28"/>
  <c r="X394" i="28"/>
  <c r="F394" i="28"/>
  <c r="Q394" i="28"/>
  <c r="L394" i="28"/>
  <c r="R394" i="28"/>
  <c r="H394" i="28"/>
  <c r="V394" i="28"/>
  <c r="A429" i="28"/>
  <c r="A327" i="28"/>
  <c r="A361" i="28"/>
  <c r="A395" i="28"/>
  <c r="A291" i="21"/>
  <c r="D327" i="28" l="1"/>
  <c r="H327" i="28"/>
  <c r="L327" i="28"/>
  <c r="P327" i="28"/>
  <c r="T327" i="28"/>
  <c r="X327" i="28"/>
  <c r="F327" i="28"/>
  <c r="J327" i="28"/>
  <c r="N327" i="28"/>
  <c r="R327" i="28"/>
  <c r="V327" i="28"/>
  <c r="I327" i="28"/>
  <c r="Q327" i="28"/>
  <c r="Y327" i="28"/>
  <c r="C327" i="28"/>
  <c r="K327" i="28"/>
  <c r="S327" i="28"/>
  <c r="E327" i="28"/>
  <c r="M327" i="28"/>
  <c r="U327" i="28"/>
  <c r="G327" i="28"/>
  <c r="O327" i="28"/>
  <c r="W327" i="28"/>
  <c r="B327" i="28"/>
  <c r="C326" i="21"/>
  <c r="G326" i="21"/>
  <c r="K326" i="21"/>
  <c r="O326" i="21"/>
  <c r="S326" i="21"/>
  <c r="W326" i="21"/>
  <c r="E326" i="21"/>
  <c r="I326" i="21"/>
  <c r="M326" i="21"/>
  <c r="Q326" i="21"/>
  <c r="U326" i="21"/>
  <c r="Y326" i="21"/>
  <c r="B326" i="21"/>
  <c r="H326" i="21"/>
  <c r="P326" i="21"/>
  <c r="X326" i="21"/>
  <c r="J326" i="21"/>
  <c r="R326" i="21"/>
  <c r="D326" i="21"/>
  <c r="L326" i="21"/>
  <c r="T326" i="21"/>
  <c r="F326" i="21"/>
  <c r="N326" i="21"/>
  <c r="V326" i="21"/>
  <c r="E429" i="21"/>
  <c r="U429" i="21"/>
  <c r="J429" i="21"/>
  <c r="C429" i="21"/>
  <c r="L429" i="21"/>
  <c r="H429" i="21"/>
  <c r="I429" i="21"/>
  <c r="Y429" i="21"/>
  <c r="N429" i="21"/>
  <c r="K429" i="21"/>
  <c r="T429" i="21"/>
  <c r="X429" i="21"/>
  <c r="A430" i="21"/>
  <c r="M429" i="21"/>
  <c r="B429" i="21"/>
  <c r="R429" i="21"/>
  <c r="S429" i="21"/>
  <c r="G429" i="21"/>
  <c r="O429" i="21"/>
  <c r="Q429" i="21"/>
  <c r="F429" i="21"/>
  <c r="V429" i="21"/>
  <c r="D429" i="21"/>
  <c r="W429" i="21"/>
  <c r="P429" i="21"/>
  <c r="F395" i="21"/>
  <c r="V395" i="21"/>
  <c r="O395" i="21"/>
  <c r="P395" i="21"/>
  <c r="Q395" i="21"/>
  <c r="D395" i="21"/>
  <c r="J395" i="21"/>
  <c r="C395" i="21"/>
  <c r="S395" i="21"/>
  <c r="X395" i="21"/>
  <c r="Y395" i="21"/>
  <c r="E395" i="21"/>
  <c r="N395" i="21"/>
  <c r="G395" i="21"/>
  <c r="W395" i="21"/>
  <c r="B395" i="21"/>
  <c r="L395" i="21"/>
  <c r="U395" i="21"/>
  <c r="A396" i="21"/>
  <c r="R395" i="21"/>
  <c r="K395" i="21"/>
  <c r="H395" i="21"/>
  <c r="I395" i="21"/>
  <c r="M395" i="21"/>
  <c r="T395" i="21"/>
  <c r="D361" i="21"/>
  <c r="T361" i="21"/>
  <c r="M361" i="21"/>
  <c r="B361" i="21"/>
  <c r="G361" i="21"/>
  <c r="C361" i="21"/>
  <c r="H361" i="21"/>
  <c r="X361" i="21"/>
  <c r="Q361" i="21"/>
  <c r="F361" i="21"/>
  <c r="O361" i="21"/>
  <c r="S361" i="21"/>
  <c r="L361" i="21"/>
  <c r="E361" i="21"/>
  <c r="U361" i="21"/>
  <c r="N361" i="21"/>
  <c r="W361" i="21"/>
  <c r="J361" i="21"/>
  <c r="P361" i="21"/>
  <c r="I361" i="21"/>
  <c r="Y361" i="21"/>
  <c r="V361" i="21"/>
  <c r="R361" i="21"/>
  <c r="K361" i="21"/>
  <c r="A362" i="21"/>
  <c r="A327" i="21"/>
  <c r="C291" i="21"/>
  <c r="G291" i="21"/>
  <c r="K291" i="21"/>
  <c r="O291" i="21"/>
  <c r="S291" i="21"/>
  <c r="W291" i="21"/>
  <c r="B291" i="21"/>
  <c r="D291" i="21"/>
  <c r="H291" i="21"/>
  <c r="L291" i="21"/>
  <c r="P291" i="21"/>
  <c r="T291" i="21"/>
  <c r="X291" i="21"/>
  <c r="I291" i="21"/>
  <c r="Q291" i="21"/>
  <c r="Y291" i="21"/>
  <c r="J291" i="21"/>
  <c r="R291" i="21"/>
  <c r="M291" i="21"/>
  <c r="N291" i="21"/>
  <c r="E291" i="21"/>
  <c r="F291" i="21"/>
  <c r="U291" i="21"/>
  <c r="V291" i="21"/>
  <c r="D395" i="28"/>
  <c r="H395" i="28"/>
  <c r="L395" i="28"/>
  <c r="P395" i="28"/>
  <c r="T395" i="28"/>
  <c r="X395" i="28"/>
  <c r="G395" i="28"/>
  <c r="M395" i="28"/>
  <c r="R395" i="28"/>
  <c r="W395" i="28"/>
  <c r="C395" i="28"/>
  <c r="I395" i="28"/>
  <c r="N395" i="28"/>
  <c r="S395" i="28"/>
  <c r="Y395" i="28"/>
  <c r="B395" i="28"/>
  <c r="K395" i="28"/>
  <c r="V395" i="28"/>
  <c r="E395" i="28"/>
  <c r="O395" i="28"/>
  <c r="J395" i="28"/>
  <c r="Q395" i="28"/>
  <c r="U395" i="28"/>
  <c r="F395" i="28"/>
  <c r="C361" i="28"/>
  <c r="G361" i="28"/>
  <c r="K361" i="28"/>
  <c r="O361" i="28"/>
  <c r="S361" i="28"/>
  <c r="W361" i="28"/>
  <c r="H361" i="28"/>
  <c r="M361" i="28"/>
  <c r="R361" i="28"/>
  <c r="X361" i="28"/>
  <c r="B361" i="28"/>
  <c r="D361" i="28"/>
  <c r="I361" i="28"/>
  <c r="N361" i="28"/>
  <c r="T361" i="28"/>
  <c r="Y361" i="28"/>
  <c r="F361" i="28"/>
  <c r="Q361" i="28"/>
  <c r="J361" i="28"/>
  <c r="U361" i="28"/>
  <c r="P361" i="28"/>
  <c r="V361" i="28"/>
  <c r="E361" i="28"/>
  <c r="L361" i="28"/>
  <c r="E429" i="28"/>
  <c r="I429" i="28"/>
  <c r="M429" i="28"/>
  <c r="Q429" i="28"/>
  <c r="U429" i="28"/>
  <c r="Y429" i="28"/>
  <c r="B429" i="28"/>
  <c r="F429" i="28"/>
  <c r="J429" i="28"/>
  <c r="N429" i="28"/>
  <c r="R429" i="28"/>
  <c r="V429" i="28"/>
  <c r="D429" i="28"/>
  <c r="L429" i="28"/>
  <c r="T429" i="28"/>
  <c r="G429" i="28"/>
  <c r="O429" i="28"/>
  <c r="W429" i="28"/>
  <c r="C429" i="28"/>
  <c r="S429" i="28"/>
  <c r="H429" i="28"/>
  <c r="X429" i="28"/>
  <c r="K429" i="28"/>
  <c r="P429" i="28"/>
  <c r="A362" i="28"/>
  <c r="A396" i="28"/>
  <c r="A430" i="28"/>
  <c r="D327" i="21" l="1"/>
  <c r="H327" i="21"/>
  <c r="L327" i="21"/>
  <c r="P327" i="21"/>
  <c r="T327" i="21"/>
  <c r="X327" i="21"/>
  <c r="F327" i="21"/>
  <c r="J327" i="21"/>
  <c r="N327" i="21"/>
  <c r="R327" i="21"/>
  <c r="V327" i="21"/>
  <c r="I327" i="21"/>
  <c r="Q327" i="21"/>
  <c r="Y327" i="21"/>
  <c r="C327" i="21"/>
  <c r="K327" i="21"/>
  <c r="S327" i="21"/>
  <c r="E327" i="21"/>
  <c r="M327" i="21"/>
  <c r="U327" i="21"/>
  <c r="G327" i="21"/>
  <c r="O327" i="21"/>
  <c r="W327" i="21"/>
  <c r="B327" i="21"/>
  <c r="A397" i="21"/>
  <c r="G396" i="21"/>
  <c r="W396" i="21"/>
  <c r="P396" i="21"/>
  <c r="Q396" i="21"/>
  <c r="B396" i="21"/>
  <c r="V396" i="21"/>
  <c r="K396" i="21"/>
  <c r="D396" i="21"/>
  <c r="T396" i="21"/>
  <c r="Y396" i="21"/>
  <c r="E396" i="21"/>
  <c r="M396" i="21"/>
  <c r="O396" i="21"/>
  <c r="H396" i="21"/>
  <c r="X396" i="21"/>
  <c r="J396" i="21"/>
  <c r="U396" i="21"/>
  <c r="N396" i="21"/>
  <c r="C396" i="21"/>
  <c r="S396" i="21"/>
  <c r="L396" i="21"/>
  <c r="I396" i="21"/>
  <c r="R396" i="21"/>
  <c r="F396" i="21"/>
  <c r="I362" i="21"/>
  <c r="Y362" i="21"/>
  <c r="R362" i="21"/>
  <c r="W362" i="21"/>
  <c r="X362" i="21"/>
  <c r="D362" i="21"/>
  <c r="M362" i="21"/>
  <c r="F362" i="21"/>
  <c r="V362" i="21"/>
  <c r="B362" i="21"/>
  <c r="K362" i="21"/>
  <c r="S362" i="21"/>
  <c r="Q362" i="21"/>
  <c r="J362" i="21"/>
  <c r="G362" i="21"/>
  <c r="H362" i="21"/>
  <c r="L362" i="21"/>
  <c r="T362" i="21"/>
  <c r="E362" i="21"/>
  <c r="U362" i="21"/>
  <c r="N362" i="21"/>
  <c r="O362" i="21"/>
  <c r="P362" i="21"/>
  <c r="C362" i="21"/>
  <c r="A431" i="21"/>
  <c r="J430" i="21"/>
  <c r="C430" i="21"/>
  <c r="S430" i="21"/>
  <c r="L430" i="21"/>
  <c r="U430" i="21"/>
  <c r="Y430" i="21"/>
  <c r="N430" i="21"/>
  <c r="G430" i="21"/>
  <c r="W430" i="21"/>
  <c r="T430" i="21"/>
  <c r="P430" i="21"/>
  <c r="H430" i="21"/>
  <c r="R430" i="21"/>
  <c r="K430" i="21"/>
  <c r="B430" i="21"/>
  <c r="E430" i="21"/>
  <c r="Q430" i="21"/>
  <c r="I430" i="21"/>
  <c r="F430" i="21"/>
  <c r="V430" i="21"/>
  <c r="O430" i="21"/>
  <c r="D430" i="21"/>
  <c r="M430" i="21"/>
  <c r="X430" i="21"/>
  <c r="E396" i="28"/>
  <c r="I396" i="28"/>
  <c r="M396" i="28"/>
  <c r="Q396" i="28"/>
  <c r="U396" i="28"/>
  <c r="Y396" i="28"/>
  <c r="B396" i="28"/>
  <c r="F396" i="28"/>
  <c r="K396" i="28"/>
  <c r="P396" i="28"/>
  <c r="V396" i="28"/>
  <c r="G396" i="28"/>
  <c r="L396" i="28"/>
  <c r="R396" i="28"/>
  <c r="W396" i="28"/>
  <c r="J396" i="28"/>
  <c r="T396" i="28"/>
  <c r="C396" i="28"/>
  <c r="N396" i="28"/>
  <c r="X396" i="28"/>
  <c r="H396" i="28"/>
  <c r="O396" i="28"/>
  <c r="D396" i="28"/>
  <c r="S396" i="28"/>
  <c r="F430" i="28"/>
  <c r="J430" i="28"/>
  <c r="N430" i="28"/>
  <c r="R430" i="28"/>
  <c r="V430" i="28"/>
  <c r="C430" i="28"/>
  <c r="G430" i="28"/>
  <c r="K430" i="28"/>
  <c r="O430" i="28"/>
  <c r="S430" i="28"/>
  <c r="W430" i="28"/>
  <c r="B430" i="28"/>
  <c r="E430" i="28"/>
  <c r="M430" i="28"/>
  <c r="U430" i="28"/>
  <c r="H430" i="28"/>
  <c r="P430" i="28"/>
  <c r="X430" i="28"/>
  <c r="L430" i="28"/>
  <c r="Q430" i="28"/>
  <c r="I430" i="28"/>
  <c r="T430" i="28"/>
  <c r="D430" i="28"/>
  <c r="Y430" i="28"/>
  <c r="D362" i="28"/>
  <c r="H362" i="28"/>
  <c r="L362" i="28"/>
  <c r="P362" i="28"/>
  <c r="T362" i="28"/>
  <c r="X362" i="28"/>
  <c r="F362" i="28"/>
  <c r="K362" i="28"/>
  <c r="Q362" i="28"/>
  <c r="V362" i="28"/>
  <c r="G362" i="28"/>
  <c r="M362" i="28"/>
  <c r="R362" i="28"/>
  <c r="W362" i="28"/>
  <c r="B362" i="28"/>
  <c r="E362" i="28"/>
  <c r="O362" i="28"/>
  <c r="I362" i="28"/>
  <c r="S362" i="28"/>
  <c r="N362" i="28"/>
  <c r="U362" i="28"/>
  <c r="Y362" i="28"/>
  <c r="C362" i="28"/>
  <c r="J362" i="28"/>
  <c r="A397" i="28"/>
  <c r="A431" i="28"/>
  <c r="C431" i="21" l="1"/>
  <c r="S431" i="21"/>
  <c r="L431" i="21"/>
  <c r="E431" i="21"/>
  <c r="F431" i="21"/>
  <c r="Y431" i="21"/>
  <c r="G431" i="21"/>
  <c r="W431" i="21"/>
  <c r="P431" i="21"/>
  <c r="M431" i="21"/>
  <c r="N431" i="21"/>
  <c r="J431" i="21"/>
  <c r="A432" i="21"/>
  <c r="K431" i="21"/>
  <c r="D431" i="21"/>
  <c r="T431" i="21"/>
  <c r="U431" i="21"/>
  <c r="V431" i="21"/>
  <c r="R431" i="21"/>
  <c r="O431" i="21"/>
  <c r="H431" i="21"/>
  <c r="X431" i="21"/>
  <c r="B431" i="21"/>
  <c r="I431" i="21"/>
  <c r="Q431" i="21"/>
  <c r="D397" i="21"/>
  <c r="I397" i="21"/>
  <c r="P397" i="21"/>
  <c r="K397" i="21"/>
  <c r="W397" i="21"/>
  <c r="S397" i="21"/>
  <c r="H397" i="21"/>
  <c r="M397" i="21"/>
  <c r="U397" i="21"/>
  <c r="R397" i="21"/>
  <c r="B397" i="21"/>
  <c r="T397" i="21"/>
  <c r="L397" i="21"/>
  <c r="Q397" i="21"/>
  <c r="Y397" i="21"/>
  <c r="V397" i="21"/>
  <c r="O397" i="21"/>
  <c r="F397" i="21"/>
  <c r="E397" i="21"/>
  <c r="J397" i="21"/>
  <c r="C397" i="21"/>
  <c r="N397" i="21"/>
  <c r="X397" i="21"/>
  <c r="G397" i="21"/>
  <c r="C431" i="28"/>
  <c r="G431" i="28"/>
  <c r="K431" i="28"/>
  <c r="O431" i="28"/>
  <c r="S431" i="28"/>
  <c r="W431" i="28"/>
  <c r="D431" i="28"/>
  <c r="H431" i="28"/>
  <c r="L431" i="28"/>
  <c r="P431" i="28"/>
  <c r="T431" i="28"/>
  <c r="X431" i="28"/>
  <c r="F431" i="28"/>
  <c r="N431" i="28"/>
  <c r="V431" i="28"/>
  <c r="I431" i="28"/>
  <c r="Q431" i="28"/>
  <c r="Y431" i="28"/>
  <c r="E431" i="28"/>
  <c r="U431" i="28"/>
  <c r="J431" i="28"/>
  <c r="R431" i="28"/>
  <c r="M431" i="28"/>
  <c r="B431" i="28"/>
  <c r="F397" i="28"/>
  <c r="J397" i="28"/>
  <c r="N397" i="28"/>
  <c r="R397" i="28"/>
  <c r="V397" i="28"/>
  <c r="D397" i="28"/>
  <c r="I397" i="28"/>
  <c r="O397" i="28"/>
  <c r="T397" i="28"/>
  <c r="Y397" i="28"/>
  <c r="E397" i="28"/>
  <c r="K397" i="28"/>
  <c r="P397" i="28"/>
  <c r="U397" i="28"/>
  <c r="H397" i="28"/>
  <c r="S397" i="28"/>
  <c r="L397" i="28"/>
  <c r="W397" i="28"/>
  <c r="B397" i="28"/>
  <c r="G397" i="28"/>
  <c r="M397" i="28"/>
  <c r="X397" i="28"/>
  <c r="C397" i="28"/>
  <c r="Q397" i="28"/>
  <c r="A432" i="28"/>
  <c r="L432" i="21" l="1"/>
  <c r="E432" i="21"/>
  <c r="U432" i="21"/>
  <c r="V432" i="21"/>
  <c r="B432" i="21"/>
  <c r="J432" i="21"/>
  <c r="P432" i="21"/>
  <c r="I432" i="21"/>
  <c r="Y432" i="21"/>
  <c r="G432" i="21"/>
  <c r="R432" i="21"/>
  <c r="K432" i="21"/>
  <c r="D432" i="21"/>
  <c r="T432" i="21"/>
  <c r="M432" i="21"/>
  <c r="F432" i="21"/>
  <c r="O432" i="21"/>
  <c r="C432" i="21"/>
  <c r="H432" i="21"/>
  <c r="X432" i="21"/>
  <c r="Q432" i="21"/>
  <c r="N432" i="21"/>
  <c r="W432" i="21"/>
  <c r="S432" i="21"/>
  <c r="D432" i="28"/>
  <c r="H432" i="28"/>
  <c r="L432" i="28"/>
  <c r="P432" i="28"/>
  <c r="T432" i="28"/>
  <c r="X432" i="28"/>
  <c r="E432" i="28"/>
  <c r="I432" i="28"/>
  <c r="M432" i="28"/>
  <c r="Q432" i="28"/>
  <c r="U432" i="28"/>
  <c r="Y432" i="28"/>
  <c r="G432" i="28"/>
  <c r="O432" i="28"/>
  <c r="W432" i="28"/>
  <c r="B432" i="28"/>
  <c r="J432" i="28"/>
  <c r="R432" i="28"/>
  <c r="N432" i="28"/>
  <c r="C432" i="28"/>
  <c r="S432" i="28"/>
  <c r="F432" i="28"/>
  <c r="K432" i="28"/>
  <c r="V432" i="28"/>
</calcChain>
</file>

<file path=xl/sharedStrings.xml><?xml version="1.0" encoding="utf-8"?>
<sst xmlns="http://schemas.openxmlformats.org/spreadsheetml/2006/main" count="1052" uniqueCount="182">
  <si>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</si>
  <si>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</si>
  <si>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</si>
  <si>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</si>
  <si>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</si>
  <si>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</si>
  <si>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</si>
  <si>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</si>
  <si>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</si>
  <si>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</si>
  <si>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</si>
  <si>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</si>
  <si>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</si>
  <si>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</si>
  <si>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</si>
  <si>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</si>
  <si>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</si>
  <si>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</si>
  <si>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</si>
  <si>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</si>
  <si>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</si>
  <si>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</si>
  <si>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</si>
  <si>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</si>
  <si>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</si>
  <si>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</si>
  <si>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</si>
  <si>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</si>
  <si>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</si>
  <si>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</si>
  <si>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</si>
  <si>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</si>
  <si>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</si>
  <si>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</si>
  <si>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</si>
  <si>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</si>
  <si>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</si>
  <si>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</si>
  <si>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</si>
  <si>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</si>
  <si>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</si>
  <si>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</si>
  <si>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</si>
  <si>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</si>
  <si>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</si>
  <si>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</si>
  <si>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</si>
  <si>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</si>
  <si>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</si>
  <si>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</si>
  <si>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</si>
  <si>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</si>
  <si>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</si>
  <si>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</si>
  <si>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</si>
  <si>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</si>
  <si>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</si>
  <si>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</si>
  <si>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</si>
  <si>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</si>
  <si>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</si>
  <si>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</si>
  <si>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</si>
  <si>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</si>
  <si>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</si>
  <si>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</si>
  <si>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</si>
  <si>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</si>
  <si>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</si>
  <si>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</si>
  <si>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</si>
  <si>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</si>
  <si>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</si>
  <si>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</si>
  <si>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</si>
  <si>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</si>
  <si>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</si>
  <si>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</si>
  <si>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</si>
  <si>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</si>
  <si>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</si>
  <si>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</si>
  <si>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</si>
  <si>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</si>
  <si>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</si>
  <si>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</si>
  <si>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</si>
  <si>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</si>
  <si>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</si>
  <si>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</si>
  <si>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</si>
  <si>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</si>
  <si>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</si>
  <si>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</si>
  <si>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</si>
  <si>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</si>
  <si>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</si>
  <si>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</si>
  <si>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</si>
  <si>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</si>
  <si>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</si>
  <si>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</si>
  <si>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</si>
  <si>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</si>
  <si>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</si>
  <si>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</si>
  <si>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</si>
  <si>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</si>
  <si>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</si>
  <si>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</si>
  <si>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</si>
  <si>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</si>
  <si>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</si>
  <si>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</si>
  <si>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</si>
  <si>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</si>
  <si>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</si>
  <si>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</si>
  <si>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</si>
  <si>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</si>
  <si>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</si>
  <si>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</si>
  <si>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</si>
  <si>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</si>
  <si>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</si>
  <si>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</si>
  <si>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</si>
  <si>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</si>
  <si>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</si>
  <si>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</si>
  <si>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</si>
  <si>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</si>
  <si>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</si>
  <si>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</si>
  <si>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</si>
  <si>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</si>
  <si>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</si>
  <si>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Государственный комитет по ценовой политике - Региональная энергетическая комиссия Республики Саха (Якутия), №406 от 29.12.2016</t>
  </si>
  <si>
    <t>Государственный комитет по ценовой политике - Региональная энергетическая комиссия Республики Саха (Якутия), №407 от 29.12.2016</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</si>
  <si>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</si>
  <si>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</si>
  <si>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</si>
  <si>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</si>
  <si>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Государственный комитет по ценовой политике - Региональная энергетическая комиссия Республики Саха (Якутия), № 290 от 01.08.2017</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</si>
  <si>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</si>
  <si>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</si>
  <si>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</si>
  <si>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</si>
  <si>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</si>
  <si>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</si>
  <si>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ноябрь 2017 года</t>
  </si>
  <si>
    <t>01.11.2017</t>
  </si>
  <si>
    <t>02.11.2017</t>
  </si>
  <si>
    <t>03.11.2017</t>
  </si>
  <si>
    <t>04.11.2017</t>
  </si>
  <si>
    <t>05.11.2017</t>
  </si>
  <si>
    <t>06.11.2017</t>
  </si>
  <si>
    <t>07.11.2017</t>
  </si>
  <si>
    <t>08.11.2017</t>
  </si>
  <si>
    <t>09.11.2017</t>
  </si>
  <si>
    <t>10.11.2017</t>
  </si>
  <si>
    <t>11.11.2017</t>
  </si>
  <si>
    <t>12.11.2017</t>
  </si>
  <si>
    <t>13.11.2017</t>
  </si>
  <si>
    <t>14.11.2017</t>
  </si>
  <si>
    <t>15.11.2017</t>
  </si>
  <si>
    <t>16.11.2017</t>
  </si>
  <si>
    <t>17.11.2017</t>
  </si>
  <si>
    <t>18.11.2017</t>
  </si>
  <si>
    <t>19.11.2017</t>
  </si>
  <si>
    <t>20.11.2017</t>
  </si>
  <si>
    <t>21.11.2017</t>
  </si>
  <si>
    <t>22.11.2017</t>
  </si>
  <si>
    <t>23.11.2017</t>
  </si>
  <si>
    <t>24.11.2017</t>
  </si>
  <si>
    <t>25.11.2017</t>
  </si>
  <si>
    <t>26.11.2017</t>
  </si>
  <si>
    <t>27.11.2017</t>
  </si>
  <si>
    <t>28.11.2017</t>
  </si>
  <si>
    <t>29.11.2017</t>
  </si>
  <si>
    <t>30.11.2017</t>
  </si>
  <si>
    <t>Предельные уровни регулируемых цен на электрическую энергию (мощность), поставляемую потребителям (покупателям) ООО "МЕЧЕЛ-ЭНЕРГО" в ноябре 2017г.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</si>
</sst>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8">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164" fontId="21" fillId="8" borderId="13" xfId="25" applyFont="1" applyFill="1" applyBorder="1" applyAlignment="1" applyProtection="1">
      <alignment horizontal="center" vertical="center" wrapText="1"/>
      <protection hidden="1"/>
    </xf>
    <xf numFmtId="164" fontId="21" fillId="8" borderId="17" xfId="25" applyFont="1" applyFill="1" applyBorder="1" applyAlignment="1" applyProtection="1">
      <alignment horizontal="center" vertical="center" wrapText="1"/>
      <protection hidden="1"/>
    </xf>
    <xf numFmtId="164" fontId="21" fillId="8" borderId="11"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F23" sqref="F23"/>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9" t="s">
        <v>181</v>
      </c>
      <c r="B1" s="99"/>
      <c r="C1" s="99"/>
      <c r="D1" s="99"/>
      <c r="E1" s="99"/>
      <c r="F1" s="99"/>
    </row>
    <row r="2" spans="1:8" s="2" customFormat="1" ht="21.75" customHeight="1" x14ac:dyDescent="0.25">
      <c r="A2" s="100" t="s">
        <v>30</v>
      </c>
      <c r="B2" s="100"/>
      <c r="C2" s="100"/>
      <c r="D2" s="100"/>
      <c r="E2" s="100"/>
      <c r="F2" s="100"/>
      <c r="G2" s="2" t="s">
        <v>41</v>
      </c>
    </row>
    <row r="3" spans="1:8" ht="18" customHeight="1" x14ac:dyDescent="0.25">
      <c r="A3" s="101" t="s">
        <v>31</v>
      </c>
      <c r="B3" s="101"/>
      <c r="C3" s="101"/>
      <c r="D3" s="101"/>
      <c r="E3" s="101"/>
      <c r="F3" s="101"/>
    </row>
    <row r="4" spans="1:8" ht="34.5" customHeight="1" x14ac:dyDescent="0.25">
      <c r="A4" s="102" t="s">
        <v>48</v>
      </c>
      <c r="B4" s="102"/>
      <c r="C4" s="102"/>
      <c r="D4" s="102"/>
      <c r="E4" s="102"/>
      <c r="F4" s="102"/>
    </row>
    <row r="5" spans="1:8" x14ac:dyDescent="0.25">
      <c r="A5" s="106"/>
      <c r="B5" s="106"/>
      <c r="C5" s="107" t="s">
        <v>29</v>
      </c>
      <c r="D5" s="108"/>
      <c r="E5" s="108"/>
      <c r="F5" s="109"/>
    </row>
    <row r="6" spans="1:8" x14ac:dyDescent="0.25">
      <c r="A6" s="106"/>
      <c r="B6" s="106"/>
      <c r="C6" s="4" t="s">
        <v>0</v>
      </c>
      <c r="D6" s="4" t="s">
        <v>1</v>
      </c>
      <c r="E6" s="4" t="s">
        <v>2</v>
      </c>
      <c r="F6" s="4" t="s">
        <v>3</v>
      </c>
    </row>
    <row r="7" spans="1:8" s="7" customFormat="1" x14ac:dyDescent="0.25">
      <c r="A7" s="103" t="s">
        <v>47</v>
      </c>
      <c r="B7" s="104"/>
      <c r="C7" s="5">
        <f>$F$12+'СЕТ СН'!F5+СВЦЭМ!$D$10+'СЕТ СН'!F8-'СЕТ СН'!F$15</f>
        <v>3600.6256465300003</v>
      </c>
      <c r="D7" s="5">
        <f>$F$12+'СЕТ СН'!G5+СВЦЭМ!$D$10+'СЕТ СН'!G8-'СЕТ СН'!G$15</f>
        <v>3674.9256465299995</v>
      </c>
      <c r="E7" s="5">
        <f>$F$12+'СЕТ СН'!H5+СВЦЭМ!$D$10+'СЕТ СН'!H8-'СЕТ СН'!H$15</f>
        <v>3357.61564653</v>
      </c>
      <c r="F7" s="5">
        <f>$F$12+'СЕТ СН'!I5+СВЦЭМ!$D$10+'СЕТ СН'!I8-'СЕТ СН'!I$15</f>
        <v>3407.7256465299997</v>
      </c>
      <c r="G7" s="6"/>
    </row>
    <row r="8" spans="1:8" x14ac:dyDescent="0.25">
      <c r="F8" s="9"/>
    </row>
    <row r="9" spans="1:8" ht="45.75" customHeight="1" x14ac:dyDescent="0.25">
      <c r="A9" s="94" t="s">
        <v>49</v>
      </c>
      <c r="B9" s="94"/>
      <c r="C9" s="94"/>
      <c r="D9" s="94"/>
      <c r="E9" s="94"/>
      <c r="F9" s="94"/>
    </row>
    <row r="10" spans="1:8" x14ac:dyDescent="0.25">
      <c r="B10" s="3"/>
    </row>
    <row r="11" spans="1:8" ht="31.5" x14ac:dyDescent="0.25">
      <c r="A11" s="10"/>
      <c r="B11" s="105" t="s">
        <v>5</v>
      </c>
      <c r="C11" s="105"/>
      <c r="D11" s="105"/>
      <c r="E11" s="11" t="s">
        <v>4</v>
      </c>
      <c r="F11" s="12" t="s">
        <v>12</v>
      </c>
      <c r="G11" s="3" t="s">
        <v>41</v>
      </c>
    </row>
    <row r="12" spans="1:8" ht="31.5" x14ac:dyDescent="0.25">
      <c r="A12" s="13">
        <v>1</v>
      </c>
      <c r="B12" s="93" t="s">
        <v>50</v>
      </c>
      <c r="C12" s="93"/>
      <c r="D12" s="93"/>
      <c r="E12" s="14" t="s">
        <v>22</v>
      </c>
      <c r="F12" s="12">
        <f>ROUND(F13+F14*F15,8)+F34</f>
        <v>1661.3309097199999</v>
      </c>
      <c r="H12" s="3" t="s">
        <v>41</v>
      </c>
    </row>
    <row r="13" spans="1:8" ht="31.5" x14ac:dyDescent="0.25">
      <c r="A13" s="13">
        <v>2</v>
      </c>
      <c r="B13" s="93" t="s">
        <v>51</v>
      </c>
      <c r="C13" s="93"/>
      <c r="D13" s="93"/>
      <c r="E13" s="14" t="s">
        <v>22</v>
      </c>
      <c r="F13" s="12">
        <f>СВЦЭМ!$D$11</f>
        <v>982.00688234999996</v>
      </c>
    </row>
    <row r="14" spans="1:8" ht="36" customHeight="1" x14ac:dyDescent="0.25">
      <c r="A14" s="13">
        <v>3</v>
      </c>
      <c r="B14" s="93" t="s">
        <v>52</v>
      </c>
      <c r="C14" s="93"/>
      <c r="D14" s="93"/>
      <c r="E14" s="14" t="s">
        <v>23</v>
      </c>
      <c r="F14" s="12">
        <f>СВЦЭМ!$D$12</f>
        <v>488684.54548124649</v>
      </c>
    </row>
    <row r="15" spans="1:8" ht="30.75" customHeight="1" x14ac:dyDescent="0.25">
      <c r="A15" s="13">
        <v>4</v>
      </c>
      <c r="B15" s="93" t="s">
        <v>53</v>
      </c>
      <c r="C15" s="93" t="s">
        <v>24</v>
      </c>
      <c r="D15" s="93" t="s">
        <v>24</v>
      </c>
      <c r="E15" s="15" t="s">
        <v>54</v>
      </c>
      <c r="F15" s="16">
        <f>ROUND(IF(F25-(F26+F33)&lt;=0,0,MAX(0,(F16-(F17+F24))/(F25-(F26+F33)))),11)</f>
        <v>1.39010745E-3</v>
      </c>
    </row>
    <row r="16" spans="1:8" ht="36" customHeight="1" x14ac:dyDescent="0.25">
      <c r="A16" s="13">
        <v>5</v>
      </c>
      <c r="B16" s="93" t="s">
        <v>55</v>
      </c>
      <c r="C16" s="93" t="s">
        <v>25</v>
      </c>
      <c r="D16" s="93" t="s">
        <v>6</v>
      </c>
      <c r="E16" s="14" t="s">
        <v>6</v>
      </c>
      <c r="F16" s="17">
        <f>СВЦЭМ!$D$21</f>
        <v>34.046999999999997</v>
      </c>
    </row>
    <row r="17" spans="1:6" ht="33" customHeight="1" x14ac:dyDescent="0.25">
      <c r="A17" s="13">
        <v>6</v>
      </c>
      <c r="B17" s="93" t="s">
        <v>56</v>
      </c>
      <c r="C17" s="93" t="s">
        <v>25</v>
      </c>
      <c r="D17" s="93" t="s">
        <v>6</v>
      </c>
      <c r="E17" s="14" t="s">
        <v>6</v>
      </c>
      <c r="F17" s="17">
        <f>SUM(F19:F23)</f>
        <v>33.924999999999997</v>
      </c>
    </row>
    <row r="18" spans="1:6" ht="13.5" customHeight="1" x14ac:dyDescent="0.25">
      <c r="A18" s="13"/>
      <c r="B18" s="96" t="s">
        <v>57</v>
      </c>
      <c r="C18" s="97"/>
      <c r="D18" s="97"/>
      <c r="E18" s="97"/>
      <c r="F18" s="98"/>
    </row>
    <row r="19" spans="1:6" x14ac:dyDescent="0.25">
      <c r="A19" s="13">
        <v>6.1</v>
      </c>
      <c r="B19" s="93" t="s">
        <v>58</v>
      </c>
      <c r="C19" s="93"/>
      <c r="D19" s="93"/>
      <c r="E19" s="14" t="s">
        <v>6</v>
      </c>
      <c r="F19" s="17">
        <v>0</v>
      </c>
    </row>
    <row r="20" spans="1:6" x14ac:dyDescent="0.25">
      <c r="A20" s="13">
        <v>6.2</v>
      </c>
      <c r="B20" s="93" t="s">
        <v>59</v>
      </c>
      <c r="C20" s="93"/>
      <c r="D20" s="93"/>
      <c r="E20" s="14" t="s">
        <v>6</v>
      </c>
      <c r="F20" s="17">
        <v>0.11</v>
      </c>
    </row>
    <row r="21" spans="1:6" x14ac:dyDescent="0.25">
      <c r="A21" s="13">
        <v>6.3</v>
      </c>
      <c r="B21" s="93" t="s">
        <v>60</v>
      </c>
      <c r="C21" s="93"/>
      <c r="D21" s="93"/>
      <c r="E21" s="14" t="s">
        <v>6</v>
      </c>
      <c r="F21" s="17">
        <v>0</v>
      </c>
    </row>
    <row r="22" spans="1:6" x14ac:dyDescent="0.25">
      <c r="A22" s="13">
        <v>6.4</v>
      </c>
      <c r="B22" s="93" t="s">
        <v>61</v>
      </c>
      <c r="C22" s="93"/>
      <c r="D22" s="93"/>
      <c r="E22" s="14" t="s">
        <v>6</v>
      </c>
      <c r="F22" s="17">
        <v>0</v>
      </c>
    </row>
    <row r="23" spans="1:6" x14ac:dyDescent="0.25">
      <c r="A23" s="13">
        <v>6.5</v>
      </c>
      <c r="B23" s="93" t="s">
        <v>62</v>
      </c>
      <c r="C23" s="93"/>
      <c r="D23" s="93"/>
      <c r="E23" s="14" t="s">
        <v>6</v>
      </c>
      <c r="F23" s="17">
        <v>33.814999999999998</v>
      </c>
    </row>
    <row r="24" spans="1:6" ht="31.5" customHeight="1" x14ac:dyDescent="0.25">
      <c r="A24" s="13">
        <v>7</v>
      </c>
      <c r="B24" s="93" t="s">
        <v>26</v>
      </c>
      <c r="C24" s="93" t="s">
        <v>25</v>
      </c>
      <c r="D24" s="93" t="s">
        <v>6</v>
      </c>
      <c r="E24" s="14" t="s">
        <v>6</v>
      </c>
      <c r="F24" s="17">
        <v>0</v>
      </c>
    </row>
    <row r="25" spans="1:6" ht="30" customHeight="1" x14ac:dyDescent="0.25">
      <c r="A25" s="13">
        <v>8</v>
      </c>
      <c r="B25" s="93" t="s">
        <v>63</v>
      </c>
      <c r="C25" s="93" t="s">
        <v>27</v>
      </c>
      <c r="D25" s="93" t="s">
        <v>28</v>
      </c>
      <c r="E25" s="14" t="s">
        <v>64</v>
      </c>
      <c r="F25" s="17">
        <f>СВЦЭМ!$D$20</f>
        <v>23607.587</v>
      </c>
    </row>
    <row r="26" spans="1:6" ht="30.75" customHeight="1" x14ac:dyDescent="0.25">
      <c r="A26" s="13">
        <v>9</v>
      </c>
      <c r="B26" s="93" t="s">
        <v>65</v>
      </c>
      <c r="C26" s="93" t="s">
        <v>27</v>
      </c>
      <c r="D26" s="93" t="s">
        <v>28</v>
      </c>
      <c r="E26" s="14" t="s">
        <v>64</v>
      </c>
      <c r="F26" s="17">
        <f>SUM(F28:F32)</f>
        <v>23519.823999999997</v>
      </c>
    </row>
    <row r="27" spans="1:6" x14ac:dyDescent="0.25">
      <c r="A27" s="13"/>
      <c r="B27" s="96" t="s">
        <v>57</v>
      </c>
      <c r="C27" s="97"/>
      <c r="D27" s="97"/>
      <c r="E27" s="97"/>
      <c r="F27" s="98"/>
    </row>
    <row r="28" spans="1:6" x14ac:dyDescent="0.25">
      <c r="A28" s="13">
        <v>9.1</v>
      </c>
      <c r="B28" s="93" t="s">
        <v>58</v>
      </c>
      <c r="C28" s="93"/>
      <c r="D28" s="93"/>
      <c r="E28" s="14" t="s">
        <v>64</v>
      </c>
      <c r="F28" s="17">
        <v>0</v>
      </c>
    </row>
    <row r="29" spans="1:6" x14ac:dyDescent="0.25">
      <c r="A29" s="13">
        <v>9.1999999999999993</v>
      </c>
      <c r="B29" s="93" t="s">
        <v>59</v>
      </c>
      <c r="C29" s="93"/>
      <c r="D29" s="93"/>
      <c r="E29" s="14" t="s">
        <v>64</v>
      </c>
      <c r="F29" s="89">
        <v>66.141000000000005</v>
      </c>
    </row>
    <row r="30" spans="1:6" x14ac:dyDescent="0.25">
      <c r="A30" s="13">
        <v>9.3000000000000007</v>
      </c>
      <c r="B30" s="93" t="s">
        <v>60</v>
      </c>
      <c r="C30" s="93"/>
      <c r="D30" s="93"/>
      <c r="E30" s="14" t="s">
        <v>64</v>
      </c>
      <c r="F30" s="17">
        <v>0</v>
      </c>
    </row>
    <row r="31" spans="1:6" x14ac:dyDescent="0.25">
      <c r="A31" s="13">
        <v>9.4</v>
      </c>
      <c r="B31" s="93" t="s">
        <v>61</v>
      </c>
      <c r="C31" s="93"/>
      <c r="D31" s="93"/>
      <c r="E31" s="14" t="s">
        <v>64</v>
      </c>
      <c r="F31" s="17">
        <v>0</v>
      </c>
    </row>
    <row r="32" spans="1:6" x14ac:dyDescent="0.25">
      <c r="A32" s="13">
        <v>9.5</v>
      </c>
      <c r="B32" s="93" t="s">
        <v>62</v>
      </c>
      <c r="C32" s="93"/>
      <c r="D32" s="93"/>
      <c r="E32" s="14" t="s">
        <v>64</v>
      </c>
      <c r="F32" s="89">
        <v>23453.682999999997</v>
      </c>
    </row>
    <row r="33" spans="1:6" ht="34.5" customHeight="1" x14ac:dyDescent="0.25">
      <c r="A33" s="13">
        <v>10</v>
      </c>
      <c r="B33" s="93" t="s">
        <v>66</v>
      </c>
      <c r="C33" s="93" t="s">
        <v>27</v>
      </c>
      <c r="D33" s="93" t="s">
        <v>28</v>
      </c>
      <c r="E33" s="14" t="s">
        <v>64</v>
      </c>
      <c r="F33" s="17">
        <v>0</v>
      </c>
    </row>
    <row r="34" spans="1:6" ht="42" customHeight="1" x14ac:dyDescent="0.25">
      <c r="A34" s="13">
        <v>11</v>
      </c>
      <c r="B34" s="93" t="s">
        <v>67</v>
      </c>
      <c r="C34" s="93"/>
      <c r="D34" s="93" t="s">
        <v>22</v>
      </c>
      <c r="E34" s="18" t="s">
        <v>22</v>
      </c>
      <c r="F34" s="12">
        <v>0</v>
      </c>
    </row>
    <row r="36" spans="1:6" ht="15.75" customHeight="1" x14ac:dyDescent="0.25">
      <c r="A36" s="95" t="s">
        <v>68</v>
      </c>
      <c r="B36" s="95"/>
      <c r="C36" s="95"/>
      <c r="D36" s="95"/>
      <c r="E36" s="95"/>
      <c r="F36" s="95"/>
    </row>
    <row r="37" spans="1:6" x14ac:dyDescent="0.25">
      <c r="A37" s="95"/>
      <c r="B37" s="95"/>
      <c r="C37" s="95"/>
      <c r="D37" s="95"/>
      <c r="E37" s="95"/>
      <c r="F37" s="95"/>
    </row>
    <row r="38" spans="1:6" x14ac:dyDescent="0.25">
      <c r="A38" s="95"/>
      <c r="B38" s="95"/>
      <c r="C38" s="95"/>
      <c r="D38" s="95"/>
      <c r="E38" s="95"/>
      <c r="F38" s="95"/>
    </row>
    <row r="39" spans="1:6" x14ac:dyDescent="0.25">
      <c r="A39" s="95"/>
      <c r="B39" s="95"/>
      <c r="C39" s="95"/>
      <c r="D39" s="95"/>
      <c r="E39" s="95"/>
      <c r="F39" s="95"/>
    </row>
    <row r="40" spans="1:6" x14ac:dyDescent="0.25">
      <c r="A40" s="95"/>
      <c r="B40" s="95"/>
      <c r="C40" s="95"/>
      <c r="D40" s="95"/>
      <c r="E40" s="95"/>
      <c r="F40" s="95"/>
    </row>
    <row r="41" spans="1:6" x14ac:dyDescent="0.25">
      <c r="A41" s="95"/>
      <c r="B41" s="95"/>
      <c r="C41" s="95"/>
      <c r="D41" s="95"/>
      <c r="E41" s="95"/>
      <c r="F41" s="95"/>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C10" sqref="C10"/>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10" t="str">
        <f>'I ЦК'!A1:F1</f>
        <v>Предельные уровни регулируемых цен на электрическую энергию (мощность), поставляемую потребителям (покупателям) ООО "МЕЧЕЛ-ЭНЕРГО" в ноябре 2017г.</v>
      </c>
      <c r="B1" s="110"/>
      <c r="C1" s="110"/>
      <c r="D1" s="110"/>
      <c r="E1" s="110"/>
      <c r="F1" s="19"/>
    </row>
    <row r="2" spans="1:6" x14ac:dyDescent="0.25">
      <c r="A2" s="20"/>
      <c r="B2" s="20"/>
      <c r="C2" s="20"/>
      <c r="D2" s="20"/>
      <c r="E2" s="20"/>
      <c r="F2" s="20"/>
    </row>
    <row r="3" spans="1:6" x14ac:dyDescent="0.25">
      <c r="A3" s="100" t="s">
        <v>13</v>
      </c>
      <c r="B3" s="100"/>
      <c r="C3" s="100"/>
      <c r="D3" s="100"/>
      <c r="E3" s="100"/>
      <c r="F3" s="21"/>
    </row>
    <row r="4" spans="1:6" x14ac:dyDescent="0.25">
      <c r="A4" s="101" t="s">
        <v>14</v>
      </c>
      <c r="B4" s="101"/>
      <c r="C4" s="101"/>
      <c r="D4" s="101"/>
      <c r="E4" s="101"/>
      <c r="F4" s="22"/>
    </row>
    <row r="5" spans="1:6" x14ac:dyDescent="0.25">
      <c r="A5" s="20"/>
      <c r="B5" s="20"/>
      <c r="C5" s="20"/>
      <c r="D5" s="20"/>
      <c r="E5" s="20"/>
      <c r="F5" s="20"/>
    </row>
    <row r="6" spans="1:6" x14ac:dyDescent="0.25">
      <c r="A6" s="23" t="s">
        <v>69</v>
      </c>
      <c r="B6" s="24"/>
    </row>
    <row r="7" spans="1:6" x14ac:dyDescent="0.25">
      <c r="A7" s="113" t="s">
        <v>70</v>
      </c>
      <c r="B7" s="111" t="s">
        <v>29</v>
      </c>
      <c r="C7" s="111"/>
      <c r="D7" s="111"/>
      <c r="E7" s="111"/>
      <c r="F7" s="25"/>
    </row>
    <row r="8" spans="1:6" x14ac:dyDescent="0.25">
      <c r="A8" s="114"/>
      <c r="B8" s="26" t="s">
        <v>0</v>
      </c>
      <c r="C8" s="26" t="s">
        <v>32</v>
      </c>
      <c r="D8" s="26" t="s">
        <v>33</v>
      </c>
      <c r="E8" s="26" t="s">
        <v>3</v>
      </c>
    </row>
    <row r="9" spans="1:6" x14ac:dyDescent="0.25">
      <c r="A9" s="27" t="s">
        <v>34</v>
      </c>
      <c r="B9" s="5">
        <f>СВЦЭМ!$D$14+'СЕТ СН'!F5+СВЦЭМ!$D$10+'СЕТ СН'!F8-'СЕТ СН'!F$16</f>
        <v>3130.8489670200006</v>
      </c>
      <c r="C9" s="5">
        <f>СВЦЭМ!$D$14+'СЕТ СН'!G5+СВЦЭМ!$D$10+'СЕТ СН'!G8-'СЕТ СН'!G$16</f>
        <v>3205.1489670199999</v>
      </c>
      <c r="D9" s="5">
        <f>СВЦЭМ!$D$14+'СЕТ СН'!H5+СВЦЭМ!$D$10+'СЕТ СН'!H8-'СЕТ СН'!H$16</f>
        <v>2887.8389670200004</v>
      </c>
      <c r="E9" s="5">
        <f>СВЦЭМ!$D$14+'СЕТ СН'!I5+СВЦЭМ!$D$10+'СЕТ СН'!I8-'СЕТ СН'!I$16</f>
        <v>2937.9489670200001</v>
      </c>
    </row>
    <row r="10" spans="1:6" x14ac:dyDescent="0.25">
      <c r="A10" s="27" t="s">
        <v>35</v>
      </c>
      <c r="B10" s="5">
        <f>СВЦЭМ!$D$15+'СЕТ СН'!F5+СВЦЭМ!$D$10+'СЕТ СН'!F8-'СЕТ СН'!F$16</f>
        <v>3545.5248059700007</v>
      </c>
      <c r="C10" s="5">
        <f>СВЦЭМ!$D$15+'СЕТ СН'!G5+СВЦЭМ!$D$10+'СЕТ СН'!G8-'СЕТ СН'!G$16</f>
        <v>3619.8248059699999</v>
      </c>
      <c r="D10" s="5">
        <f>СВЦЭМ!$D$15+'СЕТ СН'!H5+СВЦЭМ!$D$10+'СЕТ СН'!H8-'СЕТ СН'!H$16</f>
        <v>3302.5148059700005</v>
      </c>
      <c r="E10" s="5">
        <f>СВЦЭМ!$D$15+'СЕТ СН'!I5+СВЦЭМ!$D$10+'СЕТ СН'!I8-'СЕТ СН'!I$16</f>
        <v>3352.6248059700001</v>
      </c>
    </row>
    <row r="11" spans="1:6" x14ac:dyDescent="0.25">
      <c r="A11" s="27" t="s">
        <v>36</v>
      </c>
      <c r="B11" s="5">
        <f>СВЦЭМ!$D$16+'СЕТ СН'!F5+СВЦЭМ!$D$10+'СЕТ СН'!F8-'СЕТ СН'!F$16</f>
        <v>4444.2869864200002</v>
      </c>
      <c r="C11" s="5">
        <f>СВЦЭМ!$D$16+'СЕТ СН'!G5+СВЦЭМ!$D$10+'СЕТ СН'!G8-'СЕТ СН'!G$16</f>
        <v>4518.5869864200004</v>
      </c>
      <c r="D11" s="5">
        <f>СВЦЭМ!$D$16+'СЕТ СН'!H5+СВЦЭМ!$D$10+'СЕТ СН'!H8-'СЕТ СН'!H$16</f>
        <v>4201.27698642</v>
      </c>
      <c r="E11" s="5">
        <f>СВЦЭМ!$D$16+'СЕТ СН'!I5+СВЦЭМ!$D$10+'СЕТ СН'!I8-'СЕТ СН'!I$16</f>
        <v>4251.3869864199996</v>
      </c>
    </row>
    <row r="12" spans="1:6" x14ac:dyDescent="0.25">
      <c r="A12" s="112"/>
      <c r="B12" s="112"/>
      <c r="C12" s="112"/>
      <c r="D12" s="112"/>
      <c r="E12" s="112"/>
    </row>
    <row r="13" spans="1:6" x14ac:dyDescent="0.25">
      <c r="A13" s="28" t="s">
        <v>71</v>
      </c>
      <c r="B13" s="24"/>
    </row>
    <row r="14" spans="1:6" x14ac:dyDescent="0.25">
      <c r="A14" s="113" t="s">
        <v>70</v>
      </c>
      <c r="B14" s="111" t="s">
        <v>29</v>
      </c>
      <c r="C14" s="111"/>
      <c r="D14" s="111"/>
      <c r="E14" s="111"/>
    </row>
    <row r="15" spans="1:6" x14ac:dyDescent="0.25">
      <c r="A15" s="114"/>
      <c r="B15" s="26" t="s">
        <v>0</v>
      </c>
      <c r="C15" s="26" t="s">
        <v>32</v>
      </c>
      <c r="D15" s="26" t="s">
        <v>33</v>
      </c>
      <c r="E15" s="26" t="s">
        <v>3</v>
      </c>
    </row>
    <row r="16" spans="1:6" x14ac:dyDescent="0.25">
      <c r="A16" s="27" t="s">
        <v>34</v>
      </c>
      <c r="B16" s="29">
        <f>СВЦЭМ!$D$14+'СЕТ СН'!F5+СВЦЭМ!$D$10+'СЕТ СН'!F8-'СЕТ СН'!F$16</f>
        <v>3130.8489670200006</v>
      </c>
      <c r="C16" s="29">
        <f>СВЦЭМ!$D$14+'СЕТ СН'!G5+СВЦЭМ!$D$10+'СЕТ СН'!G8-'СЕТ СН'!G$16</f>
        <v>3205.1489670199999</v>
      </c>
      <c r="D16" s="29">
        <f>СВЦЭМ!$D$14+'СЕТ СН'!H5+СВЦЭМ!$D$10+'СЕТ СН'!H8-'СЕТ СН'!H$16</f>
        <v>2887.8389670200004</v>
      </c>
      <c r="E16" s="29">
        <f>СВЦЭМ!$D$14+'СЕТ СН'!I5+СВЦЭМ!$D$10+'СЕТ СН'!I8-'СЕТ СН'!I$16</f>
        <v>2937.9489670200001</v>
      </c>
    </row>
    <row r="17" spans="1:5" x14ac:dyDescent="0.25">
      <c r="A17" s="27" t="s">
        <v>37</v>
      </c>
      <c r="B17" s="29">
        <f>СВЦЭМ!$D$17+'СЕТ СН'!F5+СВЦЭМ!$D$10+'СЕТ СН'!F8-'СЕТ СН'!F$16</f>
        <v>3881.7686080900003</v>
      </c>
      <c r="C17" s="29">
        <f>СВЦЭМ!$D$17+'СЕТ СН'!G5+СВЦЭМ!$D$10+'СЕТ СН'!G8-'СЕТ СН'!G$16</f>
        <v>3956.0686080900005</v>
      </c>
      <c r="D17" s="29">
        <f>СВЦЭМ!$D$17+'СЕТ СН'!H5+СВЦЭМ!$D$10+'СЕТ СН'!H8-'СЕТ СН'!H$16</f>
        <v>3638.7586080900001</v>
      </c>
      <c r="E17" s="29">
        <f>СВЦЭМ!$D$17+'СЕТ СН'!I5+СВЦЭМ!$D$10+'СЕТ СН'!I8-'СЕТ СН'!I$16</f>
        <v>3688.8686080899997</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80" zoomScaleNormal="80" zoomScaleSheetLayoutView="80" workbookViewId="0">
      <selection activeCell="A42" sqref="A42:XFD42"/>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ноябре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2" t="s">
        <v>38</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15.75" x14ac:dyDescent="0.2">
      <c r="A4" s="132" t="s">
        <v>8</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01.11.2017</v>
      </c>
      <c r="B12" s="37">
        <f>SUMIFS(СВЦЭМ!$C$34:$C$777,СВЦЭМ!$A$34:$A$777,$A12,СВЦЭМ!$B$34:$B$777,B$11)+'СЕТ СН'!$F$9+СВЦЭМ!$D$10+'СЕТ СН'!$F$5-'СЕТ СН'!$F$17</f>
        <v>4094.5105662000005</v>
      </c>
      <c r="C12" s="37">
        <f>SUMIFS(СВЦЭМ!$C$34:$C$777,СВЦЭМ!$A$34:$A$777,$A12,СВЦЭМ!$B$34:$B$777,C$11)+'СЕТ СН'!$F$9+СВЦЭМ!$D$10+'СЕТ СН'!$F$5-'СЕТ СН'!$F$17</f>
        <v>4145.25958335</v>
      </c>
      <c r="D12" s="37">
        <f>SUMIFS(СВЦЭМ!$C$34:$C$777,СВЦЭМ!$A$34:$A$777,$A12,СВЦЭМ!$B$34:$B$777,D$11)+'СЕТ СН'!$F$9+СВЦЭМ!$D$10+'СЕТ СН'!$F$5-'СЕТ СН'!$F$17</f>
        <v>4229.4946901900003</v>
      </c>
      <c r="E12" s="37">
        <f>SUMIFS(СВЦЭМ!$C$34:$C$777,СВЦЭМ!$A$34:$A$777,$A12,СВЦЭМ!$B$34:$B$777,E$11)+'СЕТ СН'!$F$9+СВЦЭМ!$D$10+'СЕТ СН'!$F$5-'СЕТ СН'!$F$17</f>
        <v>4243.3317614600001</v>
      </c>
      <c r="F12" s="37">
        <f>SUMIFS(СВЦЭМ!$C$34:$C$777,СВЦЭМ!$A$34:$A$777,$A12,СВЦЭМ!$B$34:$B$777,F$11)+'СЕТ СН'!$F$9+СВЦЭМ!$D$10+'СЕТ СН'!$F$5-'СЕТ СН'!$F$17</f>
        <v>4245.0781087200003</v>
      </c>
      <c r="G12" s="37">
        <f>SUMIFS(СВЦЭМ!$C$34:$C$777,СВЦЭМ!$A$34:$A$777,$A12,СВЦЭМ!$B$34:$B$777,G$11)+'СЕТ СН'!$F$9+СВЦЭМ!$D$10+'СЕТ СН'!$F$5-'СЕТ СН'!$F$17</f>
        <v>4237.0185357500004</v>
      </c>
      <c r="H12" s="37">
        <f>SUMIFS(СВЦЭМ!$C$34:$C$777,СВЦЭМ!$A$34:$A$777,$A12,СВЦЭМ!$B$34:$B$777,H$11)+'СЕТ СН'!$F$9+СВЦЭМ!$D$10+'СЕТ СН'!$F$5-'СЕТ СН'!$F$17</f>
        <v>4136.2772502799999</v>
      </c>
      <c r="I12" s="37">
        <f>SUMIFS(СВЦЭМ!$C$34:$C$777,СВЦЭМ!$A$34:$A$777,$A12,СВЦЭМ!$B$34:$B$777,I$11)+'СЕТ СН'!$F$9+СВЦЭМ!$D$10+'СЕТ СН'!$F$5-'СЕТ СН'!$F$17</f>
        <v>4107.0299461800005</v>
      </c>
      <c r="J12" s="37">
        <f>SUMIFS(СВЦЭМ!$C$34:$C$777,СВЦЭМ!$A$34:$A$777,$A12,СВЦЭМ!$B$34:$B$777,J$11)+'СЕТ СН'!$F$9+СВЦЭМ!$D$10+'СЕТ СН'!$F$5-'СЕТ СН'!$F$17</f>
        <v>3981.8416756099996</v>
      </c>
      <c r="K12" s="37">
        <f>SUMIFS(СВЦЭМ!$C$34:$C$777,СВЦЭМ!$A$34:$A$777,$A12,СВЦЭМ!$B$34:$B$777,K$11)+'СЕТ СН'!$F$9+СВЦЭМ!$D$10+'СЕТ СН'!$F$5-'СЕТ СН'!$F$17</f>
        <v>3910.3306846100004</v>
      </c>
      <c r="L12" s="37">
        <f>SUMIFS(СВЦЭМ!$C$34:$C$777,СВЦЭМ!$A$34:$A$777,$A12,СВЦЭМ!$B$34:$B$777,L$11)+'СЕТ СН'!$F$9+СВЦЭМ!$D$10+'СЕТ СН'!$F$5-'СЕТ СН'!$F$17</f>
        <v>3823.2568357800001</v>
      </c>
      <c r="M12" s="37">
        <f>SUMIFS(СВЦЭМ!$C$34:$C$777,СВЦЭМ!$A$34:$A$777,$A12,СВЦЭМ!$B$34:$B$777,M$11)+'СЕТ СН'!$F$9+СВЦЭМ!$D$10+'СЕТ СН'!$F$5-'СЕТ СН'!$F$17</f>
        <v>3780.9296906899999</v>
      </c>
      <c r="N12" s="37">
        <f>SUMIFS(СВЦЭМ!$C$34:$C$777,СВЦЭМ!$A$34:$A$777,$A12,СВЦЭМ!$B$34:$B$777,N$11)+'СЕТ СН'!$F$9+СВЦЭМ!$D$10+'СЕТ СН'!$F$5-'СЕТ СН'!$F$17</f>
        <v>3765.5587879499999</v>
      </c>
      <c r="O12" s="37">
        <f>SUMIFS(СВЦЭМ!$C$34:$C$777,СВЦЭМ!$A$34:$A$777,$A12,СВЦЭМ!$B$34:$B$777,O$11)+'СЕТ СН'!$F$9+СВЦЭМ!$D$10+'СЕТ СН'!$F$5-'СЕТ СН'!$F$17</f>
        <v>3760.9616899100001</v>
      </c>
      <c r="P12" s="37">
        <f>SUMIFS(СВЦЭМ!$C$34:$C$777,СВЦЭМ!$A$34:$A$777,$A12,СВЦЭМ!$B$34:$B$777,P$11)+'СЕТ СН'!$F$9+СВЦЭМ!$D$10+'СЕТ СН'!$F$5-'СЕТ СН'!$F$17</f>
        <v>3754.2232358000001</v>
      </c>
      <c r="Q12" s="37">
        <f>SUMIFS(СВЦЭМ!$C$34:$C$777,СВЦЭМ!$A$34:$A$777,$A12,СВЦЭМ!$B$34:$B$777,Q$11)+'СЕТ СН'!$F$9+СВЦЭМ!$D$10+'СЕТ СН'!$F$5-'СЕТ СН'!$F$17</f>
        <v>3753.6842006100005</v>
      </c>
      <c r="R12" s="37">
        <f>SUMIFS(СВЦЭМ!$C$34:$C$777,СВЦЭМ!$A$34:$A$777,$A12,СВЦЭМ!$B$34:$B$777,R$11)+'СЕТ СН'!$F$9+СВЦЭМ!$D$10+'СЕТ СН'!$F$5-'СЕТ СН'!$F$17</f>
        <v>3758.8466286000003</v>
      </c>
      <c r="S12" s="37">
        <f>SUMIFS(СВЦЭМ!$C$34:$C$777,СВЦЭМ!$A$34:$A$777,$A12,СВЦЭМ!$B$34:$B$777,S$11)+'СЕТ СН'!$F$9+СВЦЭМ!$D$10+'СЕТ СН'!$F$5-'СЕТ СН'!$F$17</f>
        <v>3766.7661699600003</v>
      </c>
      <c r="T12" s="37">
        <f>SUMIFS(СВЦЭМ!$C$34:$C$777,СВЦЭМ!$A$34:$A$777,$A12,СВЦЭМ!$B$34:$B$777,T$11)+'СЕТ СН'!$F$9+СВЦЭМ!$D$10+'СЕТ СН'!$F$5-'СЕТ СН'!$F$17</f>
        <v>3778.4581135200006</v>
      </c>
      <c r="U12" s="37">
        <f>SUMIFS(СВЦЭМ!$C$34:$C$777,СВЦЭМ!$A$34:$A$777,$A12,СВЦЭМ!$B$34:$B$777,U$11)+'СЕТ СН'!$F$9+СВЦЭМ!$D$10+'СЕТ СН'!$F$5-'СЕТ СН'!$F$17</f>
        <v>3783.9670466400003</v>
      </c>
      <c r="V12" s="37">
        <f>SUMIFS(СВЦЭМ!$C$34:$C$777,СВЦЭМ!$A$34:$A$777,$A12,СВЦЭМ!$B$34:$B$777,V$11)+'СЕТ СН'!$F$9+СВЦЭМ!$D$10+'СЕТ СН'!$F$5-'СЕТ СН'!$F$17</f>
        <v>3827.19796288</v>
      </c>
      <c r="W12" s="37">
        <f>SUMIFS(СВЦЭМ!$C$34:$C$777,СВЦЭМ!$A$34:$A$777,$A12,СВЦЭМ!$B$34:$B$777,W$11)+'СЕТ СН'!$F$9+СВЦЭМ!$D$10+'СЕТ СН'!$F$5-'СЕТ СН'!$F$17</f>
        <v>3974.25025499</v>
      </c>
      <c r="X12" s="37">
        <f>SUMIFS(СВЦЭМ!$C$34:$C$777,СВЦЭМ!$A$34:$A$777,$A12,СВЦЭМ!$B$34:$B$777,X$11)+'СЕТ СН'!$F$9+СВЦЭМ!$D$10+'СЕТ СН'!$F$5-'СЕТ СН'!$F$17</f>
        <v>4077.7187472799997</v>
      </c>
      <c r="Y12" s="37">
        <f>SUMIFS(СВЦЭМ!$C$34:$C$777,СВЦЭМ!$A$34:$A$777,$A12,СВЦЭМ!$B$34:$B$777,Y$11)+'СЕТ СН'!$F$9+СВЦЭМ!$D$10+'СЕТ СН'!$F$5-'СЕТ СН'!$F$17</f>
        <v>4070.5869383700001</v>
      </c>
      <c r="AA12" s="38"/>
    </row>
    <row r="13" spans="1:27" ht="15.75" x14ac:dyDescent="0.2">
      <c r="A13" s="36">
        <f>A12+1</f>
        <v>43041</v>
      </c>
      <c r="B13" s="37">
        <f>SUMIFS(СВЦЭМ!$C$34:$C$777,СВЦЭМ!$A$34:$A$777,$A13,СВЦЭМ!$B$34:$B$777,B$11)+'СЕТ СН'!$F$9+СВЦЭМ!$D$10+'СЕТ СН'!$F$5-'СЕТ СН'!$F$17</f>
        <v>4097.4910915</v>
      </c>
      <c r="C13" s="37">
        <f>SUMIFS(СВЦЭМ!$C$34:$C$777,СВЦЭМ!$A$34:$A$777,$A13,СВЦЭМ!$B$34:$B$777,C$11)+'СЕТ СН'!$F$9+СВЦЭМ!$D$10+'СЕТ СН'!$F$5-'СЕТ СН'!$F$17</f>
        <v>4135.5204875899999</v>
      </c>
      <c r="D13" s="37">
        <f>SUMIFS(СВЦЭМ!$C$34:$C$777,СВЦЭМ!$A$34:$A$777,$A13,СВЦЭМ!$B$34:$B$777,D$11)+'СЕТ СН'!$F$9+СВЦЭМ!$D$10+'СЕТ СН'!$F$5-'СЕТ СН'!$F$17</f>
        <v>4232.9616992499996</v>
      </c>
      <c r="E13" s="37">
        <f>SUMIFS(СВЦЭМ!$C$34:$C$777,СВЦЭМ!$A$34:$A$777,$A13,СВЦЭМ!$B$34:$B$777,E$11)+'СЕТ СН'!$F$9+СВЦЭМ!$D$10+'СЕТ СН'!$F$5-'СЕТ СН'!$F$17</f>
        <v>4244.0883745499996</v>
      </c>
      <c r="F13" s="37">
        <f>SUMIFS(СВЦЭМ!$C$34:$C$777,СВЦЭМ!$A$34:$A$777,$A13,СВЦЭМ!$B$34:$B$777,F$11)+'СЕТ СН'!$F$9+СВЦЭМ!$D$10+'СЕТ СН'!$F$5-'СЕТ СН'!$F$17</f>
        <v>4245.2294880400004</v>
      </c>
      <c r="G13" s="37">
        <f>SUMIFS(СВЦЭМ!$C$34:$C$777,СВЦЭМ!$A$34:$A$777,$A13,СВЦЭМ!$B$34:$B$777,G$11)+'СЕТ СН'!$F$9+СВЦЭМ!$D$10+'СЕТ СН'!$F$5-'СЕТ СН'!$F$17</f>
        <v>4240.6192110299999</v>
      </c>
      <c r="H13" s="37">
        <f>SUMIFS(СВЦЭМ!$C$34:$C$777,СВЦЭМ!$A$34:$A$777,$A13,СВЦЭМ!$B$34:$B$777,H$11)+'СЕТ СН'!$F$9+СВЦЭМ!$D$10+'СЕТ СН'!$F$5-'СЕТ СН'!$F$17</f>
        <v>4136.8782310400002</v>
      </c>
      <c r="I13" s="37">
        <f>SUMIFS(СВЦЭМ!$C$34:$C$777,СВЦЭМ!$A$34:$A$777,$A13,СВЦЭМ!$B$34:$B$777,I$11)+'СЕТ СН'!$F$9+СВЦЭМ!$D$10+'СЕТ СН'!$F$5-'СЕТ СН'!$F$17</f>
        <v>4101.8138971999997</v>
      </c>
      <c r="J13" s="37">
        <f>SUMIFS(СВЦЭМ!$C$34:$C$777,СВЦЭМ!$A$34:$A$777,$A13,СВЦЭМ!$B$34:$B$777,J$11)+'СЕТ СН'!$F$9+СВЦЭМ!$D$10+'СЕТ СН'!$F$5-'СЕТ СН'!$F$17</f>
        <v>3990.3562174400004</v>
      </c>
      <c r="K13" s="37">
        <f>SUMIFS(СВЦЭМ!$C$34:$C$777,СВЦЭМ!$A$34:$A$777,$A13,СВЦЭМ!$B$34:$B$777,K$11)+'СЕТ СН'!$F$9+СВЦЭМ!$D$10+'СЕТ СН'!$F$5-'СЕТ СН'!$F$17</f>
        <v>3917.4113755500002</v>
      </c>
      <c r="L13" s="37">
        <f>SUMIFS(СВЦЭМ!$C$34:$C$777,СВЦЭМ!$A$34:$A$777,$A13,СВЦЭМ!$B$34:$B$777,L$11)+'СЕТ СН'!$F$9+СВЦЭМ!$D$10+'СЕТ СН'!$F$5-'СЕТ СН'!$F$17</f>
        <v>3832.0173654</v>
      </c>
      <c r="M13" s="37">
        <f>SUMIFS(СВЦЭМ!$C$34:$C$777,СВЦЭМ!$A$34:$A$777,$A13,СВЦЭМ!$B$34:$B$777,M$11)+'СЕТ СН'!$F$9+СВЦЭМ!$D$10+'СЕТ СН'!$F$5-'СЕТ СН'!$F$17</f>
        <v>3792.1780955499999</v>
      </c>
      <c r="N13" s="37">
        <f>SUMIFS(СВЦЭМ!$C$34:$C$777,СВЦЭМ!$A$34:$A$777,$A13,СВЦЭМ!$B$34:$B$777,N$11)+'СЕТ СН'!$F$9+СВЦЭМ!$D$10+'СЕТ СН'!$F$5-'СЕТ СН'!$F$17</f>
        <v>3780.9000543100001</v>
      </c>
      <c r="O13" s="37">
        <f>SUMIFS(СВЦЭМ!$C$34:$C$777,СВЦЭМ!$A$34:$A$777,$A13,СВЦЭМ!$B$34:$B$777,O$11)+'СЕТ СН'!$F$9+СВЦЭМ!$D$10+'СЕТ СН'!$F$5-'СЕТ СН'!$F$17</f>
        <v>3778.5791365300001</v>
      </c>
      <c r="P13" s="37">
        <f>SUMIFS(СВЦЭМ!$C$34:$C$777,СВЦЭМ!$A$34:$A$777,$A13,СВЦЭМ!$B$34:$B$777,P$11)+'СЕТ СН'!$F$9+СВЦЭМ!$D$10+'СЕТ СН'!$F$5-'СЕТ СН'!$F$17</f>
        <v>3772.2439035500001</v>
      </c>
      <c r="Q13" s="37">
        <f>SUMIFS(СВЦЭМ!$C$34:$C$777,СВЦЭМ!$A$34:$A$777,$A13,СВЦЭМ!$B$34:$B$777,Q$11)+'СЕТ СН'!$F$9+СВЦЭМ!$D$10+'СЕТ СН'!$F$5-'СЕТ СН'!$F$17</f>
        <v>3766.2941605699998</v>
      </c>
      <c r="R13" s="37">
        <f>SUMIFS(СВЦЭМ!$C$34:$C$777,СВЦЭМ!$A$34:$A$777,$A13,СВЦЭМ!$B$34:$B$777,R$11)+'СЕТ СН'!$F$9+СВЦЭМ!$D$10+'СЕТ СН'!$F$5-'СЕТ СН'!$F$17</f>
        <v>3768.3035533900002</v>
      </c>
      <c r="S13" s="37">
        <f>SUMIFS(СВЦЭМ!$C$34:$C$777,СВЦЭМ!$A$34:$A$777,$A13,СВЦЭМ!$B$34:$B$777,S$11)+'СЕТ СН'!$F$9+СВЦЭМ!$D$10+'СЕТ СН'!$F$5-'СЕТ СН'!$F$17</f>
        <v>3787.0587524500006</v>
      </c>
      <c r="T13" s="37">
        <f>SUMIFS(СВЦЭМ!$C$34:$C$777,СВЦЭМ!$A$34:$A$777,$A13,СВЦЭМ!$B$34:$B$777,T$11)+'СЕТ СН'!$F$9+СВЦЭМ!$D$10+'СЕТ СН'!$F$5-'СЕТ СН'!$F$17</f>
        <v>3769.3286891300004</v>
      </c>
      <c r="U13" s="37">
        <f>SUMIFS(СВЦЭМ!$C$34:$C$777,СВЦЭМ!$A$34:$A$777,$A13,СВЦЭМ!$B$34:$B$777,U$11)+'СЕТ СН'!$F$9+СВЦЭМ!$D$10+'СЕТ СН'!$F$5-'СЕТ СН'!$F$17</f>
        <v>3759.1553453500001</v>
      </c>
      <c r="V13" s="37">
        <f>SUMIFS(СВЦЭМ!$C$34:$C$777,СВЦЭМ!$A$34:$A$777,$A13,СВЦЭМ!$B$34:$B$777,V$11)+'СЕТ СН'!$F$9+СВЦЭМ!$D$10+'СЕТ СН'!$F$5-'СЕТ СН'!$F$17</f>
        <v>3811.4142004100004</v>
      </c>
      <c r="W13" s="37">
        <f>SUMIFS(СВЦЭМ!$C$34:$C$777,СВЦЭМ!$A$34:$A$777,$A13,СВЦЭМ!$B$34:$B$777,W$11)+'СЕТ СН'!$F$9+СВЦЭМ!$D$10+'СЕТ СН'!$F$5-'СЕТ СН'!$F$17</f>
        <v>3916.7399849499998</v>
      </c>
      <c r="X13" s="37">
        <f>SUMIFS(СВЦЭМ!$C$34:$C$777,СВЦЭМ!$A$34:$A$777,$A13,СВЦЭМ!$B$34:$B$777,X$11)+'СЕТ СН'!$F$9+СВЦЭМ!$D$10+'СЕТ СН'!$F$5-'СЕТ СН'!$F$17</f>
        <v>4026.35441894</v>
      </c>
      <c r="Y13" s="37">
        <f>SUMIFS(СВЦЭМ!$C$34:$C$777,СВЦЭМ!$A$34:$A$777,$A13,СВЦЭМ!$B$34:$B$777,Y$11)+'СЕТ СН'!$F$9+СВЦЭМ!$D$10+'СЕТ СН'!$F$5-'СЕТ СН'!$F$17</f>
        <v>4069.1785514700005</v>
      </c>
    </row>
    <row r="14" spans="1:27" ht="15.75" x14ac:dyDescent="0.2">
      <c r="A14" s="36">
        <f t="shared" ref="A14:A42" si="0">A13+1</f>
        <v>43042</v>
      </c>
      <c r="B14" s="37">
        <f>SUMIFS(СВЦЭМ!$C$34:$C$777,СВЦЭМ!$A$34:$A$777,$A14,СВЦЭМ!$B$34:$B$777,B$11)+'СЕТ СН'!$F$9+СВЦЭМ!$D$10+'СЕТ СН'!$F$5-'СЕТ СН'!$F$17</f>
        <v>4099.4178557900004</v>
      </c>
      <c r="C14" s="37">
        <f>SUMIFS(СВЦЭМ!$C$34:$C$777,СВЦЭМ!$A$34:$A$777,$A14,СВЦЭМ!$B$34:$B$777,C$11)+'СЕТ СН'!$F$9+СВЦЭМ!$D$10+'СЕТ СН'!$F$5-'СЕТ СН'!$F$17</f>
        <v>4145.4119838400002</v>
      </c>
      <c r="D14" s="37">
        <f>SUMIFS(СВЦЭМ!$C$34:$C$777,СВЦЭМ!$A$34:$A$777,$A14,СВЦЭМ!$B$34:$B$777,D$11)+'СЕТ СН'!$F$9+СВЦЭМ!$D$10+'СЕТ СН'!$F$5-'СЕТ СН'!$F$17</f>
        <v>4224.66018755</v>
      </c>
      <c r="E14" s="37">
        <f>SUMIFS(СВЦЭМ!$C$34:$C$777,СВЦЭМ!$A$34:$A$777,$A14,СВЦЭМ!$B$34:$B$777,E$11)+'СЕТ СН'!$F$9+СВЦЭМ!$D$10+'СЕТ СН'!$F$5-'СЕТ СН'!$F$17</f>
        <v>4239.3303094399998</v>
      </c>
      <c r="F14" s="37">
        <f>SUMIFS(СВЦЭМ!$C$34:$C$777,СВЦЭМ!$A$34:$A$777,$A14,СВЦЭМ!$B$34:$B$777,F$11)+'СЕТ СН'!$F$9+СВЦЭМ!$D$10+'СЕТ СН'!$F$5-'СЕТ СН'!$F$17</f>
        <v>4240.8984723800004</v>
      </c>
      <c r="G14" s="37">
        <f>SUMIFS(СВЦЭМ!$C$34:$C$777,СВЦЭМ!$A$34:$A$777,$A14,СВЦЭМ!$B$34:$B$777,G$11)+'СЕТ СН'!$F$9+СВЦЭМ!$D$10+'СЕТ СН'!$F$5-'СЕТ СН'!$F$17</f>
        <v>4240.6938169499999</v>
      </c>
      <c r="H14" s="37">
        <f>SUMIFS(СВЦЭМ!$C$34:$C$777,СВЦЭМ!$A$34:$A$777,$A14,СВЦЭМ!$B$34:$B$777,H$11)+'СЕТ СН'!$F$9+СВЦЭМ!$D$10+'СЕТ СН'!$F$5-'СЕТ СН'!$F$17</f>
        <v>4211.6939392499999</v>
      </c>
      <c r="I14" s="37">
        <f>SUMIFS(СВЦЭМ!$C$34:$C$777,СВЦЭМ!$A$34:$A$777,$A14,СВЦЭМ!$B$34:$B$777,I$11)+'СЕТ СН'!$F$9+СВЦЭМ!$D$10+'СЕТ СН'!$F$5-'СЕТ СН'!$F$17</f>
        <v>4115.7014827800003</v>
      </c>
      <c r="J14" s="37">
        <f>SUMIFS(СВЦЭМ!$C$34:$C$777,СВЦЭМ!$A$34:$A$777,$A14,СВЦЭМ!$B$34:$B$777,J$11)+'СЕТ СН'!$F$9+СВЦЭМ!$D$10+'СЕТ СН'!$F$5-'СЕТ СН'!$F$17</f>
        <v>4041.81938937</v>
      </c>
      <c r="K14" s="37">
        <f>SUMIFS(СВЦЭМ!$C$34:$C$777,СВЦЭМ!$A$34:$A$777,$A14,СВЦЭМ!$B$34:$B$777,K$11)+'СЕТ СН'!$F$9+СВЦЭМ!$D$10+'СЕТ СН'!$F$5-'СЕТ СН'!$F$17</f>
        <v>3978.19109424</v>
      </c>
      <c r="L14" s="37">
        <f>SUMIFS(СВЦЭМ!$C$34:$C$777,СВЦЭМ!$A$34:$A$777,$A14,СВЦЭМ!$B$34:$B$777,L$11)+'СЕТ СН'!$F$9+СВЦЭМ!$D$10+'СЕТ СН'!$F$5-'СЕТ СН'!$F$17</f>
        <v>3888.3252382600003</v>
      </c>
      <c r="M14" s="37">
        <f>SUMIFS(СВЦЭМ!$C$34:$C$777,СВЦЭМ!$A$34:$A$777,$A14,СВЦЭМ!$B$34:$B$777,M$11)+'СЕТ СН'!$F$9+СВЦЭМ!$D$10+'СЕТ СН'!$F$5-'СЕТ СН'!$F$17</f>
        <v>3840.5808391299997</v>
      </c>
      <c r="N14" s="37">
        <f>SUMIFS(СВЦЭМ!$C$34:$C$777,СВЦЭМ!$A$34:$A$777,$A14,СВЦЭМ!$B$34:$B$777,N$11)+'СЕТ СН'!$F$9+СВЦЭМ!$D$10+'СЕТ СН'!$F$5-'СЕТ СН'!$F$17</f>
        <v>3807.1246311000004</v>
      </c>
      <c r="O14" s="37">
        <f>SUMIFS(СВЦЭМ!$C$34:$C$777,СВЦЭМ!$A$34:$A$777,$A14,СВЦЭМ!$B$34:$B$777,O$11)+'СЕТ СН'!$F$9+СВЦЭМ!$D$10+'СЕТ СН'!$F$5-'СЕТ СН'!$F$17</f>
        <v>3806.1966727300005</v>
      </c>
      <c r="P14" s="37">
        <f>SUMIFS(СВЦЭМ!$C$34:$C$777,СВЦЭМ!$A$34:$A$777,$A14,СВЦЭМ!$B$34:$B$777,P$11)+'СЕТ СН'!$F$9+СВЦЭМ!$D$10+'СЕТ СН'!$F$5-'СЕТ СН'!$F$17</f>
        <v>3817.9679082599996</v>
      </c>
      <c r="Q14" s="37">
        <f>SUMIFS(СВЦЭМ!$C$34:$C$777,СВЦЭМ!$A$34:$A$777,$A14,СВЦЭМ!$B$34:$B$777,Q$11)+'СЕТ СН'!$F$9+СВЦЭМ!$D$10+'СЕТ СН'!$F$5-'СЕТ СН'!$F$17</f>
        <v>3820.5019391300002</v>
      </c>
      <c r="R14" s="37">
        <f>SUMIFS(СВЦЭМ!$C$34:$C$777,СВЦЭМ!$A$34:$A$777,$A14,СВЦЭМ!$B$34:$B$777,R$11)+'СЕТ СН'!$F$9+СВЦЭМ!$D$10+'СЕТ СН'!$F$5-'СЕТ СН'!$F$17</f>
        <v>3826.1823420800001</v>
      </c>
      <c r="S14" s="37">
        <f>SUMIFS(СВЦЭМ!$C$34:$C$777,СВЦЭМ!$A$34:$A$777,$A14,СВЦЭМ!$B$34:$B$777,S$11)+'СЕТ СН'!$F$9+СВЦЭМ!$D$10+'СЕТ СН'!$F$5-'СЕТ СН'!$F$17</f>
        <v>3812.4122833199999</v>
      </c>
      <c r="T14" s="37">
        <f>SUMIFS(СВЦЭМ!$C$34:$C$777,СВЦЭМ!$A$34:$A$777,$A14,СВЦЭМ!$B$34:$B$777,T$11)+'СЕТ СН'!$F$9+СВЦЭМ!$D$10+'СЕТ СН'!$F$5-'СЕТ СН'!$F$17</f>
        <v>3770.8979102700005</v>
      </c>
      <c r="U14" s="37">
        <f>SUMIFS(СВЦЭМ!$C$34:$C$777,СВЦЭМ!$A$34:$A$777,$A14,СВЦЭМ!$B$34:$B$777,U$11)+'СЕТ СН'!$F$9+СВЦЭМ!$D$10+'СЕТ СН'!$F$5-'СЕТ СН'!$F$17</f>
        <v>3763.2333688500003</v>
      </c>
      <c r="V14" s="37">
        <f>SUMIFS(СВЦЭМ!$C$34:$C$777,СВЦЭМ!$A$34:$A$777,$A14,СВЦЭМ!$B$34:$B$777,V$11)+'СЕТ СН'!$F$9+СВЦЭМ!$D$10+'СЕТ СН'!$F$5-'СЕТ СН'!$F$17</f>
        <v>3822.4362999100003</v>
      </c>
      <c r="W14" s="37">
        <f>SUMIFS(СВЦЭМ!$C$34:$C$777,СВЦЭМ!$A$34:$A$777,$A14,СВЦЭМ!$B$34:$B$777,W$11)+'СЕТ СН'!$F$9+СВЦЭМ!$D$10+'СЕТ СН'!$F$5-'СЕТ СН'!$F$17</f>
        <v>3930.8643425999999</v>
      </c>
      <c r="X14" s="37">
        <f>SUMIFS(СВЦЭМ!$C$34:$C$777,СВЦЭМ!$A$34:$A$777,$A14,СВЦЭМ!$B$34:$B$777,X$11)+'СЕТ СН'!$F$9+СВЦЭМ!$D$10+'СЕТ СН'!$F$5-'СЕТ СН'!$F$17</f>
        <v>4056.4051982800001</v>
      </c>
      <c r="Y14" s="37">
        <f>SUMIFS(СВЦЭМ!$C$34:$C$777,СВЦЭМ!$A$34:$A$777,$A14,СВЦЭМ!$B$34:$B$777,Y$11)+'СЕТ СН'!$F$9+СВЦЭМ!$D$10+'СЕТ СН'!$F$5-'СЕТ СН'!$F$17</f>
        <v>4123.5519674799998</v>
      </c>
    </row>
    <row r="15" spans="1:27" ht="15.75" x14ac:dyDescent="0.2">
      <c r="A15" s="36">
        <f t="shared" si="0"/>
        <v>43043</v>
      </c>
      <c r="B15" s="37">
        <f>SUMIFS(СВЦЭМ!$C$34:$C$777,СВЦЭМ!$A$34:$A$777,$A15,СВЦЭМ!$B$34:$B$777,B$11)+'СЕТ СН'!$F$9+СВЦЭМ!$D$10+'СЕТ СН'!$F$5-'СЕТ СН'!$F$17</f>
        <v>4165.3734715000001</v>
      </c>
      <c r="C15" s="37">
        <f>SUMIFS(СВЦЭМ!$C$34:$C$777,СВЦЭМ!$A$34:$A$777,$A15,СВЦЭМ!$B$34:$B$777,C$11)+'СЕТ СН'!$F$9+СВЦЭМ!$D$10+'СЕТ СН'!$F$5-'СЕТ СН'!$F$17</f>
        <v>4208.9609465000003</v>
      </c>
      <c r="D15" s="37">
        <f>SUMIFS(СВЦЭМ!$C$34:$C$777,СВЦЭМ!$A$34:$A$777,$A15,СВЦЭМ!$B$34:$B$777,D$11)+'СЕТ СН'!$F$9+СВЦЭМ!$D$10+'СЕТ СН'!$F$5-'СЕТ СН'!$F$17</f>
        <v>4235.6605629400001</v>
      </c>
      <c r="E15" s="37">
        <f>SUMIFS(СВЦЭМ!$C$34:$C$777,СВЦЭМ!$A$34:$A$777,$A15,СВЦЭМ!$B$34:$B$777,E$11)+'СЕТ СН'!$F$9+СВЦЭМ!$D$10+'СЕТ СН'!$F$5-'СЕТ СН'!$F$17</f>
        <v>4241.7202372100001</v>
      </c>
      <c r="F15" s="37">
        <f>SUMIFS(СВЦЭМ!$C$34:$C$777,СВЦЭМ!$A$34:$A$777,$A15,СВЦЭМ!$B$34:$B$777,F$11)+'СЕТ СН'!$F$9+СВЦЭМ!$D$10+'СЕТ СН'!$F$5-'СЕТ СН'!$F$17</f>
        <v>4247.0466028999999</v>
      </c>
      <c r="G15" s="37">
        <f>SUMIFS(СВЦЭМ!$C$34:$C$777,СВЦЭМ!$A$34:$A$777,$A15,СВЦЭМ!$B$34:$B$777,G$11)+'СЕТ СН'!$F$9+СВЦЭМ!$D$10+'СЕТ СН'!$F$5-'СЕТ СН'!$F$17</f>
        <v>4243.6513783500004</v>
      </c>
      <c r="H15" s="37">
        <f>SUMIFS(СВЦЭМ!$C$34:$C$777,СВЦЭМ!$A$34:$A$777,$A15,СВЦЭМ!$B$34:$B$777,H$11)+'СЕТ СН'!$F$9+СВЦЭМ!$D$10+'СЕТ СН'!$F$5-'СЕТ СН'!$F$17</f>
        <v>4241.9158942200002</v>
      </c>
      <c r="I15" s="37">
        <f>SUMIFS(СВЦЭМ!$C$34:$C$777,СВЦЭМ!$A$34:$A$777,$A15,СВЦЭМ!$B$34:$B$777,I$11)+'СЕТ СН'!$F$9+СВЦЭМ!$D$10+'СЕТ СН'!$F$5-'СЕТ СН'!$F$17</f>
        <v>4160.6042967399999</v>
      </c>
      <c r="J15" s="37">
        <f>SUMIFS(СВЦЭМ!$C$34:$C$777,СВЦЭМ!$A$34:$A$777,$A15,СВЦЭМ!$B$34:$B$777,J$11)+'СЕТ СН'!$F$9+СВЦЭМ!$D$10+'СЕТ СН'!$F$5-'СЕТ СН'!$F$17</f>
        <v>4047.04957268</v>
      </c>
      <c r="K15" s="37">
        <f>SUMIFS(СВЦЭМ!$C$34:$C$777,СВЦЭМ!$A$34:$A$777,$A15,СВЦЭМ!$B$34:$B$777,K$11)+'СЕТ СН'!$F$9+СВЦЭМ!$D$10+'СЕТ СН'!$F$5-'СЕТ СН'!$F$17</f>
        <v>3938.0649591399997</v>
      </c>
      <c r="L15" s="37">
        <f>SUMIFS(СВЦЭМ!$C$34:$C$777,СВЦЭМ!$A$34:$A$777,$A15,СВЦЭМ!$B$34:$B$777,L$11)+'СЕТ СН'!$F$9+СВЦЭМ!$D$10+'СЕТ СН'!$F$5-'СЕТ СН'!$F$17</f>
        <v>3829.9862396099998</v>
      </c>
      <c r="M15" s="37">
        <f>SUMIFS(СВЦЭМ!$C$34:$C$777,СВЦЭМ!$A$34:$A$777,$A15,СВЦЭМ!$B$34:$B$777,M$11)+'СЕТ СН'!$F$9+СВЦЭМ!$D$10+'СЕТ СН'!$F$5-'СЕТ СН'!$F$17</f>
        <v>3802.8343720100002</v>
      </c>
      <c r="N15" s="37">
        <f>SUMIFS(СВЦЭМ!$C$34:$C$777,СВЦЭМ!$A$34:$A$777,$A15,СВЦЭМ!$B$34:$B$777,N$11)+'СЕТ СН'!$F$9+СВЦЭМ!$D$10+'СЕТ СН'!$F$5-'СЕТ СН'!$F$17</f>
        <v>3808.0149858300001</v>
      </c>
      <c r="O15" s="37">
        <f>SUMIFS(СВЦЭМ!$C$34:$C$777,СВЦЭМ!$A$34:$A$777,$A15,СВЦЭМ!$B$34:$B$777,O$11)+'СЕТ СН'!$F$9+СВЦЭМ!$D$10+'СЕТ СН'!$F$5-'СЕТ СН'!$F$17</f>
        <v>3808.6644787900004</v>
      </c>
      <c r="P15" s="37">
        <f>SUMIFS(СВЦЭМ!$C$34:$C$777,СВЦЭМ!$A$34:$A$777,$A15,СВЦЭМ!$B$34:$B$777,P$11)+'СЕТ СН'!$F$9+СВЦЭМ!$D$10+'СЕТ СН'!$F$5-'СЕТ СН'!$F$17</f>
        <v>3817.6873548000003</v>
      </c>
      <c r="Q15" s="37">
        <f>SUMIFS(СВЦЭМ!$C$34:$C$777,СВЦЭМ!$A$34:$A$777,$A15,СВЦЭМ!$B$34:$B$777,Q$11)+'СЕТ СН'!$F$9+СВЦЭМ!$D$10+'СЕТ СН'!$F$5-'СЕТ СН'!$F$17</f>
        <v>3821.7731806000002</v>
      </c>
      <c r="R15" s="37">
        <f>SUMIFS(СВЦЭМ!$C$34:$C$777,СВЦЭМ!$A$34:$A$777,$A15,СВЦЭМ!$B$34:$B$777,R$11)+'СЕТ СН'!$F$9+СВЦЭМ!$D$10+'СЕТ СН'!$F$5-'СЕТ СН'!$F$17</f>
        <v>3819.4522074100005</v>
      </c>
      <c r="S15" s="37">
        <f>SUMIFS(СВЦЭМ!$C$34:$C$777,СВЦЭМ!$A$34:$A$777,$A15,СВЦЭМ!$B$34:$B$777,S$11)+'СЕТ СН'!$F$9+СВЦЭМ!$D$10+'СЕТ СН'!$F$5-'СЕТ СН'!$F$17</f>
        <v>3813.92652206</v>
      </c>
      <c r="T15" s="37">
        <f>SUMIFS(СВЦЭМ!$C$34:$C$777,СВЦЭМ!$A$34:$A$777,$A15,СВЦЭМ!$B$34:$B$777,T$11)+'СЕТ СН'!$F$9+СВЦЭМ!$D$10+'СЕТ СН'!$F$5-'СЕТ СН'!$F$17</f>
        <v>3787.0470729600002</v>
      </c>
      <c r="U15" s="37">
        <f>SUMIFS(СВЦЭМ!$C$34:$C$777,СВЦЭМ!$A$34:$A$777,$A15,СВЦЭМ!$B$34:$B$777,U$11)+'СЕТ СН'!$F$9+СВЦЭМ!$D$10+'СЕТ СН'!$F$5-'СЕТ СН'!$F$17</f>
        <v>3781.3191643300006</v>
      </c>
      <c r="V15" s="37">
        <f>SUMIFS(СВЦЭМ!$C$34:$C$777,СВЦЭМ!$A$34:$A$777,$A15,СВЦЭМ!$B$34:$B$777,V$11)+'СЕТ СН'!$F$9+СВЦЭМ!$D$10+'СЕТ СН'!$F$5-'СЕТ СН'!$F$17</f>
        <v>3834.0775173100001</v>
      </c>
      <c r="W15" s="37">
        <f>SUMIFS(СВЦЭМ!$C$34:$C$777,СВЦЭМ!$A$34:$A$777,$A15,СВЦЭМ!$B$34:$B$777,W$11)+'СЕТ СН'!$F$9+СВЦЭМ!$D$10+'СЕТ СН'!$F$5-'СЕТ СН'!$F$17</f>
        <v>3935.8371879799997</v>
      </c>
      <c r="X15" s="37">
        <f>SUMIFS(СВЦЭМ!$C$34:$C$777,СВЦЭМ!$A$34:$A$777,$A15,СВЦЭМ!$B$34:$B$777,X$11)+'СЕТ СН'!$F$9+СВЦЭМ!$D$10+'СЕТ СН'!$F$5-'СЕТ СН'!$F$17</f>
        <v>4027.25254485</v>
      </c>
      <c r="Y15" s="37">
        <f>SUMIFS(СВЦЭМ!$C$34:$C$777,СВЦЭМ!$A$34:$A$777,$A15,СВЦЭМ!$B$34:$B$777,Y$11)+'СЕТ СН'!$F$9+СВЦЭМ!$D$10+'СЕТ СН'!$F$5-'СЕТ СН'!$F$17</f>
        <v>4130.9698302799998</v>
      </c>
    </row>
    <row r="16" spans="1:27" ht="15.75" x14ac:dyDescent="0.2">
      <c r="A16" s="36">
        <f t="shared" si="0"/>
        <v>43044</v>
      </c>
      <c r="B16" s="37">
        <f>SUMIFS(СВЦЭМ!$C$34:$C$777,СВЦЭМ!$A$34:$A$777,$A16,СВЦЭМ!$B$34:$B$777,B$11)+'СЕТ СН'!$F$9+СВЦЭМ!$D$10+'СЕТ СН'!$F$5-'СЕТ СН'!$F$17</f>
        <v>4185.5677651099995</v>
      </c>
      <c r="C16" s="37">
        <f>SUMIFS(СВЦЭМ!$C$34:$C$777,СВЦЭМ!$A$34:$A$777,$A16,СВЦЭМ!$B$34:$B$777,C$11)+'СЕТ СН'!$F$9+СВЦЭМ!$D$10+'СЕТ СН'!$F$5-'СЕТ СН'!$F$17</f>
        <v>4221.4136886800006</v>
      </c>
      <c r="D16" s="37">
        <f>SUMIFS(СВЦЭМ!$C$34:$C$777,СВЦЭМ!$A$34:$A$777,$A16,СВЦЭМ!$B$34:$B$777,D$11)+'СЕТ СН'!$F$9+СВЦЭМ!$D$10+'СЕТ СН'!$F$5-'СЕТ СН'!$F$17</f>
        <v>4225.7727107299997</v>
      </c>
      <c r="E16" s="37">
        <f>SUMIFS(СВЦЭМ!$C$34:$C$777,СВЦЭМ!$A$34:$A$777,$A16,СВЦЭМ!$B$34:$B$777,E$11)+'СЕТ СН'!$F$9+СВЦЭМ!$D$10+'СЕТ СН'!$F$5-'СЕТ СН'!$F$17</f>
        <v>4229.8100377499995</v>
      </c>
      <c r="F16" s="37">
        <f>SUMIFS(СВЦЭМ!$C$34:$C$777,СВЦЭМ!$A$34:$A$777,$A16,СВЦЭМ!$B$34:$B$777,F$11)+'СЕТ СН'!$F$9+СВЦЭМ!$D$10+'СЕТ СН'!$F$5-'СЕТ СН'!$F$17</f>
        <v>4231.9250528700004</v>
      </c>
      <c r="G16" s="37">
        <f>SUMIFS(СВЦЭМ!$C$34:$C$777,СВЦЭМ!$A$34:$A$777,$A16,СВЦЭМ!$B$34:$B$777,G$11)+'СЕТ СН'!$F$9+СВЦЭМ!$D$10+'СЕТ СН'!$F$5-'СЕТ СН'!$F$17</f>
        <v>4227.0448281899999</v>
      </c>
      <c r="H16" s="37">
        <f>SUMIFS(СВЦЭМ!$C$34:$C$777,СВЦЭМ!$A$34:$A$777,$A16,СВЦЭМ!$B$34:$B$777,H$11)+'СЕТ СН'!$F$9+СВЦЭМ!$D$10+'СЕТ СН'!$F$5-'СЕТ СН'!$F$17</f>
        <v>4230.5450641500001</v>
      </c>
      <c r="I16" s="37">
        <f>SUMIFS(СВЦЭМ!$C$34:$C$777,СВЦЭМ!$A$34:$A$777,$A16,СВЦЭМ!$B$34:$B$777,I$11)+'СЕТ СН'!$F$9+СВЦЭМ!$D$10+'СЕТ СН'!$F$5-'СЕТ СН'!$F$17</f>
        <v>4191.3093623700006</v>
      </c>
      <c r="J16" s="37">
        <f>SUMIFS(СВЦЭМ!$C$34:$C$777,СВЦЭМ!$A$34:$A$777,$A16,СВЦЭМ!$B$34:$B$777,J$11)+'СЕТ СН'!$F$9+СВЦЭМ!$D$10+'СЕТ СН'!$F$5-'СЕТ СН'!$F$17</f>
        <v>4080.7245490400001</v>
      </c>
      <c r="K16" s="37">
        <f>SUMIFS(СВЦЭМ!$C$34:$C$777,СВЦЭМ!$A$34:$A$777,$A16,СВЦЭМ!$B$34:$B$777,K$11)+'СЕТ СН'!$F$9+СВЦЭМ!$D$10+'СЕТ СН'!$F$5-'СЕТ СН'!$F$17</f>
        <v>3935.1583526000004</v>
      </c>
      <c r="L16" s="37">
        <f>SUMIFS(СВЦЭМ!$C$34:$C$777,СВЦЭМ!$A$34:$A$777,$A16,СВЦЭМ!$B$34:$B$777,L$11)+'СЕТ СН'!$F$9+СВЦЭМ!$D$10+'СЕТ СН'!$F$5-'СЕТ СН'!$F$17</f>
        <v>3810.87444426</v>
      </c>
      <c r="M16" s="37">
        <f>SUMIFS(СВЦЭМ!$C$34:$C$777,СВЦЭМ!$A$34:$A$777,$A16,СВЦЭМ!$B$34:$B$777,M$11)+'СЕТ СН'!$F$9+СВЦЭМ!$D$10+'СЕТ СН'!$F$5-'СЕТ СН'!$F$17</f>
        <v>3778.6672403100001</v>
      </c>
      <c r="N16" s="37">
        <f>SUMIFS(СВЦЭМ!$C$34:$C$777,СВЦЭМ!$A$34:$A$777,$A16,СВЦЭМ!$B$34:$B$777,N$11)+'СЕТ СН'!$F$9+СВЦЭМ!$D$10+'СЕТ СН'!$F$5-'СЕТ СН'!$F$17</f>
        <v>3792.1664854500004</v>
      </c>
      <c r="O16" s="37">
        <f>SUMIFS(СВЦЭМ!$C$34:$C$777,СВЦЭМ!$A$34:$A$777,$A16,СВЦЭМ!$B$34:$B$777,O$11)+'СЕТ СН'!$F$9+СВЦЭМ!$D$10+'СЕТ СН'!$F$5-'СЕТ СН'!$F$17</f>
        <v>3809.94607989</v>
      </c>
      <c r="P16" s="37">
        <f>SUMIFS(СВЦЭМ!$C$34:$C$777,СВЦЭМ!$A$34:$A$777,$A16,СВЦЭМ!$B$34:$B$777,P$11)+'СЕТ СН'!$F$9+СВЦЭМ!$D$10+'СЕТ СН'!$F$5-'СЕТ СН'!$F$17</f>
        <v>3828.0031046100003</v>
      </c>
      <c r="Q16" s="37">
        <f>SUMIFS(СВЦЭМ!$C$34:$C$777,СВЦЭМ!$A$34:$A$777,$A16,СВЦЭМ!$B$34:$B$777,Q$11)+'СЕТ СН'!$F$9+СВЦЭМ!$D$10+'СЕТ СН'!$F$5-'СЕТ СН'!$F$17</f>
        <v>3840.1015360000001</v>
      </c>
      <c r="R16" s="37">
        <f>SUMIFS(СВЦЭМ!$C$34:$C$777,СВЦЭМ!$A$34:$A$777,$A16,СВЦЭМ!$B$34:$B$777,R$11)+'СЕТ СН'!$F$9+СВЦЭМ!$D$10+'СЕТ СН'!$F$5-'СЕТ СН'!$F$17</f>
        <v>3841.3338914800006</v>
      </c>
      <c r="S16" s="37">
        <f>SUMIFS(СВЦЭМ!$C$34:$C$777,СВЦЭМ!$A$34:$A$777,$A16,СВЦЭМ!$B$34:$B$777,S$11)+'СЕТ СН'!$F$9+СВЦЭМ!$D$10+'СЕТ СН'!$F$5-'СЕТ СН'!$F$17</f>
        <v>3818.0023366100004</v>
      </c>
      <c r="T16" s="37">
        <f>SUMIFS(СВЦЭМ!$C$34:$C$777,СВЦЭМ!$A$34:$A$777,$A16,СВЦЭМ!$B$34:$B$777,T$11)+'СЕТ СН'!$F$9+СВЦЭМ!$D$10+'СЕТ СН'!$F$5-'СЕТ СН'!$F$17</f>
        <v>3767.5001108500001</v>
      </c>
      <c r="U16" s="37">
        <f>SUMIFS(СВЦЭМ!$C$34:$C$777,СВЦЭМ!$A$34:$A$777,$A16,СВЦЭМ!$B$34:$B$777,U$11)+'СЕТ СН'!$F$9+СВЦЭМ!$D$10+'СЕТ СН'!$F$5-'СЕТ СН'!$F$17</f>
        <v>3762.1382288200002</v>
      </c>
      <c r="V16" s="37">
        <f>SUMIFS(СВЦЭМ!$C$34:$C$777,СВЦЭМ!$A$34:$A$777,$A16,СВЦЭМ!$B$34:$B$777,V$11)+'СЕТ СН'!$F$9+СВЦЭМ!$D$10+'СЕТ СН'!$F$5-'СЕТ СН'!$F$17</f>
        <v>3801.1518079100006</v>
      </c>
      <c r="W16" s="37">
        <f>SUMIFS(СВЦЭМ!$C$34:$C$777,СВЦЭМ!$A$34:$A$777,$A16,СВЦЭМ!$B$34:$B$777,W$11)+'СЕТ СН'!$F$9+СВЦЭМ!$D$10+'СЕТ СН'!$F$5-'СЕТ СН'!$F$17</f>
        <v>3900.6612225400004</v>
      </c>
      <c r="X16" s="37">
        <f>SUMIFS(СВЦЭМ!$C$34:$C$777,СВЦЭМ!$A$34:$A$777,$A16,СВЦЭМ!$B$34:$B$777,X$11)+'СЕТ СН'!$F$9+СВЦЭМ!$D$10+'СЕТ СН'!$F$5-'СЕТ СН'!$F$17</f>
        <v>4024.6373383800001</v>
      </c>
      <c r="Y16" s="37">
        <f>SUMIFS(СВЦЭМ!$C$34:$C$777,СВЦЭМ!$A$34:$A$777,$A16,СВЦЭМ!$B$34:$B$777,Y$11)+'СЕТ СН'!$F$9+СВЦЭМ!$D$10+'СЕТ СН'!$F$5-'СЕТ СН'!$F$17</f>
        <v>4134.1798247300003</v>
      </c>
    </row>
    <row r="17" spans="1:25" ht="15.75" x14ac:dyDescent="0.2">
      <c r="A17" s="36">
        <f t="shared" si="0"/>
        <v>43045</v>
      </c>
      <c r="B17" s="37">
        <f>SUMIFS(СВЦЭМ!$C$34:$C$777,СВЦЭМ!$A$34:$A$777,$A17,СВЦЭМ!$B$34:$B$777,B$11)+'СЕТ СН'!$F$9+СВЦЭМ!$D$10+'СЕТ СН'!$F$5-'СЕТ СН'!$F$17</f>
        <v>4160.8420960000003</v>
      </c>
      <c r="C17" s="37">
        <f>SUMIFS(СВЦЭМ!$C$34:$C$777,СВЦЭМ!$A$34:$A$777,$A17,СВЦЭМ!$B$34:$B$777,C$11)+'СЕТ СН'!$F$9+СВЦЭМ!$D$10+'СЕТ СН'!$F$5-'СЕТ СН'!$F$17</f>
        <v>4197.3629803000003</v>
      </c>
      <c r="D17" s="37">
        <f>SUMIFS(СВЦЭМ!$C$34:$C$777,СВЦЭМ!$A$34:$A$777,$A17,СВЦЭМ!$B$34:$B$777,D$11)+'СЕТ СН'!$F$9+СВЦЭМ!$D$10+'СЕТ СН'!$F$5-'СЕТ СН'!$F$17</f>
        <v>4253.9463733800003</v>
      </c>
      <c r="E17" s="37">
        <f>SUMIFS(СВЦЭМ!$C$34:$C$777,СВЦЭМ!$A$34:$A$777,$A17,СВЦЭМ!$B$34:$B$777,E$11)+'СЕТ СН'!$F$9+СВЦЭМ!$D$10+'СЕТ СН'!$F$5-'СЕТ СН'!$F$17</f>
        <v>4257.6857240700001</v>
      </c>
      <c r="F17" s="37">
        <f>SUMIFS(СВЦЭМ!$C$34:$C$777,СВЦЭМ!$A$34:$A$777,$A17,СВЦЭМ!$B$34:$B$777,F$11)+'СЕТ СН'!$F$9+СВЦЭМ!$D$10+'СЕТ СН'!$F$5-'СЕТ СН'!$F$17</f>
        <v>4259.4489607200003</v>
      </c>
      <c r="G17" s="37">
        <f>SUMIFS(СВЦЭМ!$C$34:$C$777,СВЦЭМ!$A$34:$A$777,$A17,СВЦЭМ!$B$34:$B$777,G$11)+'СЕТ СН'!$F$9+СВЦЭМ!$D$10+'СЕТ СН'!$F$5-'СЕТ СН'!$F$17</f>
        <v>4262.8354115599996</v>
      </c>
      <c r="H17" s="37">
        <f>SUMIFS(СВЦЭМ!$C$34:$C$777,СВЦЭМ!$A$34:$A$777,$A17,СВЦЭМ!$B$34:$B$777,H$11)+'СЕТ СН'!$F$9+СВЦЭМ!$D$10+'СЕТ СН'!$F$5-'СЕТ СН'!$F$17</f>
        <v>4285.6551155500001</v>
      </c>
      <c r="I17" s="37">
        <f>SUMIFS(СВЦЭМ!$C$34:$C$777,СВЦЭМ!$A$34:$A$777,$A17,СВЦЭМ!$B$34:$B$777,I$11)+'СЕТ СН'!$F$9+СВЦЭМ!$D$10+'СЕТ СН'!$F$5-'СЕТ СН'!$F$17</f>
        <v>4214.1166022699999</v>
      </c>
      <c r="J17" s="37">
        <f>SUMIFS(СВЦЭМ!$C$34:$C$777,СВЦЭМ!$A$34:$A$777,$A17,СВЦЭМ!$B$34:$B$777,J$11)+'СЕТ СН'!$F$9+СВЦЭМ!$D$10+'СЕТ СН'!$F$5-'СЕТ СН'!$F$17</f>
        <v>4095.6250030400006</v>
      </c>
      <c r="K17" s="37">
        <f>SUMIFS(СВЦЭМ!$C$34:$C$777,СВЦЭМ!$A$34:$A$777,$A17,СВЦЭМ!$B$34:$B$777,K$11)+'СЕТ СН'!$F$9+СВЦЭМ!$D$10+'СЕТ СН'!$F$5-'СЕТ СН'!$F$17</f>
        <v>3973.3145501700001</v>
      </c>
      <c r="L17" s="37">
        <f>SUMIFS(СВЦЭМ!$C$34:$C$777,СВЦЭМ!$A$34:$A$777,$A17,СВЦЭМ!$B$34:$B$777,L$11)+'СЕТ СН'!$F$9+СВЦЭМ!$D$10+'СЕТ СН'!$F$5-'СЕТ СН'!$F$17</f>
        <v>3873.8626884799996</v>
      </c>
      <c r="M17" s="37">
        <f>SUMIFS(СВЦЭМ!$C$34:$C$777,СВЦЭМ!$A$34:$A$777,$A17,СВЦЭМ!$B$34:$B$777,M$11)+'СЕТ СН'!$F$9+СВЦЭМ!$D$10+'СЕТ СН'!$F$5-'СЕТ СН'!$F$17</f>
        <v>3839.0052041500003</v>
      </c>
      <c r="N17" s="37">
        <f>SUMIFS(СВЦЭМ!$C$34:$C$777,СВЦЭМ!$A$34:$A$777,$A17,СВЦЭМ!$B$34:$B$777,N$11)+'СЕТ СН'!$F$9+СВЦЭМ!$D$10+'СЕТ СН'!$F$5-'СЕТ СН'!$F$17</f>
        <v>3838.3270801999997</v>
      </c>
      <c r="O17" s="37">
        <f>SUMIFS(СВЦЭМ!$C$34:$C$777,СВЦЭМ!$A$34:$A$777,$A17,СВЦЭМ!$B$34:$B$777,O$11)+'СЕТ СН'!$F$9+СВЦЭМ!$D$10+'СЕТ СН'!$F$5-'СЕТ СН'!$F$17</f>
        <v>3837.8076696500002</v>
      </c>
      <c r="P17" s="37">
        <f>SUMIFS(СВЦЭМ!$C$34:$C$777,СВЦЭМ!$A$34:$A$777,$A17,СВЦЭМ!$B$34:$B$777,P$11)+'СЕТ СН'!$F$9+СВЦЭМ!$D$10+'СЕТ СН'!$F$5-'СЕТ СН'!$F$17</f>
        <v>3843.8517490499999</v>
      </c>
      <c r="Q17" s="37">
        <f>SUMIFS(СВЦЭМ!$C$34:$C$777,СВЦЭМ!$A$34:$A$777,$A17,СВЦЭМ!$B$34:$B$777,Q$11)+'СЕТ СН'!$F$9+СВЦЭМ!$D$10+'СЕТ СН'!$F$5-'СЕТ СН'!$F$17</f>
        <v>3849.6608016800001</v>
      </c>
      <c r="R17" s="37">
        <f>SUMIFS(СВЦЭМ!$C$34:$C$777,СВЦЭМ!$A$34:$A$777,$A17,СВЦЭМ!$B$34:$B$777,R$11)+'СЕТ СН'!$F$9+СВЦЭМ!$D$10+'СЕТ СН'!$F$5-'СЕТ СН'!$F$17</f>
        <v>3848.4343629800005</v>
      </c>
      <c r="S17" s="37">
        <f>SUMIFS(СВЦЭМ!$C$34:$C$777,СВЦЭМ!$A$34:$A$777,$A17,СВЦЭМ!$B$34:$B$777,S$11)+'СЕТ СН'!$F$9+СВЦЭМ!$D$10+'СЕТ СН'!$F$5-'СЕТ СН'!$F$17</f>
        <v>3838.5723587800003</v>
      </c>
      <c r="T17" s="37">
        <f>SUMIFS(СВЦЭМ!$C$34:$C$777,СВЦЭМ!$A$34:$A$777,$A17,СВЦЭМ!$B$34:$B$777,T$11)+'СЕТ СН'!$F$9+СВЦЭМ!$D$10+'СЕТ СН'!$F$5-'СЕТ СН'!$F$17</f>
        <v>3795.5727702900003</v>
      </c>
      <c r="U17" s="37">
        <f>SUMIFS(СВЦЭМ!$C$34:$C$777,СВЦЭМ!$A$34:$A$777,$A17,СВЦЭМ!$B$34:$B$777,U$11)+'СЕТ СН'!$F$9+СВЦЭМ!$D$10+'СЕТ СН'!$F$5-'СЕТ СН'!$F$17</f>
        <v>3791.1901644600002</v>
      </c>
      <c r="V17" s="37">
        <f>SUMIFS(СВЦЭМ!$C$34:$C$777,СВЦЭМ!$A$34:$A$777,$A17,СВЦЭМ!$B$34:$B$777,V$11)+'СЕТ СН'!$F$9+СВЦЭМ!$D$10+'СЕТ СН'!$F$5-'СЕТ СН'!$F$17</f>
        <v>3849.4231816299998</v>
      </c>
      <c r="W17" s="37">
        <f>SUMIFS(СВЦЭМ!$C$34:$C$777,СВЦЭМ!$A$34:$A$777,$A17,СВЦЭМ!$B$34:$B$777,W$11)+'СЕТ СН'!$F$9+СВЦЭМ!$D$10+'СЕТ СН'!$F$5-'СЕТ СН'!$F$17</f>
        <v>3942.0508513000004</v>
      </c>
      <c r="X17" s="37">
        <f>SUMIFS(СВЦЭМ!$C$34:$C$777,СВЦЭМ!$A$34:$A$777,$A17,СВЦЭМ!$B$34:$B$777,X$11)+'СЕТ СН'!$F$9+СВЦЭМ!$D$10+'СЕТ СН'!$F$5-'СЕТ СН'!$F$17</f>
        <v>4039.8351020600003</v>
      </c>
      <c r="Y17" s="37">
        <f>SUMIFS(СВЦЭМ!$C$34:$C$777,СВЦЭМ!$A$34:$A$777,$A17,СВЦЭМ!$B$34:$B$777,Y$11)+'СЕТ СН'!$F$9+СВЦЭМ!$D$10+'СЕТ СН'!$F$5-'СЕТ СН'!$F$17</f>
        <v>4144.7125401000003</v>
      </c>
    </row>
    <row r="18" spans="1:25" ht="15.75" x14ac:dyDescent="0.2">
      <c r="A18" s="36">
        <f t="shared" si="0"/>
        <v>43046</v>
      </c>
      <c r="B18" s="37">
        <f>SUMIFS(СВЦЭМ!$C$34:$C$777,СВЦЭМ!$A$34:$A$777,$A18,СВЦЭМ!$B$34:$B$777,B$11)+'СЕТ СН'!$F$9+СВЦЭМ!$D$10+'СЕТ СН'!$F$5-'СЕТ СН'!$F$17</f>
        <v>4162.5172143700001</v>
      </c>
      <c r="C18" s="37">
        <f>SUMIFS(СВЦЭМ!$C$34:$C$777,СВЦЭМ!$A$34:$A$777,$A18,СВЦЭМ!$B$34:$B$777,C$11)+'СЕТ СН'!$F$9+СВЦЭМ!$D$10+'СЕТ СН'!$F$5-'СЕТ СН'!$F$17</f>
        <v>4187.8487174599995</v>
      </c>
      <c r="D18" s="37">
        <f>SUMIFS(СВЦЭМ!$C$34:$C$777,СВЦЭМ!$A$34:$A$777,$A18,СВЦЭМ!$B$34:$B$777,D$11)+'СЕТ СН'!$F$9+СВЦЭМ!$D$10+'СЕТ СН'!$F$5-'СЕТ СН'!$F$17</f>
        <v>4246.2971435099998</v>
      </c>
      <c r="E18" s="37">
        <f>SUMIFS(СВЦЭМ!$C$34:$C$777,СВЦЭМ!$A$34:$A$777,$A18,СВЦЭМ!$B$34:$B$777,E$11)+'СЕТ СН'!$F$9+СВЦЭМ!$D$10+'СЕТ СН'!$F$5-'СЕТ СН'!$F$17</f>
        <v>4259.1091505100003</v>
      </c>
      <c r="F18" s="37">
        <f>SUMIFS(СВЦЭМ!$C$34:$C$777,СВЦЭМ!$A$34:$A$777,$A18,СВЦЭМ!$B$34:$B$777,F$11)+'СЕТ СН'!$F$9+СВЦЭМ!$D$10+'СЕТ СН'!$F$5-'СЕТ СН'!$F$17</f>
        <v>4261.6929528199998</v>
      </c>
      <c r="G18" s="37">
        <f>SUMIFS(СВЦЭМ!$C$34:$C$777,СВЦЭМ!$A$34:$A$777,$A18,СВЦЭМ!$B$34:$B$777,G$11)+'СЕТ СН'!$F$9+СВЦЭМ!$D$10+'СЕТ СН'!$F$5-'СЕТ СН'!$F$17</f>
        <v>4268.0472375600002</v>
      </c>
      <c r="H18" s="37">
        <f>SUMIFS(СВЦЭМ!$C$34:$C$777,СВЦЭМ!$A$34:$A$777,$A18,СВЦЭМ!$B$34:$B$777,H$11)+'СЕТ СН'!$F$9+СВЦЭМ!$D$10+'СЕТ СН'!$F$5-'СЕТ СН'!$F$17</f>
        <v>4293.2411505600003</v>
      </c>
      <c r="I18" s="37">
        <f>SUMIFS(СВЦЭМ!$C$34:$C$777,СВЦЭМ!$A$34:$A$777,$A18,СВЦЭМ!$B$34:$B$777,I$11)+'СЕТ СН'!$F$9+СВЦЭМ!$D$10+'СЕТ СН'!$F$5-'СЕТ СН'!$F$17</f>
        <v>4201.4721878099999</v>
      </c>
      <c r="J18" s="37">
        <f>SUMIFS(СВЦЭМ!$C$34:$C$777,СВЦЭМ!$A$34:$A$777,$A18,СВЦЭМ!$B$34:$B$777,J$11)+'СЕТ СН'!$F$9+СВЦЭМ!$D$10+'СЕТ СН'!$F$5-'СЕТ СН'!$F$17</f>
        <v>4129.5471706500002</v>
      </c>
      <c r="K18" s="37">
        <f>SUMIFS(СВЦЭМ!$C$34:$C$777,СВЦЭМ!$A$34:$A$777,$A18,СВЦЭМ!$B$34:$B$777,K$11)+'СЕТ СН'!$F$9+СВЦЭМ!$D$10+'СЕТ СН'!$F$5-'СЕТ СН'!$F$17</f>
        <v>4008.83048031</v>
      </c>
      <c r="L18" s="37">
        <f>SUMIFS(СВЦЭМ!$C$34:$C$777,СВЦЭМ!$A$34:$A$777,$A18,СВЦЭМ!$B$34:$B$777,L$11)+'СЕТ СН'!$F$9+СВЦЭМ!$D$10+'СЕТ СН'!$F$5-'СЕТ СН'!$F$17</f>
        <v>3901.7885602000006</v>
      </c>
      <c r="M18" s="37">
        <f>SUMIFS(СВЦЭМ!$C$34:$C$777,СВЦЭМ!$A$34:$A$777,$A18,СВЦЭМ!$B$34:$B$777,M$11)+'СЕТ СН'!$F$9+СВЦЭМ!$D$10+'СЕТ СН'!$F$5-'СЕТ СН'!$F$17</f>
        <v>3868.5988866799999</v>
      </c>
      <c r="N18" s="37">
        <f>SUMIFS(СВЦЭМ!$C$34:$C$777,СВЦЭМ!$A$34:$A$777,$A18,СВЦЭМ!$B$34:$B$777,N$11)+'СЕТ СН'!$F$9+СВЦЭМ!$D$10+'СЕТ СН'!$F$5-'СЕТ СН'!$F$17</f>
        <v>3868.6099713499998</v>
      </c>
      <c r="O18" s="37">
        <f>SUMIFS(СВЦЭМ!$C$34:$C$777,СВЦЭМ!$A$34:$A$777,$A18,СВЦЭМ!$B$34:$B$777,O$11)+'СЕТ СН'!$F$9+СВЦЭМ!$D$10+'СЕТ СН'!$F$5-'СЕТ СН'!$F$17</f>
        <v>3871.6713487100005</v>
      </c>
      <c r="P18" s="37">
        <f>SUMIFS(СВЦЭМ!$C$34:$C$777,СВЦЭМ!$A$34:$A$777,$A18,СВЦЭМ!$B$34:$B$777,P$11)+'СЕТ СН'!$F$9+СВЦЭМ!$D$10+'СЕТ СН'!$F$5-'СЕТ СН'!$F$17</f>
        <v>3876.5080472600002</v>
      </c>
      <c r="Q18" s="37">
        <f>SUMIFS(СВЦЭМ!$C$34:$C$777,СВЦЭМ!$A$34:$A$777,$A18,СВЦЭМ!$B$34:$B$777,Q$11)+'СЕТ СН'!$F$9+СВЦЭМ!$D$10+'СЕТ СН'!$F$5-'СЕТ СН'!$F$17</f>
        <v>3881.5333918699998</v>
      </c>
      <c r="R18" s="37">
        <f>SUMIFS(СВЦЭМ!$C$34:$C$777,СВЦЭМ!$A$34:$A$777,$A18,СВЦЭМ!$B$34:$B$777,R$11)+'СЕТ СН'!$F$9+СВЦЭМ!$D$10+'СЕТ СН'!$F$5-'СЕТ СН'!$F$17</f>
        <v>3881.00666826</v>
      </c>
      <c r="S18" s="37">
        <f>SUMIFS(СВЦЭМ!$C$34:$C$777,СВЦЭМ!$A$34:$A$777,$A18,СВЦЭМ!$B$34:$B$777,S$11)+'СЕТ СН'!$F$9+СВЦЭМ!$D$10+'СЕТ СН'!$F$5-'СЕТ СН'!$F$17</f>
        <v>3876.1023475500006</v>
      </c>
      <c r="T18" s="37">
        <f>SUMIFS(СВЦЭМ!$C$34:$C$777,СВЦЭМ!$A$34:$A$777,$A18,СВЦЭМ!$B$34:$B$777,T$11)+'СЕТ СН'!$F$9+СВЦЭМ!$D$10+'СЕТ СН'!$F$5-'СЕТ СН'!$F$17</f>
        <v>3836.4802258600002</v>
      </c>
      <c r="U18" s="37">
        <f>SUMIFS(СВЦЭМ!$C$34:$C$777,СВЦЭМ!$A$34:$A$777,$A18,СВЦЭМ!$B$34:$B$777,U$11)+'СЕТ СН'!$F$9+СВЦЭМ!$D$10+'СЕТ СН'!$F$5-'СЕТ СН'!$F$17</f>
        <v>3827.64554804</v>
      </c>
      <c r="V18" s="37">
        <f>SUMIFS(СВЦЭМ!$C$34:$C$777,СВЦЭМ!$A$34:$A$777,$A18,СВЦЭМ!$B$34:$B$777,V$11)+'СЕТ СН'!$F$9+СВЦЭМ!$D$10+'СЕТ СН'!$F$5-'СЕТ СН'!$F$17</f>
        <v>3873.7238953699998</v>
      </c>
      <c r="W18" s="37">
        <f>SUMIFS(СВЦЭМ!$C$34:$C$777,СВЦЭМ!$A$34:$A$777,$A18,СВЦЭМ!$B$34:$B$777,W$11)+'СЕТ СН'!$F$9+СВЦЭМ!$D$10+'СЕТ СН'!$F$5-'СЕТ СН'!$F$17</f>
        <v>3977.57432255</v>
      </c>
      <c r="X18" s="37">
        <f>SUMIFS(СВЦЭМ!$C$34:$C$777,СВЦЭМ!$A$34:$A$777,$A18,СВЦЭМ!$B$34:$B$777,X$11)+'СЕТ СН'!$F$9+СВЦЭМ!$D$10+'СЕТ СН'!$F$5-'СЕТ СН'!$F$17</f>
        <v>4080.65136936</v>
      </c>
      <c r="Y18" s="37">
        <f>SUMIFS(СВЦЭМ!$C$34:$C$777,СВЦЭМ!$A$34:$A$777,$A18,СВЦЭМ!$B$34:$B$777,Y$11)+'СЕТ СН'!$F$9+СВЦЭМ!$D$10+'СЕТ СН'!$F$5-'СЕТ СН'!$F$17</f>
        <v>4172.2537299400001</v>
      </c>
    </row>
    <row r="19" spans="1:25" ht="15.75" x14ac:dyDescent="0.2">
      <c r="A19" s="36">
        <f t="shared" si="0"/>
        <v>43047</v>
      </c>
      <c r="B19" s="37">
        <f>SUMIFS(СВЦЭМ!$C$34:$C$777,СВЦЭМ!$A$34:$A$777,$A19,СВЦЭМ!$B$34:$B$777,B$11)+'СЕТ СН'!$F$9+СВЦЭМ!$D$10+'СЕТ СН'!$F$5-'СЕТ СН'!$F$17</f>
        <v>4168.8697010800006</v>
      </c>
      <c r="C19" s="37">
        <f>SUMIFS(СВЦЭМ!$C$34:$C$777,СВЦЭМ!$A$34:$A$777,$A19,СВЦЭМ!$B$34:$B$777,C$11)+'СЕТ СН'!$F$9+СВЦЭМ!$D$10+'СЕТ СН'!$F$5-'СЕТ СН'!$F$17</f>
        <v>4184.9756733800004</v>
      </c>
      <c r="D19" s="37">
        <f>SUMIFS(СВЦЭМ!$C$34:$C$777,СВЦЭМ!$A$34:$A$777,$A19,СВЦЭМ!$B$34:$B$777,D$11)+'СЕТ СН'!$F$9+СВЦЭМ!$D$10+'СЕТ СН'!$F$5-'СЕТ СН'!$F$17</f>
        <v>4229.0696590500002</v>
      </c>
      <c r="E19" s="37">
        <f>SUMIFS(СВЦЭМ!$C$34:$C$777,СВЦЭМ!$A$34:$A$777,$A19,СВЦЭМ!$B$34:$B$777,E$11)+'СЕТ СН'!$F$9+СВЦЭМ!$D$10+'СЕТ СН'!$F$5-'СЕТ СН'!$F$17</f>
        <v>4234.2336838900001</v>
      </c>
      <c r="F19" s="37">
        <f>SUMIFS(СВЦЭМ!$C$34:$C$777,СВЦЭМ!$A$34:$A$777,$A19,СВЦЭМ!$B$34:$B$777,F$11)+'СЕТ СН'!$F$9+СВЦЭМ!$D$10+'СЕТ СН'!$F$5-'СЕТ СН'!$F$17</f>
        <v>4237.7547561199999</v>
      </c>
      <c r="G19" s="37">
        <f>SUMIFS(СВЦЭМ!$C$34:$C$777,СВЦЭМ!$A$34:$A$777,$A19,СВЦЭМ!$B$34:$B$777,G$11)+'СЕТ СН'!$F$9+СВЦЭМ!$D$10+'СЕТ СН'!$F$5-'СЕТ СН'!$F$17</f>
        <v>4244.4646496300002</v>
      </c>
      <c r="H19" s="37">
        <f>SUMIFS(СВЦЭМ!$C$34:$C$777,СВЦЭМ!$A$34:$A$777,$A19,СВЦЭМ!$B$34:$B$777,H$11)+'СЕТ СН'!$F$9+СВЦЭМ!$D$10+'СЕТ СН'!$F$5-'СЕТ СН'!$F$17</f>
        <v>4253.3725019399999</v>
      </c>
      <c r="I19" s="37">
        <f>SUMIFS(СВЦЭМ!$C$34:$C$777,СВЦЭМ!$A$34:$A$777,$A19,СВЦЭМ!$B$34:$B$777,I$11)+'СЕТ СН'!$F$9+СВЦЭМ!$D$10+'СЕТ СН'!$F$5-'СЕТ СН'!$F$17</f>
        <v>4183.8619804800001</v>
      </c>
      <c r="J19" s="37">
        <f>SUMIFS(СВЦЭМ!$C$34:$C$777,СВЦЭМ!$A$34:$A$777,$A19,СВЦЭМ!$B$34:$B$777,J$11)+'СЕТ СН'!$F$9+СВЦЭМ!$D$10+'СЕТ СН'!$F$5-'СЕТ СН'!$F$17</f>
        <v>4095.08291809</v>
      </c>
      <c r="K19" s="37">
        <f>SUMIFS(СВЦЭМ!$C$34:$C$777,СВЦЭМ!$A$34:$A$777,$A19,СВЦЭМ!$B$34:$B$777,K$11)+'СЕТ СН'!$F$9+СВЦЭМ!$D$10+'СЕТ СН'!$F$5-'СЕТ СН'!$F$17</f>
        <v>3975.1369310999999</v>
      </c>
      <c r="L19" s="37">
        <f>SUMIFS(СВЦЭМ!$C$34:$C$777,СВЦЭМ!$A$34:$A$777,$A19,СВЦЭМ!$B$34:$B$777,L$11)+'СЕТ СН'!$F$9+СВЦЭМ!$D$10+'СЕТ СН'!$F$5-'СЕТ СН'!$F$17</f>
        <v>3881.4722335599999</v>
      </c>
      <c r="M19" s="37">
        <f>SUMIFS(СВЦЭМ!$C$34:$C$777,СВЦЭМ!$A$34:$A$777,$A19,СВЦЭМ!$B$34:$B$777,M$11)+'СЕТ СН'!$F$9+СВЦЭМ!$D$10+'СЕТ СН'!$F$5-'СЕТ СН'!$F$17</f>
        <v>3831.6722776100005</v>
      </c>
      <c r="N19" s="37">
        <f>SUMIFS(СВЦЭМ!$C$34:$C$777,СВЦЭМ!$A$34:$A$777,$A19,СВЦЭМ!$B$34:$B$777,N$11)+'СЕТ СН'!$F$9+СВЦЭМ!$D$10+'СЕТ СН'!$F$5-'СЕТ СН'!$F$17</f>
        <v>3823.64862748</v>
      </c>
      <c r="O19" s="37">
        <f>SUMIFS(СВЦЭМ!$C$34:$C$777,СВЦЭМ!$A$34:$A$777,$A19,СВЦЭМ!$B$34:$B$777,O$11)+'СЕТ СН'!$F$9+СВЦЭМ!$D$10+'СЕТ СН'!$F$5-'СЕТ СН'!$F$17</f>
        <v>3816.1045743300001</v>
      </c>
      <c r="P19" s="37">
        <f>SUMIFS(СВЦЭМ!$C$34:$C$777,СВЦЭМ!$A$34:$A$777,$A19,СВЦЭМ!$B$34:$B$777,P$11)+'СЕТ СН'!$F$9+СВЦЭМ!$D$10+'СЕТ СН'!$F$5-'СЕТ СН'!$F$17</f>
        <v>3824.6408994900003</v>
      </c>
      <c r="Q19" s="37">
        <f>SUMIFS(СВЦЭМ!$C$34:$C$777,СВЦЭМ!$A$34:$A$777,$A19,СВЦЭМ!$B$34:$B$777,Q$11)+'СЕТ СН'!$F$9+СВЦЭМ!$D$10+'СЕТ СН'!$F$5-'СЕТ СН'!$F$17</f>
        <v>3813.7180116899999</v>
      </c>
      <c r="R19" s="37">
        <f>SUMIFS(СВЦЭМ!$C$34:$C$777,СВЦЭМ!$A$34:$A$777,$A19,СВЦЭМ!$B$34:$B$777,R$11)+'СЕТ СН'!$F$9+СВЦЭМ!$D$10+'СЕТ СН'!$F$5-'СЕТ СН'!$F$17</f>
        <v>3819.26540518</v>
      </c>
      <c r="S19" s="37">
        <f>SUMIFS(СВЦЭМ!$C$34:$C$777,СВЦЭМ!$A$34:$A$777,$A19,СВЦЭМ!$B$34:$B$777,S$11)+'СЕТ СН'!$F$9+СВЦЭМ!$D$10+'СЕТ СН'!$F$5-'СЕТ СН'!$F$17</f>
        <v>3820.6724530399997</v>
      </c>
      <c r="T19" s="37">
        <f>SUMIFS(СВЦЭМ!$C$34:$C$777,СВЦЭМ!$A$34:$A$777,$A19,СВЦЭМ!$B$34:$B$777,T$11)+'СЕТ СН'!$F$9+СВЦЭМ!$D$10+'СЕТ СН'!$F$5-'СЕТ СН'!$F$17</f>
        <v>3805.0668389600005</v>
      </c>
      <c r="U19" s="37">
        <f>SUMIFS(СВЦЭМ!$C$34:$C$777,СВЦЭМ!$A$34:$A$777,$A19,СВЦЭМ!$B$34:$B$777,U$11)+'СЕТ СН'!$F$9+СВЦЭМ!$D$10+'СЕТ СН'!$F$5-'СЕТ СН'!$F$17</f>
        <v>3793.4132151600006</v>
      </c>
      <c r="V19" s="37">
        <f>SUMIFS(СВЦЭМ!$C$34:$C$777,СВЦЭМ!$A$34:$A$777,$A19,СВЦЭМ!$B$34:$B$777,V$11)+'СЕТ СН'!$F$9+СВЦЭМ!$D$10+'СЕТ СН'!$F$5-'СЕТ СН'!$F$17</f>
        <v>3826.3969033600006</v>
      </c>
      <c r="W19" s="37">
        <f>SUMIFS(СВЦЭМ!$C$34:$C$777,СВЦЭМ!$A$34:$A$777,$A19,СВЦЭМ!$B$34:$B$777,W$11)+'СЕТ СН'!$F$9+СВЦЭМ!$D$10+'СЕТ СН'!$F$5-'СЕТ СН'!$F$17</f>
        <v>3925.9039565100002</v>
      </c>
      <c r="X19" s="37">
        <f>SUMIFS(СВЦЭМ!$C$34:$C$777,СВЦЭМ!$A$34:$A$777,$A19,СВЦЭМ!$B$34:$B$777,X$11)+'СЕТ СН'!$F$9+СВЦЭМ!$D$10+'СЕТ СН'!$F$5-'СЕТ СН'!$F$17</f>
        <v>4041.9557973000001</v>
      </c>
      <c r="Y19" s="37">
        <f>SUMIFS(СВЦЭМ!$C$34:$C$777,СВЦЭМ!$A$34:$A$777,$A19,СВЦЭМ!$B$34:$B$777,Y$11)+'СЕТ СН'!$F$9+СВЦЭМ!$D$10+'СЕТ СН'!$F$5-'СЕТ СН'!$F$17</f>
        <v>4133.6204654600006</v>
      </c>
    </row>
    <row r="20" spans="1:25" ht="15.75" x14ac:dyDescent="0.2">
      <c r="A20" s="36">
        <f t="shared" si="0"/>
        <v>43048</v>
      </c>
      <c r="B20" s="37">
        <f>SUMIFS(СВЦЭМ!$C$34:$C$777,СВЦЭМ!$A$34:$A$777,$A20,СВЦЭМ!$B$34:$B$777,B$11)+'СЕТ СН'!$F$9+СВЦЭМ!$D$10+'СЕТ СН'!$F$5-'СЕТ СН'!$F$17</f>
        <v>4191.4563670400003</v>
      </c>
      <c r="C20" s="37">
        <f>SUMIFS(СВЦЭМ!$C$34:$C$777,СВЦЭМ!$A$34:$A$777,$A20,СВЦЭМ!$B$34:$B$777,C$11)+'СЕТ СН'!$F$9+СВЦЭМ!$D$10+'СЕТ СН'!$F$5-'СЕТ СН'!$F$17</f>
        <v>4207.9920709799999</v>
      </c>
      <c r="D20" s="37">
        <f>SUMIFS(СВЦЭМ!$C$34:$C$777,СВЦЭМ!$A$34:$A$777,$A20,СВЦЭМ!$B$34:$B$777,D$11)+'СЕТ СН'!$F$9+СВЦЭМ!$D$10+'СЕТ СН'!$F$5-'СЕТ СН'!$F$17</f>
        <v>4252.6786282699995</v>
      </c>
      <c r="E20" s="37">
        <f>SUMIFS(СВЦЭМ!$C$34:$C$777,СВЦЭМ!$A$34:$A$777,$A20,СВЦЭМ!$B$34:$B$777,E$11)+'СЕТ СН'!$F$9+СВЦЭМ!$D$10+'СЕТ СН'!$F$5-'СЕТ СН'!$F$17</f>
        <v>4256.7434212899998</v>
      </c>
      <c r="F20" s="37">
        <f>SUMIFS(СВЦЭМ!$C$34:$C$777,СВЦЭМ!$A$34:$A$777,$A20,СВЦЭМ!$B$34:$B$777,F$11)+'СЕТ СН'!$F$9+СВЦЭМ!$D$10+'СЕТ СН'!$F$5-'СЕТ СН'!$F$17</f>
        <v>4259.3766134699999</v>
      </c>
      <c r="G20" s="37">
        <f>SUMIFS(СВЦЭМ!$C$34:$C$777,СВЦЭМ!$A$34:$A$777,$A20,СВЦЭМ!$B$34:$B$777,G$11)+'СЕТ СН'!$F$9+СВЦЭМ!$D$10+'СЕТ СН'!$F$5-'СЕТ СН'!$F$17</f>
        <v>4257.2840102299997</v>
      </c>
      <c r="H20" s="37">
        <f>SUMIFS(СВЦЭМ!$C$34:$C$777,СВЦЭМ!$A$34:$A$777,$A20,СВЦЭМ!$B$34:$B$777,H$11)+'СЕТ СН'!$F$9+СВЦЭМ!$D$10+'СЕТ СН'!$F$5-'СЕТ СН'!$F$17</f>
        <v>4258.3409371500002</v>
      </c>
      <c r="I20" s="37">
        <f>SUMIFS(СВЦЭМ!$C$34:$C$777,СВЦЭМ!$A$34:$A$777,$A20,СВЦЭМ!$B$34:$B$777,I$11)+'СЕТ СН'!$F$9+СВЦЭМ!$D$10+'СЕТ СН'!$F$5-'СЕТ СН'!$F$17</f>
        <v>4185.6485405800004</v>
      </c>
      <c r="J20" s="37">
        <f>SUMIFS(СВЦЭМ!$C$34:$C$777,СВЦЭМ!$A$34:$A$777,$A20,СВЦЭМ!$B$34:$B$777,J$11)+'СЕТ СН'!$F$9+СВЦЭМ!$D$10+'СЕТ СН'!$F$5-'СЕТ СН'!$F$17</f>
        <v>4083.6720890300003</v>
      </c>
      <c r="K20" s="37">
        <f>SUMIFS(СВЦЭМ!$C$34:$C$777,СВЦЭМ!$A$34:$A$777,$A20,СВЦЭМ!$B$34:$B$777,K$11)+'СЕТ СН'!$F$9+СВЦЭМ!$D$10+'СЕТ СН'!$F$5-'СЕТ СН'!$F$17</f>
        <v>3962.8924518900003</v>
      </c>
      <c r="L20" s="37">
        <f>SUMIFS(СВЦЭМ!$C$34:$C$777,СВЦЭМ!$A$34:$A$777,$A20,СВЦЭМ!$B$34:$B$777,L$11)+'СЕТ СН'!$F$9+СВЦЭМ!$D$10+'СЕТ СН'!$F$5-'СЕТ СН'!$F$17</f>
        <v>3869.3743555399997</v>
      </c>
      <c r="M20" s="37">
        <f>SUMIFS(СВЦЭМ!$C$34:$C$777,СВЦЭМ!$A$34:$A$777,$A20,СВЦЭМ!$B$34:$B$777,M$11)+'СЕТ СН'!$F$9+СВЦЭМ!$D$10+'СЕТ СН'!$F$5-'СЕТ СН'!$F$17</f>
        <v>3831.7073325500005</v>
      </c>
      <c r="N20" s="37">
        <f>SUMIFS(СВЦЭМ!$C$34:$C$777,СВЦЭМ!$A$34:$A$777,$A20,СВЦЭМ!$B$34:$B$777,N$11)+'СЕТ СН'!$F$9+СВЦЭМ!$D$10+'СЕТ СН'!$F$5-'СЕТ СН'!$F$17</f>
        <v>3838.64107057</v>
      </c>
      <c r="O20" s="37">
        <f>SUMIFS(СВЦЭМ!$C$34:$C$777,СВЦЭМ!$A$34:$A$777,$A20,СВЦЭМ!$B$34:$B$777,O$11)+'СЕТ СН'!$F$9+СВЦЭМ!$D$10+'СЕТ СН'!$F$5-'СЕТ СН'!$F$17</f>
        <v>3849.7705604399998</v>
      </c>
      <c r="P20" s="37">
        <f>SUMIFS(СВЦЭМ!$C$34:$C$777,СВЦЭМ!$A$34:$A$777,$A20,СВЦЭМ!$B$34:$B$777,P$11)+'СЕТ СН'!$F$9+СВЦЭМ!$D$10+'СЕТ СН'!$F$5-'СЕТ СН'!$F$17</f>
        <v>3851.0788605300004</v>
      </c>
      <c r="Q20" s="37">
        <f>SUMIFS(СВЦЭМ!$C$34:$C$777,СВЦЭМ!$A$34:$A$777,$A20,СВЦЭМ!$B$34:$B$777,Q$11)+'СЕТ СН'!$F$9+СВЦЭМ!$D$10+'СЕТ СН'!$F$5-'СЕТ СН'!$F$17</f>
        <v>3856.2550994399999</v>
      </c>
      <c r="R20" s="37">
        <f>SUMIFS(СВЦЭМ!$C$34:$C$777,СВЦЭМ!$A$34:$A$777,$A20,СВЦЭМ!$B$34:$B$777,R$11)+'СЕТ СН'!$F$9+СВЦЭМ!$D$10+'СЕТ СН'!$F$5-'СЕТ СН'!$F$17</f>
        <v>3856.6458763600003</v>
      </c>
      <c r="S20" s="37">
        <f>SUMIFS(СВЦЭМ!$C$34:$C$777,СВЦЭМ!$A$34:$A$777,$A20,СВЦЭМ!$B$34:$B$777,S$11)+'СЕТ СН'!$F$9+СВЦЭМ!$D$10+'СЕТ СН'!$F$5-'СЕТ СН'!$F$17</f>
        <v>3867.5471172100006</v>
      </c>
      <c r="T20" s="37">
        <f>SUMIFS(СВЦЭМ!$C$34:$C$777,СВЦЭМ!$A$34:$A$777,$A20,СВЦЭМ!$B$34:$B$777,T$11)+'СЕТ СН'!$F$9+СВЦЭМ!$D$10+'СЕТ СН'!$F$5-'СЕТ СН'!$F$17</f>
        <v>3845.4959652500002</v>
      </c>
      <c r="U20" s="37">
        <f>SUMIFS(СВЦЭМ!$C$34:$C$777,СВЦЭМ!$A$34:$A$777,$A20,СВЦЭМ!$B$34:$B$777,U$11)+'СЕТ СН'!$F$9+СВЦЭМ!$D$10+'СЕТ СН'!$F$5-'СЕТ СН'!$F$17</f>
        <v>3841.5062046000003</v>
      </c>
      <c r="V20" s="37">
        <f>SUMIFS(СВЦЭМ!$C$34:$C$777,СВЦЭМ!$A$34:$A$777,$A20,СВЦЭМ!$B$34:$B$777,V$11)+'СЕТ СН'!$F$9+СВЦЭМ!$D$10+'СЕТ СН'!$F$5-'СЕТ СН'!$F$17</f>
        <v>3877.4012189499999</v>
      </c>
      <c r="W20" s="37">
        <f>SUMIFS(СВЦЭМ!$C$34:$C$777,СВЦЭМ!$A$34:$A$777,$A20,СВЦЭМ!$B$34:$B$777,W$11)+'СЕТ СН'!$F$9+СВЦЭМ!$D$10+'СЕТ СН'!$F$5-'СЕТ СН'!$F$17</f>
        <v>3970.3592217799996</v>
      </c>
      <c r="X20" s="37">
        <f>SUMIFS(СВЦЭМ!$C$34:$C$777,СВЦЭМ!$A$34:$A$777,$A20,СВЦЭМ!$B$34:$B$777,X$11)+'СЕТ СН'!$F$9+СВЦЭМ!$D$10+'СЕТ СН'!$F$5-'СЕТ СН'!$F$17</f>
        <v>4091.0786269399996</v>
      </c>
      <c r="Y20" s="37">
        <f>SUMIFS(СВЦЭМ!$C$34:$C$777,СВЦЭМ!$A$34:$A$777,$A20,СВЦЭМ!$B$34:$B$777,Y$11)+'СЕТ СН'!$F$9+СВЦЭМ!$D$10+'СЕТ СН'!$F$5-'СЕТ СН'!$F$17</f>
        <v>4141.5925335900001</v>
      </c>
    </row>
    <row r="21" spans="1:25" ht="15.75" x14ac:dyDescent="0.2">
      <c r="A21" s="36">
        <f t="shared" si="0"/>
        <v>43049</v>
      </c>
      <c r="B21" s="37">
        <f>SUMIFS(СВЦЭМ!$C$34:$C$777,СВЦЭМ!$A$34:$A$777,$A21,СВЦЭМ!$B$34:$B$777,B$11)+'СЕТ СН'!$F$9+СВЦЭМ!$D$10+'СЕТ СН'!$F$5-'СЕТ СН'!$F$17</f>
        <v>4175.1146494200002</v>
      </c>
      <c r="C21" s="37">
        <f>SUMIFS(СВЦЭМ!$C$34:$C$777,СВЦЭМ!$A$34:$A$777,$A21,СВЦЭМ!$B$34:$B$777,C$11)+'СЕТ СН'!$F$9+СВЦЭМ!$D$10+'СЕТ СН'!$F$5-'СЕТ СН'!$F$17</f>
        <v>4208.3977885499999</v>
      </c>
      <c r="D21" s="37">
        <f>SUMIFS(СВЦЭМ!$C$34:$C$777,СВЦЭМ!$A$34:$A$777,$A21,СВЦЭМ!$B$34:$B$777,D$11)+'СЕТ СН'!$F$9+СВЦЭМ!$D$10+'СЕТ СН'!$F$5-'СЕТ СН'!$F$17</f>
        <v>4251.7476694799998</v>
      </c>
      <c r="E21" s="37">
        <f>SUMIFS(СВЦЭМ!$C$34:$C$777,СВЦЭМ!$A$34:$A$777,$A21,СВЦЭМ!$B$34:$B$777,E$11)+'СЕТ СН'!$F$9+СВЦЭМ!$D$10+'СЕТ СН'!$F$5-'СЕТ СН'!$F$17</f>
        <v>4248.3020356899997</v>
      </c>
      <c r="F21" s="37">
        <f>SUMIFS(СВЦЭМ!$C$34:$C$777,СВЦЭМ!$A$34:$A$777,$A21,СВЦЭМ!$B$34:$B$777,F$11)+'СЕТ СН'!$F$9+СВЦЭМ!$D$10+'СЕТ СН'!$F$5-'СЕТ СН'!$F$17</f>
        <v>4249.0904175200003</v>
      </c>
      <c r="G21" s="37">
        <f>SUMIFS(СВЦЭМ!$C$34:$C$777,СВЦЭМ!$A$34:$A$777,$A21,СВЦЭМ!$B$34:$B$777,G$11)+'СЕТ СН'!$F$9+СВЦЭМ!$D$10+'СЕТ СН'!$F$5-'СЕТ СН'!$F$17</f>
        <v>4256.3608307000004</v>
      </c>
      <c r="H21" s="37">
        <f>SUMIFS(СВЦЭМ!$C$34:$C$777,СВЦЭМ!$A$34:$A$777,$A21,СВЦЭМ!$B$34:$B$777,H$11)+'СЕТ СН'!$F$9+СВЦЭМ!$D$10+'СЕТ СН'!$F$5-'СЕТ СН'!$F$17</f>
        <v>4264.5973370299998</v>
      </c>
      <c r="I21" s="37">
        <f>SUMIFS(СВЦЭМ!$C$34:$C$777,СВЦЭМ!$A$34:$A$777,$A21,СВЦЭМ!$B$34:$B$777,I$11)+'СЕТ СН'!$F$9+СВЦЭМ!$D$10+'СЕТ СН'!$F$5-'СЕТ СН'!$F$17</f>
        <v>4154.0291299800001</v>
      </c>
      <c r="J21" s="37">
        <f>SUMIFS(СВЦЭМ!$C$34:$C$777,СВЦЭМ!$A$34:$A$777,$A21,СВЦЭМ!$B$34:$B$777,J$11)+'СЕТ СН'!$F$9+СВЦЭМ!$D$10+'СЕТ СН'!$F$5-'СЕТ СН'!$F$17</f>
        <v>4059.3553959299998</v>
      </c>
      <c r="K21" s="37">
        <f>SUMIFS(СВЦЭМ!$C$34:$C$777,СВЦЭМ!$A$34:$A$777,$A21,СВЦЭМ!$B$34:$B$777,K$11)+'СЕТ СН'!$F$9+СВЦЭМ!$D$10+'СЕТ СН'!$F$5-'СЕТ СН'!$F$17</f>
        <v>3954.5170854200005</v>
      </c>
      <c r="L21" s="37">
        <f>SUMIFS(СВЦЭМ!$C$34:$C$777,СВЦЭМ!$A$34:$A$777,$A21,СВЦЭМ!$B$34:$B$777,L$11)+'СЕТ СН'!$F$9+СВЦЭМ!$D$10+'СЕТ СН'!$F$5-'СЕТ СН'!$F$17</f>
        <v>3862.74813928</v>
      </c>
      <c r="M21" s="37">
        <f>SUMIFS(СВЦЭМ!$C$34:$C$777,СВЦЭМ!$A$34:$A$777,$A21,СВЦЭМ!$B$34:$B$777,M$11)+'СЕТ СН'!$F$9+СВЦЭМ!$D$10+'СЕТ СН'!$F$5-'СЕТ СН'!$F$17</f>
        <v>3835.2680820799997</v>
      </c>
      <c r="N21" s="37">
        <f>SUMIFS(СВЦЭМ!$C$34:$C$777,СВЦЭМ!$A$34:$A$777,$A21,СВЦЭМ!$B$34:$B$777,N$11)+'СЕТ СН'!$F$9+СВЦЭМ!$D$10+'СЕТ СН'!$F$5-'СЕТ СН'!$F$17</f>
        <v>3853.8495495200004</v>
      </c>
      <c r="O21" s="37">
        <f>SUMIFS(СВЦЭМ!$C$34:$C$777,СВЦЭМ!$A$34:$A$777,$A21,СВЦЭМ!$B$34:$B$777,O$11)+'СЕТ СН'!$F$9+СВЦЭМ!$D$10+'СЕТ СН'!$F$5-'СЕТ СН'!$F$17</f>
        <v>3856.9462023300002</v>
      </c>
      <c r="P21" s="37">
        <f>SUMIFS(СВЦЭМ!$C$34:$C$777,СВЦЭМ!$A$34:$A$777,$A21,СВЦЭМ!$B$34:$B$777,P$11)+'СЕТ СН'!$F$9+СВЦЭМ!$D$10+'СЕТ СН'!$F$5-'СЕТ СН'!$F$17</f>
        <v>3871.5357111200001</v>
      </c>
      <c r="Q21" s="37">
        <f>SUMIFS(СВЦЭМ!$C$34:$C$777,СВЦЭМ!$A$34:$A$777,$A21,СВЦЭМ!$B$34:$B$777,Q$11)+'СЕТ СН'!$F$9+СВЦЭМ!$D$10+'СЕТ СН'!$F$5-'СЕТ СН'!$F$17</f>
        <v>3877.7152353399997</v>
      </c>
      <c r="R21" s="37">
        <f>SUMIFS(СВЦЭМ!$C$34:$C$777,СВЦЭМ!$A$34:$A$777,$A21,СВЦЭМ!$B$34:$B$777,R$11)+'СЕТ СН'!$F$9+СВЦЭМ!$D$10+'СЕТ СН'!$F$5-'СЕТ СН'!$F$17</f>
        <v>3880.3314671200005</v>
      </c>
      <c r="S21" s="37">
        <f>SUMIFS(СВЦЭМ!$C$34:$C$777,СВЦЭМ!$A$34:$A$777,$A21,СВЦЭМ!$B$34:$B$777,S$11)+'СЕТ СН'!$F$9+СВЦЭМ!$D$10+'СЕТ СН'!$F$5-'СЕТ СН'!$F$17</f>
        <v>3861.0150208000005</v>
      </c>
      <c r="T21" s="37">
        <f>SUMIFS(СВЦЭМ!$C$34:$C$777,СВЦЭМ!$A$34:$A$777,$A21,СВЦЭМ!$B$34:$B$777,T$11)+'СЕТ СН'!$F$9+СВЦЭМ!$D$10+'СЕТ СН'!$F$5-'СЕТ СН'!$F$17</f>
        <v>3800.3588077700006</v>
      </c>
      <c r="U21" s="37">
        <f>SUMIFS(СВЦЭМ!$C$34:$C$777,СВЦЭМ!$A$34:$A$777,$A21,СВЦЭМ!$B$34:$B$777,U$11)+'СЕТ СН'!$F$9+СВЦЭМ!$D$10+'СЕТ СН'!$F$5-'СЕТ СН'!$F$17</f>
        <v>3796.7773556500006</v>
      </c>
      <c r="V21" s="37">
        <f>SUMIFS(СВЦЭМ!$C$34:$C$777,СВЦЭМ!$A$34:$A$777,$A21,СВЦЭМ!$B$34:$B$777,V$11)+'СЕТ СН'!$F$9+СВЦЭМ!$D$10+'СЕТ СН'!$F$5-'СЕТ СН'!$F$17</f>
        <v>3855.4503225200006</v>
      </c>
      <c r="W21" s="37">
        <f>SUMIFS(СВЦЭМ!$C$34:$C$777,СВЦЭМ!$A$34:$A$777,$A21,СВЦЭМ!$B$34:$B$777,W$11)+'СЕТ СН'!$F$9+СВЦЭМ!$D$10+'СЕТ СН'!$F$5-'СЕТ СН'!$F$17</f>
        <v>3959.9460352599999</v>
      </c>
      <c r="X21" s="37">
        <f>SUMIFS(СВЦЭМ!$C$34:$C$777,СВЦЭМ!$A$34:$A$777,$A21,СВЦЭМ!$B$34:$B$777,X$11)+'СЕТ СН'!$F$9+СВЦЭМ!$D$10+'СЕТ СН'!$F$5-'СЕТ СН'!$F$17</f>
        <v>4075.1117494700002</v>
      </c>
      <c r="Y21" s="37">
        <f>SUMIFS(СВЦЭМ!$C$34:$C$777,СВЦЭМ!$A$34:$A$777,$A21,СВЦЭМ!$B$34:$B$777,Y$11)+'СЕТ СН'!$F$9+СВЦЭМ!$D$10+'СЕТ СН'!$F$5-'СЕТ СН'!$F$17</f>
        <v>4151.0987909800006</v>
      </c>
    </row>
    <row r="22" spans="1:25" ht="15.75" x14ac:dyDescent="0.2">
      <c r="A22" s="36">
        <f t="shared" si="0"/>
        <v>43050</v>
      </c>
      <c r="B22" s="37">
        <f>SUMIFS(СВЦЭМ!$C$34:$C$777,СВЦЭМ!$A$34:$A$777,$A22,СВЦЭМ!$B$34:$B$777,B$11)+'СЕТ СН'!$F$9+СВЦЭМ!$D$10+'СЕТ СН'!$F$5-'СЕТ СН'!$F$17</f>
        <v>4250.33823201</v>
      </c>
      <c r="C22" s="37">
        <f>SUMIFS(СВЦЭМ!$C$34:$C$777,СВЦЭМ!$A$34:$A$777,$A22,СВЦЭМ!$B$34:$B$777,C$11)+'СЕТ СН'!$F$9+СВЦЭМ!$D$10+'СЕТ СН'!$F$5-'СЕТ СН'!$F$17</f>
        <v>4234.0993146000001</v>
      </c>
      <c r="D22" s="37">
        <f>SUMIFS(СВЦЭМ!$C$34:$C$777,СВЦЭМ!$A$34:$A$777,$A22,СВЦЭМ!$B$34:$B$777,D$11)+'СЕТ СН'!$F$9+СВЦЭМ!$D$10+'СЕТ СН'!$F$5-'СЕТ СН'!$F$17</f>
        <v>4262.5705848699999</v>
      </c>
      <c r="E22" s="37">
        <f>SUMIFS(СВЦЭМ!$C$34:$C$777,СВЦЭМ!$A$34:$A$777,$A22,СВЦЭМ!$B$34:$B$777,E$11)+'СЕТ СН'!$F$9+СВЦЭМ!$D$10+'СЕТ СН'!$F$5-'СЕТ СН'!$F$17</f>
        <v>4283.1211319399999</v>
      </c>
      <c r="F22" s="37">
        <f>SUMIFS(СВЦЭМ!$C$34:$C$777,СВЦЭМ!$A$34:$A$777,$A22,СВЦЭМ!$B$34:$B$777,F$11)+'СЕТ СН'!$F$9+СВЦЭМ!$D$10+'СЕТ СН'!$F$5-'СЕТ СН'!$F$17</f>
        <v>4278.0568823600006</v>
      </c>
      <c r="G22" s="37">
        <f>SUMIFS(СВЦЭМ!$C$34:$C$777,СВЦЭМ!$A$34:$A$777,$A22,СВЦЭМ!$B$34:$B$777,G$11)+'СЕТ СН'!$F$9+СВЦЭМ!$D$10+'СЕТ СН'!$F$5-'СЕТ СН'!$F$17</f>
        <v>4270.0698275499999</v>
      </c>
      <c r="H22" s="37">
        <f>SUMIFS(СВЦЭМ!$C$34:$C$777,СВЦЭМ!$A$34:$A$777,$A22,СВЦЭМ!$B$34:$B$777,H$11)+'СЕТ СН'!$F$9+СВЦЭМ!$D$10+'СЕТ СН'!$F$5-'СЕТ СН'!$F$17</f>
        <v>4249.5187154800005</v>
      </c>
      <c r="I22" s="37">
        <f>SUMIFS(СВЦЭМ!$C$34:$C$777,СВЦЭМ!$A$34:$A$777,$A22,СВЦЭМ!$B$34:$B$777,I$11)+'СЕТ СН'!$F$9+СВЦЭМ!$D$10+'СЕТ СН'!$F$5-'СЕТ СН'!$F$17</f>
        <v>4185.0633366299999</v>
      </c>
      <c r="J22" s="37">
        <f>SUMIFS(СВЦЭМ!$C$34:$C$777,СВЦЭМ!$A$34:$A$777,$A22,СВЦЭМ!$B$34:$B$777,J$11)+'СЕТ СН'!$F$9+СВЦЭМ!$D$10+'СЕТ СН'!$F$5-'СЕТ СН'!$F$17</f>
        <v>4084.8768318599996</v>
      </c>
      <c r="K22" s="37">
        <f>SUMIFS(СВЦЭМ!$C$34:$C$777,СВЦЭМ!$A$34:$A$777,$A22,СВЦЭМ!$B$34:$B$777,K$11)+'СЕТ СН'!$F$9+СВЦЭМ!$D$10+'СЕТ СН'!$F$5-'СЕТ СН'!$F$17</f>
        <v>3963.9497976800003</v>
      </c>
      <c r="L22" s="37">
        <f>SUMIFS(СВЦЭМ!$C$34:$C$777,СВЦЭМ!$A$34:$A$777,$A22,СВЦЭМ!$B$34:$B$777,L$11)+'СЕТ СН'!$F$9+СВЦЭМ!$D$10+'СЕТ СН'!$F$5-'СЕТ СН'!$F$17</f>
        <v>3863.2721411700004</v>
      </c>
      <c r="M22" s="37">
        <f>SUMIFS(СВЦЭМ!$C$34:$C$777,СВЦЭМ!$A$34:$A$777,$A22,СВЦЭМ!$B$34:$B$777,M$11)+'СЕТ СН'!$F$9+СВЦЭМ!$D$10+'СЕТ СН'!$F$5-'СЕТ СН'!$F$17</f>
        <v>3822.19046334</v>
      </c>
      <c r="N22" s="37">
        <f>SUMIFS(СВЦЭМ!$C$34:$C$777,СВЦЭМ!$A$34:$A$777,$A22,СВЦЭМ!$B$34:$B$777,N$11)+'СЕТ СН'!$F$9+СВЦЭМ!$D$10+'СЕТ СН'!$F$5-'СЕТ СН'!$F$17</f>
        <v>3838.4310822699999</v>
      </c>
      <c r="O22" s="37">
        <f>SUMIFS(СВЦЭМ!$C$34:$C$777,СВЦЭМ!$A$34:$A$777,$A22,СВЦЭМ!$B$34:$B$777,O$11)+'СЕТ СН'!$F$9+СВЦЭМ!$D$10+'СЕТ СН'!$F$5-'СЕТ СН'!$F$17</f>
        <v>3831.1794452399999</v>
      </c>
      <c r="P22" s="37">
        <f>SUMIFS(СВЦЭМ!$C$34:$C$777,СВЦЭМ!$A$34:$A$777,$A22,СВЦЭМ!$B$34:$B$777,P$11)+'СЕТ СН'!$F$9+СВЦЭМ!$D$10+'СЕТ СН'!$F$5-'СЕТ СН'!$F$17</f>
        <v>3836.5863532200001</v>
      </c>
      <c r="Q22" s="37">
        <f>SUMIFS(СВЦЭМ!$C$34:$C$777,СВЦЭМ!$A$34:$A$777,$A22,СВЦЭМ!$B$34:$B$777,Q$11)+'СЕТ СН'!$F$9+СВЦЭМ!$D$10+'СЕТ СН'!$F$5-'СЕТ СН'!$F$17</f>
        <v>3838.1209211799996</v>
      </c>
      <c r="R22" s="37">
        <f>SUMIFS(СВЦЭМ!$C$34:$C$777,СВЦЭМ!$A$34:$A$777,$A22,СВЦЭМ!$B$34:$B$777,R$11)+'СЕТ СН'!$F$9+СВЦЭМ!$D$10+'СЕТ СН'!$F$5-'СЕТ СН'!$F$17</f>
        <v>3834.7971147899998</v>
      </c>
      <c r="S22" s="37">
        <f>SUMIFS(СВЦЭМ!$C$34:$C$777,СВЦЭМ!$A$34:$A$777,$A22,СВЦЭМ!$B$34:$B$777,S$11)+'СЕТ СН'!$F$9+СВЦЭМ!$D$10+'СЕТ СН'!$F$5-'СЕТ СН'!$F$17</f>
        <v>3842.37566651</v>
      </c>
      <c r="T22" s="37">
        <f>SUMIFS(СВЦЭМ!$C$34:$C$777,СВЦЭМ!$A$34:$A$777,$A22,СВЦЭМ!$B$34:$B$777,T$11)+'СЕТ СН'!$F$9+СВЦЭМ!$D$10+'СЕТ СН'!$F$5-'СЕТ СН'!$F$17</f>
        <v>3805.4041869600005</v>
      </c>
      <c r="U22" s="37">
        <f>SUMIFS(СВЦЭМ!$C$34:$C$777,СВЦЭМ!$A$34:$A$777,$A22,СВЦЭМ!$B$34:$B$777,U$11)+'СЕТ СН'!$F$9+СВЦЭМ!$D$10+'СЕТ СН'!$F$5-'СЕТ СН'!$F$17</f>
        <v>3806.8516893599999</v>
      </c>
      <c r="V22" s="37">
        <f>SUMIFS(СВЦЭМ!$C$34:$C$777,СВЦЭМ!$A$34:$A$777,$A22,СВЦЭМ!$B$34:$B$777,V$11)+'СЕТ СН'!$F$9+СВЦЭМ!$D$10+'СЕТ СН'!$F$5-'СЕТ СН'!$F$17</f>
        <v>3847.0091755700005</v>
      </c>
      <c r="W22" s="37">
        <f>SUMIFS(СВЦЭМ!$C$34:$C$777,СВЦЭМ!$A$34:$A$777,$A22,СВЦЭМ!$B$34:$B$777,W$11)+'СЕТ СН'!$F$9+СВЦЭМ!$D$10+'СЕТ СН'!$F$5-'СЕТ СН'!$F$17</f>
        <v>3967.5407455499999</v>
      </c>
      <c r="X22" s="37">
        <f>SUMIFS(СВЦЭМ!$C$34:$C$777,СВЦЭМ!$A$34:$A$777,$A22,СВЦЭМ!$B$34:$B$777,X$11)+'СЕТ СН'!$F$9+СВЦЭМ!$D$10+'СЕТ СН'!$F$5-'СЕТ СН'!$F$17</f>
        <v>4078.8425254800004</v>
      </c>
      <c r="Y22" s="37">
        <f>SUMIFS(СВЦЭМ!$C$34:$C$777,СВЦЭМ!$A$34:$A$777,$A22,СВЦЭМ!$B$34:$B$777,Y$11)+'СЕТ СН'!$F$9+СВЦЭМ!$D$10+'СЕТ СН'!$F$5-'СЕТ СН'!$F$17</f>
        <v>4181.6673433400001</v>
      </c>
    </row>
    <row r="23" spans="1:25" ht="15.75" x14ac:dyDescent="0.2">
      <c r="A23" s="36">
        <f t="shared" si="0"/>
        <v>43051</v>
      </c>
      <c r="B23" s="37">
        <f>SUMIFS(СВЦЭМ!$C$34:$C$777,СВЦЭМ!$A$34:$A$777,$A23,СВЦЭМ!$B$34:$B$777,B$11)+'СЕТ СН'!$F$9+СВЦЭМ!$D$10+'СЕТ СН'!$F$5-'СЕТ СН'!$F$17</f>
        <v>4209.7829118999998</v>
      </c>
      <c r="C23" s="37">
        <f>SUMIFS(СВЦЭМ!$C$34:$C$777,СВЦЭМ!$A$34:$A$777,$A23,СВЦЭМ!$B$34:$B$777,C$11)+'СЕТ СН'!$F$9+СВЦЭМ!$D$10+'СЕТ СН'!$F$5-'СЕТ СН'!$F$17</f>
        <v>4255.6133080899999</v>
      </c>
      <c r="D23" s="37">
        <f>SUMIFS(СВЦЭМ!$C$34:$C$777,СВЦЭМ!$A$34:$A$777,$A23,СВЦЭМ!$B$34:$B$777,D$11)+'СЕТ СН'!$F$9+СВЦЭМ!$D$10+'СЕТ СН'!$F$5-'СЕТ СН'!$F$17</f>
        <v>4284.4802149900006</v>
      </c>
      <c r="E23" s="37">
        <f>SUMIFS(СВЦЭМ!$C$34:$C$777,СВЦЭМ!$A$34:$A$777,$A23,СВЦЭМ!$B$34:$B$777,E$11)+'СЕТ СН'!$F$9+СВЦЭМ!$D$10+'СЕТ СН'!$F$5-'СЕТ СН'!$F$17</f>
        <v>4302.3924992399998</v>
      </c>
      <c r="F23" s="37">
        <f>SUMIFS(СВЦЭМ!$C$34:$C$777,СВЦЭМ!$A$34:$A$777,$A23,СВЦЭМ!$B$34:$B$777,F$11)+'СЕТ СН'!$F$9+СВЦЭМ!$D$10+'СЕТ СН'!$F$5-'СЕТ СН'!$F$17</f>
        <v>4328.87260083</v>
      </c>
      <c r="G23" s="37">
        <f>SUMIFS(СВЦЭМ!$C$34:$C$777,СВЦЭМ!$A$34:$A$777,$A23,СВЦЭМ!$B$34:$B$777,G$11)+'СЕТ СН'!$F$9+СВЦЭМ!$D$10+'СЕТ СН'!$F$5-'СЕТ СН'!$F$17</f>
        <v>4324.3459376800001</v>
      </c>
      <c r="H23" s="37">
        <f>SUMIFS(СВЦЭМ!$C$34:$C$777,СВЦЭМ!$A$34:$A$777,$A23,СВЦЭМ!$B$34:$B$777,H$11)+'СЕТ СН'!$F$9+СВЦЭМ!$D$10+'СЕТ СН'!$F$5-'СЕТ СН'!$F$17</f>
        <v>4304.7719253900004</v>
      </c>
      <c r="I23" s="37">
        <f>SUMIFS(СВЦЭМ!$C$34:$C$777,СВЦЭМ!$A$34:$A$777,$A23,СВЦЭМ!$B$34:$B$777,I$11)+'СЕТ СН'!$F$9+СВЦЭМ!$D$10+'СЕТ СН'!$F$5-'СЕТ СН'!$F$17</f>
        <v>4245.9330365900005</v>
      </c>
      <c r="J23" s="37">
        <f>SUMIFS(СВЦЭМ!$C$34:$C$777,СВЦЭМ!$A$34:$A$777,$A23,СВЦЭМ!$B$34:$B$777,J$11)+'СЕТ СН'!$F$9+СВЦЭМ!$D$10+'СЕТ СН'!$F$5-'СЕТ СН'!$F$17</f>
        <v>4122.2216412600001</v>
      </c>
      <c r="K23" s="37">
        <f>SUMIFS(СВЦЭМ!$C$34:$C$777,СВЦЭМ!$A$34:$A$777,$A23,СВЦЭМ!$B$34:$B$777,K$11)+'СЕТ СН'!$F$9+СВЦЭМ!$D$10+'СЕТ СН'!$F$5-'СЕТ СН'!$F$17</f>
        <v>3978.6119973599998</v>
      </c>
      <c r="L23" s="37">
        <f>SUMIFS(СВЦЭМ!$C$34:$C$777,СВЦЭМ!$A$34:$A$777,$A23,СВЦЭМ!$B$34:$B$777,L$11)+'СЕТ СН'!$F$9+СВЦЭМ!$D$10+'СЕТ СН'!$F$5-'СЕТ СН'!$F$17</f>
        <v>3871.4271209799999</v>
      </c>
      <c r="M23" s="37">
        <f>SUMIFS(СВЦЭМ!$C$34:$C$777,СВЦЭМ!$A$34:$A$777,$A23,СВЦЭМ!$B$34:$B$777,M$11)+'СЕТ СН'!$F$9+СВЦЭМ!$D$10+'СЕТ СН'!$F$5-'СЕТ СН'!$F$17</f>
        <v>3838.5716645900002</v>
      </c>
      <c r="N23" s="37">
        <f>SUMIFS(СВЦЭМ!$C$34:$C$777,СВЦЭМ!$A$34:$A$777,$A23,СВЦЭМ!$B$34:$B$777,N$11)+'СЕТ СН'!$F$9+СВЦЭМ!$D$10+'СЕТ СН'!$F$5-'СЕТ СН'!$F$17</f>
        <v>3840.1171906400004</v>
      </c>
      <c r="O23" s="37">
        <f>SUMIFS(СВЦЭМ!$C$34:$C$777,СВЦЭМ!$A$34:$A$777,$A23,СВЦЭМ!$B$34:$B$777,O$11)+'СЕТ СН'!$F$9+СВЦЭМ!$D$10+'СЕТ СН'!$F$5-'СЕТ СН'!$F$17</f>
        <v>3834.4196653099998</v>
      </c>
      <c r="P23" s="37">
        <f>SUMIFS(СВЦЭМ!$C$34:$C$777,СВЦЭМ!$A$34:$A$777,$A23,СВЦЭМ!$B$34:$B$777,P$11)+'СЕТ СН'!$F$9+СВЦЭМ!$D$10+'СЕТ СН'!$F$5-'СЕТ СН'!$F$17</f>
        <v>3832.7211891500001</v>
      </c>
      <c r="Q23" s="37">
        <f>SUMIFS(СВЦЭМ!$C$34:$C$777,СВЦЭМ!$A$34:$A$777,$A23,СВЦЭМ!$B$34:$B$777,Q$11)+'СЕТ СН'!$F$9+СВЦЭМ!$D$10+'СЕТ СН'!$F$5-'СЕТ СН'!$F$17</f>
        <v>3832.1229525199997</v>
      </c>
      <c r="R23" s="37">
        <f>SUMIFS(СВЦЭМ!$C$34:$C$777,СВЦЭМ!$A$34:$A$777,$A23,СВЦЭМ!$B$34:$B$777,R$11)+'СЕТ СН'!$F$9+СВЦЭМ!$D$10+'СЕТ СН'!$F$5-'СЕТ СН'!$F$17</f>
        <v>3841.1906171000001</v>
      </c>
      <c r="S23" s="37">
        <f>SUMIFS(СВЦЭМ!$C$34:$C$777,СВЦЭМ!$A$34:$A$777,$A23,СВЦЭМ!$B$34:$B$777,S$11)+'СЕТ СН'!$F$9+СВЦЭМ!$D$10+'СЕТ СН'!$F$5-'СЕТ СН'!$F$17</f>
        <v>3836.3961552399996</v>
      </c>
      <c r="T23" s="37">
        <f>SUMIFS(СВЦЭМ!$C$34:$C$777,СВЦЭМ!$A$34:$A$777,$A23,СВЦЭМ!$B$34:$B$777,T$11)+'СЕТ СН'!$F$9+СВЦЭМ!$D$10+'СЕТ СН'!$F$5-'СЕТ СН'!$F$17</f>
        <v>3817.6212653599996</v>
      </c>
      <c r="U23" s="37">
        <f>SUMIFS(СВЦЭМ!$C$34:$C$777,СВЦЭМ!$A$34:$A$777,$A23,СВЦЭМ!$B$34:$B$777,U$11)+'СЕТ СН'!$F$9+СВЦЭМ!$D$10+'СЕТ СН'!$F$5-'СЕТ СН'!$F$17</f>
        <v>3818.29638402</v>
      </c>
      <c r="V23" s="37">
        <f>SUMIFS(СВЦЭМ!$C$34:$C$777,СВЦЭМ!$A$34:$A$777,$A23,СВЦЭМ!$B$34:$B$777,V$11)+'СЕТ СН'!$F$9+СВЦЭМ!$D$10+'СЕТ СН'!$F$5-'СЕТ СН'!$F$17</f>
        <v>3845.4787215599999</v>
      </c>
      <c r="W23" s="37">
        <f>SUMIFS(СВЦЭМ!$C$34:$C$777,СВЦЭМ!$A$34:$A$777,$A23,СВЦЭМ!$B$34:$B$777,W$11)+'СЕТ СН'!$F$9+СВЦЭМ!$D$10+'СЕТ СН'!$F$5-'СЕТ СН'!$F$17</f>
        <v>3954.1725444000003</v>
      </c>
      <c r="X23" s="37">
        <f>SUMIFS(СВЦЭМ!$C$34:$C$777,СВЦЭМ!$A$34:$A$777,$A23,СВЦЭМ!$B$34:$B$777,X$11)+'СЕТ СН'!$F$9+СВЦЭМ!$D$10+'СЕТ СН'!$F$5-'СЕТ СН'!$F$17</f>
        <v>4063.0836904799999</v>
      </c>
      <c r="Y23" s="37">
        <f>SUMIFS(СВЦЭМ!$C$34:$C$777,СВЦЭМ!$A$34:$A$777,$A23,СВЦЭМ!$B$34:$B$777,Y$11)+'СЕТ СН'!$F$9+СВЦЭМ!$D$10+'СЕТ СН'!$F$5-'СЕТ СН'!$F$17</f>
        <v>4169.9499282300003</v>
      </c>
    </row>
    <row r="24" spans="1:25" ht="15.75" x14ac:dyDescent="0.2">
      <c r="A24" s="36">
        <f t="shared" si="0"/>
        <v>43052</v>
      </c>
      <c r="B24" s="37">
        <f>SUMIFS(СВЦЭМ!$C$34:$C$777,СВЦЭМ!$A$34:$A$777,$A24,СВЦЭМ!$B$34:$B$777,B$11)+'СЕТ СН'!$F$9+СВЦЭМ!$D$10+'СЕТ СН'!$F$5-'СЕТ СН'!$F$17</f>
        <v>4215.2808072799999</v>
      </c>
      <c r="C24" s="37">
        <f>SUMIFS(СВЦЭМ!$C$34:$C$777,СВЦЭМ!$A$34:$A$777,$A24,СВЦЭМ!$B$34:$B$777,C$11)+'СЕТ СН'!$F$9+СВЦЭМ!$D$10+'СЕТ СН'!$F$5-'СЕТ СН'!$F$17</f>
        <v>4284.1424366299998</v>
      </c>
      <c r="D24" s="37">
        <f>SUMIFS(СВЦЭМ!$C$34:$C$777,СВЦЭМ!$A$34:$A$777,$A24,СВЦЭМ!$B$34:$B$777,D$11)+'СЕТ СН'!$F$9+СВЦЭМ!$D$10+'СЕТ СН'!$F$5-'СЕТ СН'!$F$17</f>
        <v>4342.1216345900002</v>
      </c>
      <c r="E24" s="37">
        <f>SUMIFS(СВЦЭМ!$C$34:$C$777,СВЦЭМ!$A$34:$A$777,$A24,СВЦЭМ!$B$34:$B$777,E$11)+'СЕТ СН'!$F$9+СВЦЭМ!$D$10+'СЕТ СН'!$F$5-'СЕТ СН'!$F$17</f>
        <v>4346.2718189900006</v>
      </c>
      <c r="F24" s="37">
        <f>SUMIFS(СВЦЭМ!$C$34:$C$777,СВЦЭМ!$A$34:$A$777,$A24,СВЦЭМ!$B$34:$B$777,F$11)+'СЕТ СН'!$F$9+СВЦЭМ!$D$10+'СЕТ СН'!$F$5-'СЕТ СН'!$F$17</f>
        <v>4357.0215098400004</v>
      </c>
      <c r="G24" s="37">
        <f>SUMIFS(СВЦЭМ!$C$34:$C$777,СВЦЭМ!$A$34:$A$777,$A24,СВЦЭМ!$B$34:$B$777,G$11)+'СЕТ СН'!$F$9+СВЦЭМ!$D$10+'СЕТ СН'!$F$5-'СЕТ СН'!$F$17</f>
        <v>4347.8053128299998</v>
      </c>
      <c r="H24" s="37">
        <f>SUMIFS(СВЦЭМ!$C$34:$C$777,СВЦЭМ!$A$34:$A$777,$A24,СВЦЭМ!$B$34:$B$777,H$11)+'СЕТ СН'!$F$9+СВЦЭМ!$D$10+'СЕТ СН'!$F$5-'СЕТ СН'!$F$17</f>
        <v>4293.55037257</v>
      </c>
      <c r="I24" s="37">
        <f>SUMIFS(СВЦЭМ!$C$34:$C$777,СВЦЭМ!$A$34:$A$777,$A24,СВЦЭМ!$B$34:$B$777,I$11)+'СЕТ СН'!$F$9+СВЦЭМ!$D$10+'СЕТ СН'!$F$5-'СЕТ СН'!$F$17</f>
        <v>4179.4934476600001</v>
      </c>
      <c r="J24" s="37">
        <f>SUMIFS(СВЦЭМ!$C$34:$C$777,СВЦЭМ!$A$34:$A$777,$A24,СВЦЭМ!$B$34:$B$777,J$11)+'СЕТ СН'!$F$9+СВЦЭМ!$D$10+'СЕТ СН'!$F$5-'СЕТ СН'!$F$17</f>
        <v>4059.7933868199998</v>
      </c>
      <c r="K24" s="37">
        <f>SUMIFS(СВЦЭМ!$C$34:$C$777,СВЦЭМ!$A$34:$A$777,$A24,СВЦЭМ!$B$34:$B$777,K$11)+'СЕТ СН'!$F$9+СВЦЭМ!$D$10+'СЕТ СН'!$F$5-'СЕТ СН'!$F$17</f>
        <v>3973.4716722100002</v>
      </c>
      <c r="L24" s="37">
        <f>SUMIFS(СВЦЭМ!$C$34:$C$777,СВЦЭМ!$A$34:$A$777,$A24,СВЦЭМ!$B$34:$B$777,L$11)+'СЕТ СН'!$F$9+СВЦЭМ!$D$10+'СЕТ СН'!$F$5-'СЕТ СН'!$F$17</f>
        <v>3900.4317641400003</v>
      </c>
      <c r="M24" s="37">
        <f>SUMIFS(СВЦЭМ!$C$34:$C$777,СВЦЭМ!$A$34:$A$777,$A24,СВЦЭМ!$B$34:$B$777,M$11)+'СЕТ СН'!$F$9+СВЦЭМ!$D$10+'СЕТ СН'!$F$5-'СЕТ СН'!$F$17</f>
        <v>3865.2634944399997</v>
      </c>
      <c r="N24" s="37">
        <f>SUMIFS(СВЦЭМ!$C$34:$C$777,СВЦЭМ!$A$34:$A$777,$A24,СВЦЭМ!$B$34:$B$777,N$11)+'СЕТ СН'!$F$9+СВЦЭМ!$D$10+'СЕТ СН'!$F$5-'СЕТ СН'!$F$17</f>
        <v>3853.2372629199999</v>
      </c>
      <c r="O24" s="37">
        <f>SUMIFS(СВЦЭМ!$C$34:$C$777,СВЦЭМ!$A$34:$A$777,$A24,СВЦЭМ!$B$34:$B$777,O$11)+'СЕТ СН'!$F$9+СВЦЭМ!$D$10+'СЕТ СН'!$F$5-'СЕТ СН'!$F$17</f>
        <v>3849.8762345000005</v>
      </c>
      <c r="P24" s="37">
        <f>SUMIFS(СВЦЭМ!$C$34:$C$777,СВЦЭМ!$A$34:$A$777,$A24,СВЦЭМ!$B$34:$B$777,P$11)+'СЕТ СН'!$F$9+СВЦЭМ!$D$10+'СЕТ СН'!$F$5-'СЕТ СН'!$F$17</f>
        <v>3847.2668018900004</v>
      </c>
      <c r="Q24" s="37">
        <f>SUMIFS(СВЦЭМ!$C$34:$C$777,СВЦЭМ!$A$34:$A$777,$A24,СВЦЭМ!$B$34:$B$777,Q$11)+'СЕТ СН'!$F$9+СВЦЭМ!$D$10+'СЕТ СН'!$F$5-'СЕТ СН'!$F$17</f>
        <v>3849.53738075</v>
      </c>
      <c r="R24" s="37">
        <f>SUMIFS(СВЦЭМ!$C$34:$C$777,СВЦЭМ!$A$34:$A$777,$A24,СВЦЭМ!$B$34:$B$777,R$11)+'СЕТ СН'!$F$9+СВЦЭМ!$D$10+'СЕТ СН'!$F$5-'СЕТ СН'!$F$17</f>
        <v>3842.1220916000002</v>
      </c>
      <c r="S24" s="37">
        <f>SUMIFS(СВЦЭМ!$C$34:$C$777,СВЦЭМ!$A$34:$A$777,$A24,СВЦЭМ!$B$34:$B$777,S$11)+'СЕТ СН'!$F$9+СВЦЭМ!$D$10+'СЕТ СН'!$F$5-'СЕТ СН'!$F$17</f>
        <v>3848.1996380199998</v>
      </c>
      <c r="T24" s="37">
        <f>SUMIFS(СВЦЭМ!$C$34:$C$777,СВЦЭМ!$A$34:$A$777,$A24,СВЦЭМ!$B$34:$B$777,T$11)+'СЕТ СН'!$F$9+СВЦЭМ!$D$10+'СЕТ СН'!$F$5-'СЕТ СН'!$F$17</f>
        <v>3879.77100935</v>
      </c>
      <c r="U24" s="37">
        <f>SUMIFS(СВЦЭМ!$C$34:$C$777,СВЦЭМ!$A$34:$A$777,$A24,СВЦЭМ!$B$34:$B$777,U$11)+'СЕТ СН'!$F$9+СВЦЭМ!$D$10+'СЕТ СН'!$F$5-'СЕТ СН'!$F$17</f>
        <v>3876.3060022099999</v>
      </c>
      <c r="V24" s="37">
        <f>SUMIFS(СВЦЭМ!$C$34:$C$777,СВЦЭМ!$A$34:$A$777,$A24,СВЦЭМ!$B$34:$B$777,V$11)+'СЕТ СН'!$F$9+СВЦЭМ!$D$10+'СЕТ СН'!$F$5-'СЕТ СН'!$F$17</f>
        <v>3885.6330389900004</v>
      </c>
      <c r="W24" s="37">
        <f>SUMIFS(СВЦЭМ!$C$34:$C$777,СВЦЭМ!$A$34:$A$777,$A24,СВЦЭМ!$B$34:$B$777,W$11)+'СЕТ СН'!$F$9+СВЦЭМ!$D$10+'СЕТ СН'!$F$5-'СЕТ СН'!$F$17</f>
        <v>3964.3743597600005</v>
      </c>
      <c r="X24" s="37">
        <f>SUMIFS(СВЦЭМ!$C$34:$C$777,СВЦЭМ!$A$34:$A$777,$A24,СВЦЭМ!$B$34:$B$777,X$11)+'СЕТ СН'!$F$9+СВЦЭМ!$D$10+'СЕТ СН'!$F$5-'СЕТ СН'!$F$17</f>
        <v>4078.8394282199997</v>
      </c>
      <c r="Y24" s="37">
        <f>SUMIFS(СВЦЭМ!$C$34:$C$777,СВЦЭМ!$A$34:$A$777,$A24,СВЦЭМ!$B$34:$B$777,Y$11)+'СЕТ СН'!$F$9+СВЦЭМ!$D$10+'СЕТ СН'!$F$5-'СЕТ СН'!$F$17</f>
        <v>4198.7698522000001</v>
      </c>
    </row>
    <row r="25" spans="1:25" ht="15.75" x14ac:dyDescent="0.2">
      <c r="A25" s="36">
        <f t="shared" si="0"/>
        <v>43053</v>
      </c>
      <c r="B25" s="37">
        <f>SUMIFS(СВЦЭМ!$C$34:$C$777,СВЦЭМ!$A$34:$A$777,$A25,СВЦЭМ!$B$34:$B$777,B$11)+'СЕТ СН'!$F$9+СВЦЭМ!$D$10+'СЕТ СН'!$F$5-'СЕТ СН'!$F$17</f>
        <v>4237.8873855599995</v>
      </c>
      <c r="C25" s="37">
        <f>SUMIFS(СВЦЭМ!$C$34:$C$777,СВЦЭМ!$A$34:$A$777,$A25,СВЦЭМ!$B$34:$B$777,C$11)+'СЕТ СН'!$F$9+СВЦЭМ!$D$10+'СЕТ СН'!$F$5-'СЕТ СН'!$F$17</f>
        <v>4280.2639040000004</v>
      </c>
      <c r="D25" s="37">
        <f>SUMIFS(СВЦЭМ!$C$34:$C$777,СВЦЭМ!$A$34:$A$777,$A25,СВЦЭМ!$B$34:$B$777,D$11)+'СЕТ СН'!$F$9+СВЦЭМ!$D$10+'СЕТ СН'!$F$5-'СЕТ СН'!$F$17</f>
        <v>4277.9025344600004</v>
      </c>
      <c r="E25" s="37">
        <f>SUMIFS(СВЦЭМ!$C$34:$C$777,СВЦЭМ!$A$34:$A$777,$A25,СВЦЭМ!$B$34:$B$777,E$11)+'СЕТ СН'!$F$9+СВЦЭМ!$D$10+'СЕТ СН'!$F$5-'СЕТ СН'!$F$17</f>
        <v>4275.2752971600003</v>
      </c>
      <c r="F25" s="37">
        <f>SUMIFS(СВЦЭМ!$C$34:$C$777,СВЦЭМ!$A$34:$A$777,$A25,СВЦЭМ!$B$34:$B$777,F$11)+'СЕТ СН'!$F$9+СВЦЭМ!$D$10+'СЕТ СН'!$F$5-'СЕТ СН'!$F$17</f>
        <v>4273.54482044</v>
      </c>
      <c r="G25" s="37">
        <f>SUMIFS(СВЦЭМ!$C$34:$C$777,СВЦЭМ!$A$34:$A$777,$A25,СВЦЭМ!$B$34:$B$777,G$11)+'СЕТ СН'!$F$9+СВЦЭМ!$D$10+'СЕТ СН'!$F$5-'СЕТ СН'!$F$17</f>
        <v>4277.6639000699997</v>
      </c>
      <c r="H25" s="37">
        <f>SUMIFS(СВЦЭМ!$C$34:$C$777,СВЦЭМ!$A$34:$A$777,$A25,СВЦЭМ!$B$34:$B$777,H$11)+'СЕТ СН'!$F$9+СВЦЭМ!$D$10+'СЕТ СН'!$F$5-'СЕТ СН'!$F$17</f>
        <v>4256.1055717899999</v>
      </c>
      <c r="I25" s="37">
        <f>SUMIFS(СВЦЭМ!$C$34:$C$777,СВЦЭМ!$A$34:$A$777,$A25,СВЦЭМ!$B$34:$B$777,I$11)+'СЕТ СН'!$F$9+СВЦЭМ!$D$10+'СЕТ СН'!$F$5-'СЕТ СН'!$F$17</f>
        <v>4159.0786970299996</v>
      </c>
      <c r="J25" s="37">
        <f>SUMIFS(СВЦЭМ!$C$34:$C$777,СВЦЭМ!$A$34:$A$777,$A25,СВЦЭМ!$B$34:$B$777,J$11)+'СЕТ СН'!$F$9+СВЦЭМ!$D$10+'СЕТ СН'!$F$5-'СЕТ СН'!$F$17</f>
        <v>4091.94135233</v>
      </c>
      <c r="K25" s="37">
        <f>SUMIFS(СВЦЭМ!$C$34:$C$777,СВЦЭМ!$A$34:$A$777,$A25,СВЦЭМ!$B$34:$B$777,K$11)+'СЕТ СН'!$F$9+СВЦЭМ!$D$10+'СЕТ СН'!$F$5-'СЕТ СН'!$F$17</f>
        <v>4005.2390133899999</v>
      </c>
      <c r="L25" s="37">
        <f>SUMIFS(СВЦЭМ!$C$34:$C$777,СВЦЭМ!$A$34:$A$777,$A25,СВЦЭМ!$B$34:$B$777,L$11)+'СЕТ СН'!$F$9+СВЦЭМ!$D$10+'СЕТ СН'!$F$5-'СЕТ СН'!$F$17</f>
        <v>3923.0575927700002</v>
      </c>
      <c r="M25" s="37">
        <f>SUMIFS(СВЦЭМ!$C$34:$C$777,СВЦЭМ!$A$34:$A$777,$A25,СВЦЭМ!$B$34:$B$777,M$11)+'СЕТ СН'!$F$9+СВЦЭМ!$D$10+'СЕТ СН'!$F$5-'СЕТ СН'!$F$17</f>
        <v>3895.1754953300006</v>
      </c>
      <c r="N25" s="37">
        <f>SUMIFS(СВЦЭМ!$C$34:$C$777,СВЦЭМ!$A$34:$A$777,$A25,СВЦЭМ!$B$34:$B$777,N$11)+'СЕТ СН'!$F$9+СВЦЭМ!$D$10+'СЕТ СН'!$F$5-'СЕТ СН'!$F$17</f>
        <v>3906.1929054600005</v>
      </c>
      <c r="O25" s="37">
        <f>SUMIFS(СВЦЭМ!$C$34:$C$777,СВЦЭМ!$A$34:$A$777,$A25,СВЦЭМ!$B$34:$B$777,O$11)+'СЕТ СН'!$F$9+СВЦЭМ!$D$10+'СЕТ СН'!$F$5-'СЕТ СН'!$F$17</f>
        <v>3896.9304806199998</v>
      </c>
      <c r="P25" s="37">
        <f>SUMIFS(СВЦЭМ!$C$34:$C$777,СВЦЭМ!$A$34:$A$777,$A25,СВЦЭМ!$B$34:$B$777,P$11)+'СЕТ СН'!$F$9+СВЦЭМ!$D$10+'СЕТ СН'!$F$5-'СЕТ СН'!$F$17</f>
        <v>3905.5766761499999</v>
      </c>
      <c r="Q25" s="37">
        <f>SUMIFS(СВЦЭМ!$C$34:$C$777,СВЦЭМ!$A$34:$A$777,$A25,СВЦЭМ!$B$34:$B$777,Q$11)+'СЕТ СН'!$F$9+СВЦЭМ!$D$10+'СЕТ СН'!$F$5-'СЕТ СН'!$F$17</f>
        <v>3913.9078619000002</v>
      </c>
      <c r="R25" s="37">
        <f>SUMIFS(СВЦЭМ!$C$34:$C$777,СВЦЭМ!$A$34:$A$777,$A25,СВЦЭМ!$B$34:$B$777,R$11)+'СЕТ СН'!$F$9+СВЦЭМ!$D$10+'СЕТ СН'!$F$5-'СЕТ СН'!$F$17</f>
        <v>3916.1382283100002</v>
      </c>
      <c r="S25" s="37">
        <f>SUMIFS(СВЦЭМ!$C$34:$C$777,СВЦЭМ!$A$34:$A$777,$A25,СВЦЭМ!$B$34:$B$777,S$11)+'СЕТ СН'!$F$9+СВЦЭМ!$D$10+'СЕТ СН'!$F$5-'СЕТ СН'!$F$17</f>
        <v>3890.5978450599996</v>
      </c>
      <c r="T25" s="37">
        <f>SUMIFS(СВЦЭМ!$C$34:$C$777,СВЦЭМ!$A$34:$A$777,$A25,СВЦЭМ!$B$34:$B$777,T$11)+'СЕТ СН'!$F$9+СВЦЭМ!$D$10+'СЕТ СН'!$F$5-'СЕТ СН'!$F$17</f>
        <v>3851.9363799599996</v>
      </c>
      <c r="U25" s="37">
        <f>SUMIFS(СВЦЭМ!$C$34:$C$777,СВЦЭМ!$A$34:$A$777,$A25,СВЦЭМ!$B$34:$B$777,U$11)+'СЕТ СН'!$F$9+СВЦЭМ!$D$10+'СЕТ СН'!$F$5-'СЕТ СН'!$F$17</f>
        <v>3843.8242816100001</v>
      </c>
      <c r="V25" s="37">
        <f>SUMIFS(СВЦЭМ!$C$34:$C$777,СВЦЭМ!$A$34:$A$777,$A25,СВЦЭМ!$B$34:$B$777,V$11)+'СЕТ СН'!$F$9+СВЦЭМ!$D$10+'СЕТ СН'!$F$5-'СЕТ СН'!$F$17</f>
        <v>3895.8434823099997</v>
      </c>
      <c r="W25" s="37">
        <f>SUMIFS(СВЦЭМ!$C$34:$C$777,СВЦЭМ!$A$34:$A$777,$A25,СВЦЭМ!$B$34:$B$777,W$11)+'СЕТ СН'!$F$9+СВЦЭМ!$D$10+'СЕТ СН'!$F$5-'СЕТ СН'!$F$17</f>
        <v>3993.7644639299997</v>
      </c>
      <c r="X25" s="37">
        <f>SUMIFS(СВЦЭМ!$C$34:$C$777,СВЦЭМ!$A$34:$A$777,$A25,СВЦЭМ!$B$34:$B$777,X$11)+'СЕТ СН'!$F$9+СВЦЭМ!$D$10+'СЕТ СН'!$F$5-'СЕТ СН'!$F$17</f>
        <v>4103.0208398599998</v>
      </c>
      <c r="Y25" s="37">
        <f>SUMIFS(СВЦЭМ!$C$34:$C$777,СВЦЭМ!$A$34:$A$777,$A25,СВЦЭМ!$B$34:$B$777,Y$11)+'СЕТ СН'!$F$9+СВЦЭМ!$D$10+'СЕТ СН'!$F$5-'СЕТ СН'!$F$17</f>
        <v>4216.6806028999999</v>
      </c>
    </row>
    <row r="26" spans="1:25" ht="15.75" x14ac:dyDescent="0.2">
      <c r="A26" s="36">
        <f t="shared" si="0"/>
        <v>43054</v>
      </c>
      <c r="B26" s="37">
        <f>SUMIFS(СВЦЭМ!$C$34:$C$777,СВЦЭМ!$A$34:$A$777,$A26,СВЦЭМ!$B$34:$B$777,B$11)+'СЕТ СН'!$F$9+СВЦЭМ!$D$10+'СЕТ СН'!$F$5-'СЕТ СН'!$F$17</f>
        <v>4209.4347187800004</v>
      </c>
      <c r="C26" s="37">
        <f>SUMIFS(СВЦЭМ!$C$34:$C$777,СВЦЭМ!$A$34:$A$777,$A26,СВЦЭМ!$B$34:$B$777,C$11)+'СЕТ СН'!$F$9+СВЦЭМ!$D$10+'СЕТ СН'!$F$5-'СЕТ СН'!$F$17</f>
        <v>4247.1084114300002</v>
      </c>
      <c r="D26" s="37">
        <f>SUMIFS(СВЦЭМ!$C$34:$C$777,СВЦЭМ!$A$34:$A$777,$A26,СВЦЭМ!$B$34:$B$777,D$11)+'СЕТ СН'!$F$9+СВЦЭМ!$D$10+'СЕТ СН'!$F$5-'СЕТ СН'!$F$17</f>
        <v>4291.1479092200007</v>
      </c>
      <c r="E26" s="37">
        <f>SUMIFS(СВЦЭМ!$C$34:$C$777,СВЦЭМ!$A$34:$A$777,$A26,СВЦЭМ!$B$34:$B$777,E$11)+'СЕТ СН'!$F$9+СВЦЭМ!$D$10+'СЕТ СН'!$F$5-'СЕТ СН'!$F$17</f>
        <v>4284.4934401999999</v>
      </c>
      <c r="F26" s="37">
        <f>SUMIFS(СВЦЭМ!$C$34:$C$777,СВЦЭМ!$A$34:$A$777,$A26,СВЦЭМ!$B$34:$B$777,F$11)+'СЕТ СН'!$F$9+СВЦЭМ!$D$10+'СЕТ СН'!$F$5-'СЕТ СН'!$F$17</f>
        <v>4284.7177951000003</v>
      </c>
      <c r="G26" s="37">
        <f>SUMIFS(СВЦЭМ!$C$34:$C$777,СВЦЭМ!$A$34:$A$777,$A26,СВЦЭМ!$B$34:$B$777,G$11)+'СЕТ СН'!$F$9+СВЦЭМ!$D$10+'СЕТ СН'!$F$5-'СЕТ СН'!$F$17</f>
        <v>4292.9396490700001</v>
      </c>
      <c r="H26" s="37">
        <f>SUMIFS(СВЦЭМ!$C$34:$C$777,СВЦЭМ!$A$34:$A$777,$A26,СВЦЭМ!$B$34:$B$777,H$11)+'СЕТ СН'!$F$9+СВЦЭМ!$D$10+'СЕТ СН'!$F$5-'СЕТ СН'!$F$17</f>
        <v>4240.9057821000006</v>
      </c>
      <c r="I26" s="37">
        <f>SUMIFS(СВЦЭМ!$C$34:$C$777,СВЦЭМ!$A$34:$A$777,$A26,СВЦЭМ!$B$34:$B$777,I$11)+'СЕТ СН'!$F$9+СВЦЭМ!$D$10+'СЕТ СН'!$F$5-'СЕТ СН'!$F$17</f>
        <v>4135.4039975800006</v>
      </c>
      <c r="J26" s="37">
        <f>SUMIFS(СВЦЭМ!$C$34:$C$777,СВЦЭМ!$A$34:$A$777,$A26,СВЦЭМ!$B$34:$B$777,J$11)+'СЕТ СН'!$F$9+СВЦЭМ!$D$10+'СЕТ СН'!$F$5-'СЕТ СН'!$F$17</f>
        <v>4070.7138298700002</v>
      </c>
      <c r="K26" s="37">
        <f>SUMIFS(СВЦЭМ!$C$34:$C$777,СВЦЭМ!$A$34:$A$777,$A26,СВЦЭМ!$B$34:$B$777,K$11)+'СЕТ СН'!$F$9+СВЦЭМ!$D$10+'СЕТ СН'!$F$5-'СЕТ СН'!$F$17</f>
        <v>3989.3732422399999</v>
      </c>
      <c r="L26" s="37">
        <f>SUMIFS(СВЦЭМ!$C$34:$C$777,СВЦЭМ!$A$34:$A$777,$A26,СВЦЭМ!$B$34:$B$777,L$11)+'СЕТ СН'!$F$9+СВЦЭМ!$D$10+'СЕТ СН'!$F$5-'СЕТ СН'!$F$17</f>
        <v>3915.1707536399999</v>
      </c>
      <c r="M26" s="37">
        <f>SUMIFS(СВЦЭМ!$C$34:$C$777,СВЦЭМ!$A$34:$A$777,$A26,СВЦЭМ!$B$34:$B$777,M$11)+'СЕТ СН'!$F$9+СВЦЭМ!$D$10+'СЕТ СН'!$F$5-'СЕТ СН'!$F$17</f>
        <v>3895.7965053400003</v>
      </c>
      <c r="N26" s="37">
        <f>SUMIFS(СВЦЭМ!$C$34:$C$777,СВЦЭМ!$A$34:$A$777,$A26,СВЦЭМ!$B$34:$B$777,N$11)+'СЕТ СН'!$F$9+СВЦЭМ!$D$10+'СЕТ СН'!$F$5-'СЕТ СН'!$F$17</f>
        <v>3906.4689201399997</v>
      </c>
      <c r="O26" s="37">
        <f>SUMIFS(СВЦЭМ!$C$34:$C$777,СВЦЭМ!$A$34:$A$777,$A26,СВЦЭМ!$B$34:$B$777,O$11)+'СЕТ СН'!$F$9+СВЦЭМ!$D$10+'СЕТ СН'!$F$5-'СЕТ СН'!$F$17</f>
        <v>3914.0237787699998</v>
      </c>
      <c r="P26" s="37">
        <f>SUMIFS(СВЦЭМ!$C$34:$C$777,СВЦЭМ!$A$34:$A$777,$A26,СВЦЭМ!$B$34:$B$777,P$11)+'СЕТ СН'!$F$9+СВЦЭМ!$D$10+'СЕТ СН'!$F$5-'СЕТ СН'!$F$17</f>
        <v>3918.4103590100003</v>
      </c>
      <c r="Q26" s="37">
        <f>SUMIFS(СВЦЭМ!$C$34:$C$777,СВЦЭМ!$A$34:$A$777,$A26,СВЦЭМ!$B$34:$B$777,Q$11)+'СЕТ СН'!$F$9+СВЦЭМ!$D$10+'СЕТ СН'!$F$5-'СЕТ СН'!$F$17</f>
        <v>3917.6264329799997</v>
      </c>
      <c r="R26" s="37">
        <f>SUMIFS(СВЦЭМ!$C$34:$C$777,СВЦЭМ!$A$34:$A$777,$A26,СВЦЭМ!$B$34:$B$777,R$11)+'СЕТ СН'!$F$9+СВЦЭМ!$D$10+'СЕТ СН'!$F$5-'СЕТ СН'!$F$17</f>
        <v>3907.83490153</v>
      </c>
      <c r="S26" s="37">
        <f>SUMIFS(СВЦЭМ!$C$34:$C$777,СВЦЭМ!$A$34:$A$777,$A26,СВЦЭМ!$B$34:$B$777,S$11)+'СЕТ СН'!$F$9+СВЦЭМ!$D$10+'СЕТ СН'!$F$5-'СЕТ СН'!$F$17</f>
        <v>3896.9851932299998</v>
      </c>
      <c r="T26" s="37">
        <f>SUMIFS(СВЦЭМ!$C$34:$C$777,СВЦЭМ!$A$34:$A$777,$A26,СВЦЭМ!$B$34:$B$777,T$11)+'СЕТ СН'!$F$9+СВЦЭМ!$D$10+'СЕТ СН'!$F$5-'СЕТ СН'!$F$17</f>
        <v>3868.3718061300006</v>
      </c>
      <c r="U26" s="37">
        <f>SUMIFS(СВЦЭМ!$C$34:$C$777,СВЦЭМ!$A$34:$A$777,$A26,СВЦЭМ!$B$34:$B$777,U$11)+'СЕТ СН'!$F$9+СВЦЭМ!$D$10+'СЕТ СН'!$F$5-'СЕТ СН'!$F$17</f>
        <v>3864.6852476499998</v>
      </c>
      <c r="V26" s="37">
        <f>SUMIFS(СВЦЭМ!$C$34:$C$777,СВЦЭМ!$A$34:$A$777,$A26,СВЦЭМ!$B$34:$B$777,V$11)+'СЕТ СН'!$F$9+СВЦЭМ!$D$10+'СЕТ СН'!$F$5-'СЕТ СН'!$F$17</f>
        <v>3910.4480844700001</v>
      </c>
      <c r="W26" s="37">
        <f>SUMIFS(СВЦЭМ!$C$34:$C$777,СВЦЭМ!$A$34:$A$777,$A26,СВЦЭМ!$B$34:$B$777,W$11)+'СЕТ СН'!$F$9+СВЦЭМ!$D$10+'СЕТ СН'!$F$5-'СЕТ СН'!$F$17</f>
        <v>4007.4961304099998</v>
      </c>
      <c r="X26" s="37">
        <f>SUMIFS(СВЦЭМ!$C$34:$C$777,СВЦЭМ!$A$34:$A$777,$A26,СВЦЭМ!$B$34:$B$777,X$11)+'СЕТ СН'!$F$9+СВЦЭМ!$D$10+'СЕТ СН'!$F$5-'СЕТ СН'!$F$17</f>
        <v>4116.44850692</v>
      </c>
      <c r="Y26" s="37">
        <f>SUMIFS(СВЦЭМ!$C$34:$C$777,СВЦЭМ!$A$34:$A$777,$A26,СВЦЭМ!$B$34:$B$777,Y$11)+'СЕТ СН'!$F$9+СВЦЭМ!$D$10+'СЕТ СН'!$F$5-'СЕТ СН'!$F$17</f>
        <v>4221.5447886599995</v>
      </c>
    </row>
    <row r="27" spans="1:25" ht="15.75" x14ac:dyDescent="0.2">
      <c r="A27" s="36">
        <f t="shared" si="0"/>
        <v>43055</v>
      </c>
      <c r="B27" s="37">
        <f>SUMIFS(СВЦЭМ!$C$34:$C$777,СВЦЭМ!$A$34:$A$777,$A27,СВЦЭМ!$B$34:$B$777,B$11)+'СЕТ СН'!$F$9+СВЦЭМ!$D$10+'СЕТ СН'!$F$5-'СЕТ СН'!$F$17</f>
        <v>4292.7754387100003</v>
      </c>
      <c r="C27" s="37">
        <f>SUMIFS(СВЦЭМ!$C$34:$C$777,СВЦЭМ!$A$34:$A$777,$A27,СВЦЭМ!$B$34:$B$777,C$11)+'СЕТ СН'!$F$9+СВЦЭМ!$D$10+'СЕТ СН'!$F$5-'СЕТ СН'!$F$17</f>
        <v>4295.0123052600002</v>
      </c>
      <c r="D27" s="37">
        <f>SUMIFS(СВЦЭМ!$C$34:$C$777,СВЦЭМ!$A$34:$A$777,$A27,СВЦЭМ!$B$34:$B$777,D$11)+'СЕТ СН'!$F$9+СВЦЭМ!$D$10+'СЕТ СН'!$F$5-'СЕТ СН'!$F$17</f>
        <v>4315.8795323599998</v>
      </c>
      <c r="E27" s="37">
        <f>SUMIFS(СВЦЭМ!$C$34:$C$777,СВЦЭМ!$A$34:$A$777,$A27,СВЦЭМ!$B$34:$B$777,E$11)+'СЕТ СН'!$F$9+СВЦЭМ!$D$10+'СЕТ СН'!$F$5-'СЕТ СН'!$F$17</f>
        <v>4311.45986361</v>
      </c>
      <c r="F27" s="37">
        <f>SUMIFS(СВЦЭМ!$C$34:$C$777,СВЦЭМ!$A$34:$A$777,$A27,СВЦЭМ!$B$34:$B$777,F$11)+'СЕТ СН'!$F$9+СВЦЭМ!$D$10+'СЕТ СН'!$F$5-'СЕТ СН'!$F$17</f>
        <v>4310.0721185000002</v>
      </c>
      <c r="G27" s="37">
        <f>SUMIFS(СВЦЭМ!$C$34:$C$777,СВЦЭМ!$A$34:$A$777,$A27,СВЦЭМ!$B$34:$B$777,G$11)+'СЕТ СН'!$F$9+СВЦЭМ!$D$10+'СЕТ СН'!$F$5-'СЕТ СН'!$F$17</f>
        <v>4317.0216737700002</v>
      </c>
      <c r="H27" s="37">
        <f>SUMIFS(СВЦЭМ!$C$34:$C$777,СВЦЭМ!$A$34:$A$777,$A27,СВЦЭМ!$B$34:$B$777,H$11)+'СЕТ СН'!$F$9+СВЦЭМ!$D$10+'СЕТ СН'!$F$5-'СЕТ СН'!$F$17</f>
        <v>4291.4724533400004</v>
      </c>
      <c r="I27" s="37">
        <f>SUMIFS(СВЦЭМ!$C$34:$C$777,СВЦЭМ!$A$34:$A$777,$A27,СВЦЭМ!$B$34:$B$777,I$11)+'СЕТ СН'!$F$9+СВЦЭМ!$D$10+'СЕТ СН'!$F$5-'СЕТ СН'!$F$17</f>
        <v>4174.0280783100006</v>
      </c>
      <c r="J27" s="37">
        <f>SUMIFS(СВЦЭМ!$C$34:$C$777,СВЦЭМ!$A$34:$A$777,$A27,СВЦЭМ!$B$34:$B$777,J$11)+'СЕТ СН'!$F$9+СВЦЭМ!$D$10+'СЕТ СН'!$F$5-'СЕТ СН'!$F$17</f>
        <v>4114.7062236199999</v>
      </c>
      <c r="K27" s="37">
        <f>SUMIFS(СВЦЭМ!$C$34:$C$777,СВЦЭМ!$A$34:$A$777,$A27,СВЦЭМ!$B$34:$B$777,K$11)+'СЕТ СН'!$F$9+СВЦЭМ!$D$10+'СЕТ СН'!$F$5-'СЕТ СН'!$F$17</f>
        <v>4032.7745642999998</v>
      </c>
      <c r="L27" s="37">
        <f>SUMIFS(СВЦЭМ!$C$34:$C$777,СВЦЭМ!$A$34:$A$777,$A27,СВЦЭМ!$B$34:$B$777,L$11)+'СЕТ СН'!$F$9+СВЦЭМ!$D$10+'СЕТ СН'!$F$5-'СЕТ СН'!$F$17</f>
        <v>3951.6432258900004</v>
      </c>
      <c r="M27" s="37">
        <f>SUMIFS(СВЦЭМ!$C$34:$C$777,СВЦЭМ!$A$34:$A$777,$A27,СВЦЭМ!$B$34:$B$777,M$11)+'СЕТ СН'!$F$9+СВЦЭМ!$D$10+'СЕТ СН'!$F$5-'СЕТ СН'!$F$17</f>
        <v>3908.5890709000005</v>
      </c>
      <c r="N27" s="37">
        <f>SUMIFS(СВЦЭМ!$C$34:$C$777,СВЦЭМ!$A$34:$A$777,$A27,СВЦЭМ!$B$34:$B$777,N$11)+'СЕТ СН'!$F$9+СВЦЭМ!$D$10+'СЕТ СН'!$F$5-'СЕТ СН'!$F$17</f>
        <v>3895.2128192800001</v>
      </c>
      <c r="O27" s="37">
        <f>SUMIFS(СВЦЭМ!$C$34:$C$777,СВЦЭМ!$A$34:$A$777,$A27,СВЦЭМ!$B$34:$B$777,O$11)+'СЕТ СН'!$F$9+СВЦЭМ!$D$10+'СЕТ СН'!$F$5-'СЕТ СН'!$F$17</f>
        <v>3866.8467993200002</v>
      </c>
      <c r="P27" s="37">
        <f>SUMIFS(СВЦЭМ!$C$34:$C$777,СВЦЭМ!$A$34:$A$777,$A27,СВЦЭМ!$B$34:$B$777,P$11)+'СЕТ СН'!$F$9+СВЦЭМ!$D$10+'СЕТ СН'!$F$5-'СЕТ СН'!$F$17</f>
        <v>3875.2043153300001</v>
      </c>
      <c r="Q27" s="37">
        <f>SUMIFS(СВЦЭМ!$C$34:$C$777,СВЦЭМ!$A$34:$A$777,$A27,СВЦЭМ!$B$34:$B$777,Q$11)+'СЕТ СН'!$F$9+СВЦЭМ!$D$10+'СЕТ СН'!$F$5-'СЕТ СН'!$F$17</f>
        <v>3879.1507886700001</v>
      </c>
      <c r="R27" s="37">
        <f>SUMIFS(СВЦЭМ!$C$34:$C$777,СВЦЭМ!$A$34:$A$777,$A27,СВЦЭМ!$B$34:$B$777,R$11)+'СЕТ СН'!$F$9+СВЦЭМ!$D$10+'СЕТ СН'!$F$5-'СЕТ СН'!$F$17</f>
        <v>3876.13499821</v>
      </c>
      <c r="S27" s="37">
        <f>SUMIFS(СВЦЭМ!$C$34:$C$777,СВЦЭМ!$A$34:$A$777,$A27,СВЦЭМ!$B$34:$B$777,S$11)+'СЕТ СН'!$F$9+СВЦЭМ!$D$10+'СЕТ СН'!$F$5-'СЕТ СН'!$F$17</f>
        <v>3859.2931671599999</v>
      </c>
      <c r="T27" s="37">
        <f>SUMIFS(СВЦЭМ!$C$34:$C$777,СВЦЭМ!$A$34:$A$777,$A27,СВЦЭМ!$B$34:$B$777,T$11)+'СЕТ СН'!$F$9+СВЦЭМ!$D$10+'СЕТ СН'!$F$5-'СЕТ СН'!$F$17</f>
        <v>3845.8517845300003</v>
      </c>
      <c r="U27" s="37">
        <f>SUMIFS(СВЦЭМ!$C$34:$C$777,СВЦЭМ!$A$34:$A$777,$A27,СВЦЭМ!$B$34:$B$777,U$11)+'СЕТ СН'!$F$9+СВЦЭМ!$D$10+'СЕТ СН'!$F$5-'СЕТ СН'!$F$17</f>
        <v>3842.3685844800002</v>
      </c>
      <c r="V27" s="37">
        <f>SUMIFS(СВЦЭМ!$C$34:$C$777,СВЦЭМ!$A$34:$A$777,$A27,СВЦЭМ!$B$34:$B$777,V$11)+'СЕТ СН'!$F$9+СВЦЭМ!$D$10+'СЕТ СН'!$F$5-'СЕТ СН'!$F$17</f>
        <v>3888.0052395900002</v>
      </c>
      <c r="W27" s="37">
        <f>SUMIFS(СВЦЭМ!$C$34:$C$777,СВЦЭМ!$A$34:$A$777,$A27,СВЦЭМ!$B$34:$B$777,W$11)+'СЕТ СН'!$F$9+СВЦЭМ!$D$10+'СЕТ СН'!$F$5-'СЕТ СН'!$F$17</f>
        <v>3994.2524362000004</v>
      </c>
      <c r="X27" s="37">
        <f>SUMIFS(СВЦЭМ!$C$34:$C$777,СВЦЭМ!$A$34:$A$777,$A27,СВЦЭМ!$B$34:$B$777,X$11)+'СЕТ СН'!$F$9+СВЦЭМ!$D$10+'СЕТ СН'!$F$5-'СЕТ СН'!$F$17</f>
        <v>4093.7058105699998</v>
      </c>
      <c r="Y27" s="37">
        <f>SUMIFS(СВЦЭМ!$C$34:$C$777,СВЦЭМ!$A$34:$A$777,$A27,СВЦЭМ!$B$34:$B$777,Y$11)+'СЕТ СН'!$F$9+СВЦЭМ!$D$10+'СЕТ СН'!$F$5-'СЕТ СН'!$F$17</f>
        <v>4175.1236977799999</v>
      </c>
    </row>
    <row r="28" spans="1:25" ht="15.75" x14ac:dyDescent="0.2">
      <c r="A28" s="36">
        <f t="shared" si="0"/>
        <v>43056</v>
      </c>
      <c r="B28" s="37">
        <f>SUMIFS(СВЦЭМ!$C$34:$C$777,СВЦЭМ!$A$34:$A$777,$A28,СВЦЭМ!$B$34:$B$777,B$11)+'СЕТ СН'!$F$9+СВЦЭМ!$D$10+'СЕТ СН'!$F$5-'СЕТ СН'!$F$17</f>
        <v>4278.7210512900001</v>
      </c>
      <c r="C28" s="37">
        <f>SUMIFS(СВЦЭМ!$C$34:$C$777,СВЦЭМ!$A$34:$A$777,$A28,СВЦЭМ!$B$34:$B$777,C$11)+'СЕТ СН'!$F$9+СВЦЭМ!$D$10+'СЕТ СН'!$F$5-'СЕТ СН'!$F$17</f>
        <v>4317.5756735800005</v>
      </c>
      <c r="D28" s="37">
        <f>SUMIFS(СВЦЭМ!$C$34:$C$777,СВЦЭМ!$A$34:$A$777,$A28,СВЦЭМ!$B$34:$B$777,D$11)+'СЕТ СН'!$F$9+СВЦЭМ!$D$10+'СЕТ СН'!$F$5-'СЕТ СН'!$F$17</f>
        <v>4318.8673397399998</v>
      </c>
      <c r="E28" s="37">
        <f>SUMIFS(СВЦЭМ!$C$34:$C$777,СВЦЭМ!$A$34:$A$777,$A28,СВЦЭМ!$B$34:$B$777,E$11)+'СЕТ СН'!$F$9+СВЦЭМ!$D$10+'СЕТ СН'!$F$5-'СЕТ СН'!$F$17</f>
        <v>4315.2481486400002</v>
      </c>
      <c r="F28" s="37">
        <f>SUMIFS(СВЦЭМ!$C$34:$C$777,СВЦЭМ!$A$34:$A$777,$A28,СВЦЭМ!$B$34:$B$777,F$11)+'СЕТ СН'!$F$9+СВЦЭМ!$D$10+'СЕТ СН'!$F$5-'СЕТ СН'!$F$17</f>
        <v>4317.1549433600003</v>
      </c>
      <c r="G28" s="37">
        <f>SUMIFS(СВЦЭМ!$C$34:$C$777,СВЦЭМ!$A$34:$A$777,$A28,СВЦЭМ!$B$34:$B$777,G$11)+'СЕТ СН'!$F$9+СВЦЭМ!$D$10+'СЕТ СН'!$F$5-'СЕТ СН'!$F$17</f>
        <v>4324.4185129699999</v>
      </c>
      <c r="H28" s="37">
        <f>SUMIFS(СВЦЭМ!$C$34:$C$777,СВЦЭМ!$A$34:$A$777,$A28,СВЦЭМ!$B$34:$B$777,H$11)+'СЕТ СН'!$F$9+СВЦЭМ!$D$10+'СЕТ СН'!$F$5-'СЕТ СН'!$F$17</f>
        <v>4288.3356811699996</v>
      </c>
      <c r="I28" s="37">
        <f>SUMIFS(СВЦЭМ!$C$34:$C$777,СВЦЭМ!$A$34:$A$777,$A28,СВЦЭМ!$B$34:$B$777,I$11)+'СЕТ СН'!$F$9+СВЦЭМ!$D$10+'СЕТ СН'!$F$5-'СЕТ СН'!$F$17</f>
        <v>4169.1060447099999</v>
      </c>
      <c r="J28" s="37">
        <f>SUMIFS(СВЦЭМ!$C$34:$C$777,СВЦЭМ!$A$34:$A$777,$A28,СВЦЭМ!$B$34:$B$777,J$11)+'СЕТ СН'!$F$9+СВЦЭМ!$D$10+'СЕТ СН'!$F$5-'СЕТ СН'!$F$17</f>
        <v>4100.7108963800001</v>
      </c>
      <c r="K28" s="37">
        <f>SUMIFS(СВЦЭМ!$C$34:$C$777,СВЦЭМ!$A$34:$A$777,$A28,СВЦЭМ!$B$34:$B$777,K$11)+'СЕТ СН'!$F$9+СВЦЭМ!$D$10+'СЕТ СН'!$F$5-'СЕТ СН'!$F$17</f>
        <v>4005.57153819</v>
      </c>
      <c r="L28" s="37">
        <f>SUMIFS(СВЦЭМ!$C$34:$C$777,СВЦЭМ!$A$34:$A$777,$A28,СВЦЭМ!$B$34:$B$777,L$11)+'СЕТ СН'!$F$9+СВЦЭМ!$D$10+'СЕТ СН'!$F$5-'СЕТ СН'!$F$17</f>
        <v>3919.2051709200005</v>
      </c>
      <c r="M28" s="37">
        <f>SUMIFS(СВЦЭМ!$C$34:$C$777,СВЦЭМ!$A$34:$A$777,$A28,СВЦЭМ!$B$34:$B$777,M$11)+'СЕТ СН'!$F$9+СВЦЭМ!$D$10+'СЕТ СН'!$F$5-'СЕТ СН'!$F$17</f>
        <v>3888.1423113999999</v>
      </c>
      <c r="N28" s="37">
        <f>SUMIFS(СВЦЭМ!$C$34:$C$777,СВЦЭМ!$A$34:$A$777,$A28,СВЦЭМ!$B$34:$B$777,N$11)+'СЕТ СН'!$F$9+СВЦЭМ!$D$10+'СЕТ СН'!$F$5-'СЕТ СН'!$F$17</f>
        <v>3892.5043835400002</v>
      </c>
      <c r="O28" s="37">
        <f>SUMIFS(СВЦЭМ!$C$34:$C$777,СВЦЭМ!$A$34:$A$777,$A28,СВЦЭМ!$B$34:$B$777,O$11)+'СЕТ СН'!$F$9+СВЦЭМ!$D$10+'СЕТ СН'!$F$5-'СЕТ СН'!$F$17</f>
        <v>3900.1506083300001</v>
      </c>
      <c r="P28" s="37">
        <f>SUMIFS(СВЦЭМ!$C$34:$C$777,СВЦЭМ!$A$34:$A$777,$A28,СВЦЭМ!$B$34:$B$777,P$11)+'СЕТ СН'!$F$9+СВЦЭМ!$D$10+'СЕТ СН'!$F$5-'СЕТ СН'!$F$17</f>
        <v>3915.9584096600001</v>
      </c>
      <c r="Q28" s="37">
        <f>SUMIFS(СВЦЭМ!$C$34:$C$777,СВЦЭМ!$A$34:$A$777,$A28,СВЦЭМ!$B$34:$B$777,Q$11)+'СЕТ СН'!$F$9+СВЦЭМ!$D$10+'СЕТ СН'!$F$5-'СЕТ СН'!$F$17</f>
        <v>3924.3992250700003</v>
      </c>
      <c r="R28" s="37">
        <f>SUMIFS(СВЦЭМ!$C$34:$C$777,СВЦЭМ!$A$34:$A$777,$A28,СВЦЭМ!$B$34:$B$777,R$11)+'СЕТ СН'!$F$9+СВЦЭМ!$D$10+'СЕТ СН'!$F$5-'СЕТ СН'!$F$17</f>
        <v>3926.8169040600005</v>
      </c>
      <c r="S28" s="37">
        <f>SUMIFS(СВЦЭМ!$C$34:$C$777,СВЦЭМ!$A$34:$A$777,$A28,СВЦЭМ!$B$34:$B$777,S$11)+'СЕТ СН'!$F$9+СВЦЭМ!$D$10+'СЕТ СН'!$F$5-'СЕТ СН'!$F$17</f>
        <v>3908.7560960999999</v>
      </c>
      <c r="T28" s="37">
        <f>SUMIFS(СВЦЭМ!$C$34:$C$777,СВЦЭМ!$A$34:$A$777,$A28,СВЦЭМ!$B$34:$B$777,T$11)+'СЕТ СН'!$F$9+СВЦЭМ!$D$10+'СЕТ СН'!$F$5-'СЕТ СН'!$F$17</f>
        <v>3857.9772586199997</v>
      </c>
      <c r="U28" s="37">
        <f>SUMIFS(СВЦЭМ!$C$34:$C$777,СВЦЭМ!$A$34:$A$777,$A28,СВЦЭМ!$B$34:$B$777,U$11)+'СЕТ СН'!$F$9+СВЦЭМ!$D$10+'СЕТ СН'!$F$5-'СЕТ СН'!$F$17</f>
        <v>3852.8083958999996</v>
      </c>
      <c r="V28" s="37">
        <f>SUMIFS(СВЦЭМ!$C$34:$C$777,СВЦЭМ!$A$34:$A$777,$A28,СВЦЭМ!$B$34:$B$777,V$11)+'СЕТ СН'!$F$9+СВЦЭМ!$D$10+'СЕТ СН'!$F$5-'СЕТ СН'!$F$17</f>
        <v>3912.7116143200001</v>
      </c>
      <c r="W28" s="37">
        <f>SUMIFS(СВЦЭМ!$C$34:$C$777,СВЦЭМ!$A$34:$A$777,$A28,СВЦЭМ!$B$34:$B$777,W$11)+'СЕТ СН'!$F$9+СВЦЭМ!$D$10+'СЕТ СН'!$F$5-'СЕТ СН'!$F$17</f>
        <v>4012.5094703300001</v>
      </c>
      <c r="X28" s="37">
        <f>SUMIFS(СВЦЭМ!$C$34:$C$777,СВЦЭМ!$A$34:$A$777,$A28,СВЦЭМ!$B$34:$B$777,X$11)+'СЕТ СН'!$F$9+СВЦЭМ!$D$10+'СЕТ СН'!$F$5-'СЕТ СН'!$F$17</f>
        <v>4124.4442434399998</v>
      </c>
      <c r="Y28" s="37">
        <f>SUMIFS(СВЦЭМ!$C$34:$C$777,СВЦЭМ!$A$34:$A$777,$A28,СВЦЭМ!$B$34:$B$777,Y$11)+'СЕТ СН'!$F$9+СВЦЭМ!$D$10+'СЕТ СН'!$F$5-'СЕТ СН'!$F$17</f>
        <v>4207.72961184</v>
      </c>
    </row>
    <row r="29" spans="1:25" ht="15.75" x14ac:dyDescent="0.2">
      <c r="A29" s="36">
        <f t="shared" si="0"/>
        <v>43057</v>
      </c>
      <c r="B29" s="37">
        <f>SUMIFS(СВЦЭМ!$C$34:$C$777,СВЦЭМ!$A$34:$A$777,$A29,СВЦЭМ!$B$34:$B$777,B$11)+'СЕТ СН'!$F$9+СВЦЭМ!$D$10+'СЕТ СН'!$F$5-'СЕТ СН'!$F$17</f>
        <v>4286.7701540500002</v>
      </c>
      <c r="C29" s="37">
        <f>SUMIFS(СВЦЭМ!$C$34:$C$777,СВЦЭМ!$A$34:$A$777,$A29,СВЦЭМ!$B$34:$B$777,C$11)+'СЕТ СН'!$F$9+СВЦЭМ!$D$10+'СЕТ СН'!$F$5-'СЕТ СН'!$F$17</f>
        <v>4332.9967557399996</v>
      </c>
      <c r="D29" s="37">
        <f>SUMIFS(СВЦЭМ!$C$34:$C$777,СВЦЭМ!$A$34:$A$777,$A29,СВЦЭМ!$B$34:$B$777,D$11)+'СЕТ СН'!$F$9+СВЦЭМ!$D$10+'СЕТ СН'!$F$5-'СЕТ СН'!$F$17</f>
        <v>4333.8555222499999</v>
      </c>
      <c r="E29" s="37">
        <f>SUMIFS(СВЦЭМ!$C$34:$C$777,СВЦЭМ!$A$34:$A$777,$A29,СВЦЭМ!$B$34:$B$777,E$11)+'СЕТ СН'!$F$9+СВЦЭМ!$D$10+'СЕТ СН'!$F$5-'СЕТ СН'!$F$17</f>
        <v>4315.18702631</v>
      </c>
      <c r="F29" s="37">
        <f>SUMIFS(СВЦЭМ!$C$34:$C$777,СВЦЭМ!$A$34:$A$777,$A29,СВЦЭМ!$B$34:$B$777,F$11)+'СЕТ СН'!$F$9+СВЦЭМ!$D$10+'СЕТ СН'!$F$5-'СЕТ СН'!$F$17</f>
        <v>4311.7119393699995</v>
      </c>
      <c r="G29" s="37">
        <f>SUMIFS(СВЦЭМ!$C$34:$C$777,СВЦЭМ!$A$34:$A$777,$A29,СВЦЭМ!$B$34:$B$777,G$11)+'СЕТ СН'!$F$9+СВЦЭМ!$D$10+'СЕТ СН'!$F$5-'СЕТ СН'!$F$17</f>
        <v>4328.0807527799998</v>
      </c>
      <c r="H29" s="37">
        <f>SUMIFS(СВЦЭМ!$C$34:$C$777,СВЦЭМ!$A$34:$A$777,$A29,СВЦЭМ!$B$34:$B$777,H$11)+'СЕТ СН'!$F$9+СВЦЭМ!$D$10+'СЕТ СН'!$F$5-'СЕТ СН'!$F$17</f>
        <v>4295.0482442900002</v>
      </c>
      <c r="I29" s="37">
        <f>SUMIFS(СВЦЭМ!$C$34:$C$777,СВЦЭМ!$A$34:$A$777,$A29,СВЦЭМ!$B$34:$B$777,I$11)+'СЕТ СН'!$F$9+СВЦЭМ!$D$10+'СЕТ СН'!$F$5-'СЕТ СН'!$F$17</f>
        <v>4218.7694862899998</v>
      </c>
      <c r="J29" s="37">
        <f>SUMIFS(СВЦЭМ!$C$34:$C$777,СВЦЭМ!$A$34:$A$777,$A29,СВЦЭМ!$B$34:$B$777,J$11)+'СЕТ СН'!$F$9+СВЦЭМ!$D$10+'СЕТ СН'!$F$5-'СЕТ СН'!$F$17</f>
        <v>4119.0254965800004</v>
      </c>
      <c r="K29" s="37">
        <f>SUMIFS(СВЦЭМ!$C$34:$C$777,СВЦЭМ!$A$34:$A$777,$A29,СВЦЭМ!$B$34:$B$777,K$11)+'СЕТ СН'!$F$9+СВЦЭМ!$D$10+'СЕТ СН'!$F$5-'СЕТ СН'!$F$17</f>
        <v>4004.0565888600004</v>
      </c>
      <c r="L29" s="37">
        <f>SUMIFS(СВЦЭМ!$C$34:$C$777,СВЦЭМ!$A$34:$A$777,$A29,СВЦЭМ!$B$34:$B$777,L$11)+'СЕТ СН'!$F$9+СВЦЭМ!$D$10+'СЕТ СН'!$F$5-'СЕТ СН'!$F$17</f>
        <v>3929.1241106899997</v>
      </c>
      <c r="M29" s="37">
        <f>SUMIFS(СВЦЭМ!$C$34:$C$777,СВЦЭМ!$A$34:$A$777,$A29,СВЦЭМ!$B$34:$B$777,M$11)+'СЕТ СН'!$F$9+СВЦЭМ!$D$10+'СЕТ СН'!$F$5-'СЕТ СН'!$F$17</f>
        <v>3896.0792609300006</v>
      </c>
      <c r="N29" s="37">
        <f>SUMIFS(СВЦЭМ!$C$34:$C$777,СВЦЭМ!$A$34:$A$777,$A29,СВЦЭМ!$B$34:$B$777,N$11)+'СЕТ СН'!$F$9+СВЦЭМ!$D$10+'СЕТ СН'!$F$5-'СЕТ СН'!$F$17</f>
        <v>3895.7650031100002</v>
      </c>
      <c r="O29" s="37">
        <f>SUMIFS(СВЦЭМ!$C$34:$C$777,СВЦЭМ!$A$34:$A$777,$A29,СВЦЭМ!$B$34:$B$777,O$11)+'СЕТ СН'!$F$9+СВЦЭМ!$D$10+'СЕТ СН'!$F$5-'СЕТ СН'!$F$17</f>
        <v>3897.7534397199997</v>
      </c>
      <c r="P29" s="37">
        <f>SUMIFS(СВЦЭМ!$C$34:$C$777,СВЦЭМ!$A$34:$A$777,$A29,СВЦЭМ!$B$34:$B$777,P$11)+'СЕТ СН'!$F$9+СВЦЭМ!$D$10+'СЕТ СН'!$F$5-'СЕТ СН'!$F$17</f>
        <v>3899.2553168900004</v>
      </c>
      <c r="Q29" s="37">
        <f>SUMIFS(СВЦЭМ!$C$34:$C$777,СВЦЭМ!$A$34:$A$777,$A29,СВЦЭМ!$B$34:$B$777,Q$11)+'СЕТ СН'!$F$9+СВЦЭМ!$D$10+'СЕТ СН'!$F$5-'СЕТ СН'!$F$17</f>
        <v>3897.8086621100001</v>
      </c>
      <c r="R29" s="37">
        <f>SUMIFS(СВЦЭМ!$C$34:$C$777,СВЦЭМ!$A$34:$A$777,$A29,СВЦЭМ!$B$34:$B$777,R$11)+'СЕТ СН'!$F$9+СВЦЭМ!$D$10+'СЕТ СН'!$F$5-'СЕТ СН'!$F$17</f>
        <v>3901.5351524200005</v>
      </c>
      <c r="S29" s="37">
        <f>SUMIFS(СВЦЭМ!$C$34:$C$777,СВЦЭМ!$A$34:$A$777,$A29,СВЦЭМ!$B$34:$B$777,S$11)+'СЕТ СН'!$F$9+СВЦЭМ!$D$10+'СЕТ СН'!$F$5-'СЕТ СН'!$F$17</f>
        <v>3901.9326477599998</v>
      </c>
      <c r="T29" s="37">
        <f>SUMIFS(СВЦЭМ!$C$34:$C$777,СВЦЭМ!$A$34:$A$777,$A29,СВЦЭМ!$B$34:$B$777,T$11)+'СЕТ СН'!$F$9+СВЦЭМ!$D$10+'СЕТ СН'!$F$5-'СЕТ СН'!$F$17</f>
        <v>3900.05258417</v>
      </c>
      <c r="U29" s="37">
        <f>SUMIFS(СВЦЭМ!$C$34:$C$777,СВЦЭМ!$A$34:$A$777,$A29,СВЦЭМ!$B$34:$B$777,U$11)+'СЕТ СН'!$F$9+СВЦЭМ!$D$10+'СЕТ СН'!$F$5-'СЕТ СН'!$F$17</f>
        <v>3923.0479216900003</v>
      </c>
      <c r="V29" s="37">
        <f>SUMIFS(СВЦЭМ!$C$34:$C$777,СВЦЭМ!$A$34:$A$777,$A29,СВЦЭМ!$B$34:$B$777,V$11)+'СЕТ СН'!$F$9+СВЦЭМ!$D$10+'СЕТ СН'!$F$5-'СЕТ СН'!$F$17</f>
        <v>3958.2765056500002</v>
      </c>
      <c r="W29" s="37">
        <f>SUMIFS(СВЦЭМ!$C$34:$C$777,СВЦЭМ!$A$34:$A$777,$A29,СВЦЭМ!$B$34:$B$777,W$11)+'СЕТ СН'!$F$9+СВЦЭМ!$D$10+'СЕТ СН'!$F$5-'СЕТ СН'!$F$17</f>
        <v>4035.3062142500003</v>
      </c>
      <c r="X29" s="37">
        <f>SUMIFS(СВЦЭМ!$C$34:$C$777,СВЦЭМ!$A$34:$A$777,$A29,СВЦЭМ!$B$34:$B$777,X$11)+'СЕТ СН'!$F$9+СВЦЭМ!$D$10+'СЕТ СН'!$F$5-'СЕТ СН'!$F$17</f>
        <v>4112.3301441399999</v>
      </c>
      <c r="Y29" s="37">
        <f>SUMIFS(СВЦЭМ!$C$34:$C$777,СВЦЭМ!$A$34:$A$777,$A29,СВЦЭМ!$B$34:$B$777,Y$11)+'СЕТ СН'!$F$9+СВЦЭМ!$D$10+'СЕТ СН'!$F$5-'СЕТ СН'!$F$17</f>
        <v>4193.7535675099998</v>
      </c>
    </row>
    <row r="30" spans="1:25" ht="15.75" x14ac:dyDescent="0.2">
      <c r="A30" s="36">
        <f t="shared" si="0"/>
        <v>43058</v>
      </c>
      <c r="B30" s="37">
        <f>SUMIFS(СВЦЭМ!$C$34:$C$777,СВЦЭМ!$A$34:$A$777,$A30,СВЦЭМ!$B$34:$B$777,B$11)+'СЕТ СН'!$F$9+СВЦЭМ!$D$10+'СЕТ СН'!$F$5-'СЕТ СН'!$F$17</f>
        <v>4272.4023495000001</v>
      </c>
      <c r="C30" s="37">
        <f>SUMIFS(СВЦЭМ!$C$34:$C$777,СВЦЭМ!$A$34:$A$777,$A30,СВЦЭМ!$B$34:$B$777,C$11)+'СЕТ СН'!$F$9+СВЦЭМ!$D$10+'СЕТ СН'!$F$5-'СЕТ СН'!$F$17</f>
        <v>4299.3408556599998</v>
      </c>
      <c r="D30" s="37">
        <f>SUMIFS(СВЦЭМ!$C$34:$C$777,СВЦЭМ!$A$34:$A$777,$A30,СВЦЭМ!$B$34:$B$777,D$11)+'СЕТ СН'!$F$9+СВЦЭМ!$D$10+'СЕТ СН'!$F$5-'СЕТ СН'!$F$17</f>
        <v>4315.2871488399996</v>
      </c>
      <c r="E30" s="37">
        <f>SUMIFS(СВЦЭМ!$C$34:$C$777,СВЦЭМ!$A$34:$A$777,$A30,СВЦЭМ!$B$34:$B$777,E$11)+'СЕТ СН'!$F$9+СВЦЭМ!$D$10+'СЕТ СН'!$F$5-'СЕТ СН'!$F$17</f>
        <v>4309.9695365500002</v>
      </c>
      <c r="F30" s="37">
        <f>SUMIFS(СВЦЭМ!$C$34:$C$777,СВЦЭМ!$A$34:$A$777,$A30,СВЦЭМ!$B$34:$B$777,F$11)+'СЕТ СН'!$F$9+СВЦЭМ!$D$10+'СЕТ СН'!$F$5-'СЕТ СН'!$F$17</f>
        <v>4310.6134566999999</v>
      </c>
      <c r="G30" s="37">
        <f>SUMIFS(СВЦЭМ!$C$34:$C$777,СВЦЭМ!$A$34:$A$777,$A30,СВЦЭМ!$B$34:$B$777,G$11)+'СЕТ СН'!$F$9+СВЦЭМ!$D$10+'СЕТ СН'!$F$5-'СЕТ СН'!$F$17</f>
        <v>4295.5708574</v>
      </c>
      <c r="H30" s="37">
        <f>SUMIFS(СВЦЭМ!$C$34:$C$777,СВЦЭМ!$A$34:$A$777,$A30,СВЦЭМ!$B$34:$B$777,H$11)+'СЕТ СН'!$F$9+СВЦЭМ!$D$10+'СЕТ СН'!$F$5-'СЕТ СН'!$F$17</f>
        <v>4282.2384300200001</v>
      </c>
      <c r="I30" s="37">
        <f>SUMIFS(СВЦЭМ!$C$34:$C$777,СВЦЭМ!$A$34:$A$777,$A30,СВЦЭМ!$B$34:$B$777,I$11)+'СЕТ СН'!$F$9+СВЦЭМ!$D$10+'СЕТ СН'!$F$5-'СЕТ СН'!$F$17</f>
        <v>4281.4437022000002</v>
      </c>
      <c r="J30" s="37">
        <f>SUMIFS(СВЦЭМ!$C$34:$C$777,СВЦЭМ!$A$34:$A$777,$A30,СВЦЭМ!$B$34:$B$777,J$11)+'СЕТ СН'!$F$9+СВЦЭМ!$D$10+'СЕТ СН'!$F$5-'СЕТ СН'!$F$17</f>
        <v>4194.4637139500001</v>
      </c>
      <c r="K30" s="37">
        <f>SUMIFS(СВЦЭМ!$C$34:$C$777,СВЦЭМ!$A$34:$A$777,$A30,СВЦЭМ!$B$34:$B$777,K$11)+'СЕТ СН'!$F$9+СВЦЭМ!$D$10+'СЕТ СН'!$F$5-'СЕТ СН'!$F$17</f>
        <v>4050.9557202899996</v>
      </c>
      <c r="L30" s="37">
        <f>SUMIFS(СВЦЭМ!$C$34:$C$777,СВЦЭМ!$A$34:$A$777,$A30,СВЦЭМ!$B$34:$B$777,L$11)+'СЕТ СН'!$F$9+СВЦЭМ!$D$10+'СЕТ СН'!$F$5-'СЕТ СН'!$F$17</f>
        <v>3929.5153193300002</v>
      </c>
      <c r="M30" s="37">
        <f>SUMIFS(СВЦЭМ!$C$34:$C$777,СВЦЭМ!$A$34:$A$777,$A30,СВЦЭМ!$B$34:$B$777,M$11)+'СЕТ СН'!$F$9+СВЦЭМ!$D$10+'СЕТ СН'!$F$5-'СЕТ СН'!$F$17</f>
        <v>3894.9568334400001</v>
      </c>
      <c r="N30" s="37">
        <f>SUMIFS(СВЦЭМ!$C$34:$C$777,СВЦЭМ!$A$34:$A$777,$A30,СВЦЭМ!$B$34:$B$777,N$11)+'СЕТ СН'!$F$9+СВЦЭМ!$D$10+'СЕТ СН'!$F$5-'СЕТ СН'!$F$17</f>
        <v>3903.4094929700004</v>
      </c>
      <c r="O30" s="37">
        <f>SUMIFS(СВЦЭМ!$C$34:$C$777,СВЦЭМ!$A$34:$A$777,$A30,СВЦЭМ!$B$34:$B$777,O$11)+'СЕТ СН'!$F$9+СВЦЭМ!$D$10+'СЕТ СН'!$F$5-'СЕТ СН'!$F$17</f>
        <v>3921.5269100300002</v>
      </c>
      <c r="P30" s="37">
        <f>SUMIFS(СВЦЭМ!$C$34:$C$777,СВЦЭМ!$A$34:$A$777,$A30,СВЦЭМ!$B$34:$B$777,P$11)+'СЕТ СН'!$F$9+СВЦЭМ!$D$10+'СЕТ СН'!$F$5-'СЕТ СН'!$F$17</f>
        <v>3930.64013591</v>
      </c>
      <c r="Q30" s="37">
        <f>SUMIFS(СВЦЭМ!$C$34:$C$777,СВЦЭМ!$A$34:$A$777,$A30,СВЦЭМ!$B$34:$B$777,Q$11)+'СЕТ СН'!$F$9+СВЦЭМ!$D$10+'СЕТ СН'!$F$5-'СЕТ СН'!$F$17</f>
        <v>3936.0461279600004</v>
      </c>
      <c r="R30" s="37">
        <f>SUMIFS(СВЦЭМ!$C$34:$C$777,СВЦЭМ!$A$34:$A$777,$A30,СВЦЭМ!$B$34:$B$777,R$11)+'СЕТ СН'!$F$9+СВЦЭМ!$D$10+'СЕТ СН'!$F$5-'СЕТ СН'!$F$17</f>
        <v>3937.9624520899997</v>
      </c>
      <c r="S30" s="37">
        <f>SUMIFS(СВЦЭМ!$C$34:$C$777,СВЦЭМ!$A$34:$A$777,$A30,СВЦЭМ!$B$34:$B$777,S$11)+'СЕТ СН'!$F$9+СВЦЭМ!$D$10+'СЕТ СН'!$F$5-'СЕТ СН'!$F$17</f>
        <v>3901.9173253299996</v>
      </c>
      <c r="T30" s="37">
        <f>SUMIFS(СВЦЭМ!$C$34:$C$777,СВЦЭМ!$A$34:$A$777,$A30,СВЦЭМ!$B$34:$B$777,T$11)+'СЕТ СН'!$F$9+СВЦЭМ!$D$10+'СЕТ СН'!$F$5-'СЕТ СН'!$F$17</f>
        <v>3872.4655313900003</v>
      </c>
      <c r="U30" s="37">
        <f>SUMIFS(СВЦЭМ!$C$34:$C$777,СВЦЭМ!$A$34:$A$777,$A30,СВЦЭМ!$B$34:$B$777,U$11)+'СЕТ СН'!$F$9+СВЦЭМ!$D$10+'СЕТ СН'!$F$5-'СЕТ СН'!$F$17</f>
        <v>3886.85772413</v>
      </c>
      <c r="V30" s="37">
        <f>SUMIFS(СВЦЭМ!$C$34:$C$777,СВЦЭМ!$A$34:$A$777,$A30,СВЦЭМ!$B$34:$B$777,V$11)+'СЕТ СН'!$F$9+СВЦЭМ!$D$10+'СЕТ СН'!$F$5-'СЕТ СН'!$F$17</f>
        <v>3936.4091571999998</v>
      </c>
      <c r="W30" s="37">
        <f>SUMIFS(СВЦЭМ!$C$34:$C$777,СВЦЭМ!$A$34:$A$777,$A30,СВЦЭМ!$B$34:$B$777,W$11)+'СЕТ СН'!$F$9+СВЦЭМ!$D$10+'СЕТ СН'!$F$5-'СЕТ СН'!$F$17</f>
        <v>4045.9942375299997</v>
      </c>
      <c r="X30" s="37">
        <f>SUMIFS(СВЦЭМ!$C$34:$C$777,СВЦЭМ!$A$34:$A$777,$A30,СВЦЭМ!$B$34:$B$777,X$11)+'СЕТ СН'!$F$9+СВЦЭМ!$D$10+'СЕТ СН'!$F$5-'СЕТ СН'!$F$17</f>
        <v>4130.2480325100005</v>
      </c>
      <c r="Y30" s="37">
        <f>SUMIFS(СВЦЭМ!$C$34:$C$777,СВЦЭМ!$A$34:$A$777,$A30,СВЦЭМ!$B$34:$B$777,Y$11)+'СЕТ СН'!$F$9+СВЦЭМ!$D$10+'СЕТ СН'!$F$5-'СЕТ СН'!$F$17</f>
        <v>4238.1603996200001</v>
      </c>
    </row>
    <row r="31" spans="1:25" ht="15.75" x14ac:dyDescent="0.2">
      <c r="A31" s="36">
        <f t="shared" si="0"/>
        <v>43059</v>
      </c>
      <c r="B31" s="37">
        <f>SUMIFS(СВЦЭМ!$C$34:$C$777,СВЦЭМ!$A$34:$A$777,$A31,СВЦЭМ!$B$34:$B$777,B$11)+'СЕТ СН'!$F$9+СВЦЭМ!$D$10+'СЕТ СН'!$F$5-'СЕТ СН'!$F$17</f>
        <v>4297.5875439600004</v>
      </c>
      <c r="C31" s="37">
        <f>SUMIFS(СВЦЭМ!$C$34:$C$777,СВЦЭМ!$A$34:$A$777,$A31,СВЦЭМ!$B$34:$B$777,C$11)+'СЕТ СН'!$F$9+СВЦЭМ!$D$10+'СЕТ СН'!$F$5-'СЕТ СН'!$F$17</f>
        <v>4328.9302706600001</v>
      </c>
      <c r="D31" s="37">
        <f>SUMIFS(СВЦЭМ!$C$34:$C$777,СВЦЭМ!$A$34:$A$777,$A31,СВЦЭМ!$B$34:$B$777,D$11)+'СЕТ СН'!$F$9+СВЦЭМ!$D$10+'СЕТ СН'!$F$5-'СЕТ СН'!$F$17</f>
        <v>4319.0644464100005</v>
      </c>
      <c r="E31" s="37">
        <f>SUMIFS(СВЦЭМ!$C$34:$C$777,СВЦЭМ!$A$34:$A$777,$A31,СВЦЭМ!$B$34:$B$777,E$11)+'СЕТ СН'!$F$9+СВЦЭМ!$D$10+'СЕТ СН'!$F$5-'СЕТ СН'!$F$17</f>
        <v>4315.8242197199997</v>
      </c>
      <c r="F31" s="37">
        <f>SUMIFS(СВЦЭМ!$C$34:$C$777,СВЦЭМ!$A$34:$A$777,$A31,СВЦЭМ!$B$34:$B$777,F$11)+'СЕТ СН'!$F$9+СВЦЭМ!$D$10+'СЕТ СН'!$F$5-'СЕТ СН'!$F$17</f>
        <v>4315.1554410500003</v>
      </c>
      <c r="G31" s="37">
        <f>SUMIFS(СВЦЭМ!$C$34:$C$777,СВЦЭМ!$A$34:$A$777,$A31,СВЦЭМ!$B$34:$B$777,G$11)+'СЕТ СН'!$F$9+СВЦЭМ!$D$10+'СЕТ СН'!$F$5-'СЕТ СН'!$F$17</f>
        <v>4319.1093607500006</v>
      </c>
      <c r="H31" s="37">
        <f>SUMIFS(СВЦЭМ!$C$34:$C$777,СВЦЭМ!$A$34:$A$777,$A31,СВЦЭМ!$B$34:$B$777,H$11)+'СЕТ СН'!$F$9+СВЦЭМ!$D$10+'СЕТ СН'!$F$5-'СЕТ СН'!$F$17</f>
        <v>4308.4959557900002</v>
      </c>
      <c r="I31" s="37">
        <f>SUMIFS(СВЦЭМ!$C$34:$C$777,СВЦЭМ!$A$34:$A$777,$A31,СВЦЭМ!$B$34:$B$777,I$11)+'СЕТ СН'!$F$9+СВЦЭМ!$D$10+'СЕТ СН'!$F$5-'СЕТ СН'!$F$17</f>
        <v>4187.3181502900006</v>
      </c>
      <c r="J31" s="37">
        <f>SUMIFS(СВЦЭМ!$C$34:$C$777,СВЦЭМ!$A$34:$A$777,$A31,СВЦЭМ!$B$34:$B$777,J$11)+'СЕТ СН'!$F$9+СВЦЭМ!$D$10+'СЕТ СН'!$F$5-'СЕТ СН'!$F$17</f>
        <v>4120.2923268300001</v>
      </c>
      <c r="K31" s="37">
        <f>SUMIFS(СВЦЭМ!$C$34:$C$777,СВЦЭМ!$A$34:$A$777,$A31,СВЦЭМ!$B$34:$B$777,K$11)+'СЕТ СН'!$F$9+СВЦЭМ!$D$10+'СЕТ СН'!$F$5-'СЕТ СН'!$F$17</f>
        <v>4034.9229915900005</v>
      </c>
      <c r="L31" s="37">
        <f>SUMIFS(СВЦЭМ!$C$34:$C$777,СВЦЭМ!$A$34:$A$777,$A31,СВЦЭМ!$B$34:$B$777,L$11)+'СЕТ СН'!$F$9+СВЦЭМ!$D$10+'СЕТ СН'!$F$5-'СЕТ СН'!$F$17</f>
        <v>3956.0402957400001</v>
      </c>
      <c r="M31" s="37">
        <f>SUMIFS(СВЦЭМ!$C$34:$C$777,СВЦЭМ!$A$34:$A$777,$A31,СВЦЭМ!$B$34:$B$777,M$11)+'СЕТ СН'!$F$9+СВЦЭМ!$D$10+'СЕТ СН'!$F$5-'СЕТ СН'!$F$17</f>
        <v>3915.8148412099999</v>
      </c>
      <c r="N31" s="37">
        <f>SUMIFS(СВЦЭМ!$C$34:$C$777,СВЦЭМ!$A$34:$A$777,$A31,СВЦЭМ!$B$34:$B$777,N$11)+'СЕТ СН'!$F$9+СВЦЭМ!$D$10+'СЕТ СН'!$F$5-'СЕТ СН'!$F$17</f>
        <v>3930.5438236700002</v>
      </c>
      <c r="O31" s="37">
        <f>SUMIFS(СВЦЭМ!$C$34:$C$777,СВЦЭМ!$A$34:$A$777,$A31,СВЦЭМ!$B$34:$B$777,O$11)+'СЕТ СН'!$F$9+СВЦЭМ!$D$10+'СЕТ СН'!$F$5-'СЕТ СН'!$F$17</f>
        <v>3935.5737496500005</v>
      </c>
      <c r="P31" s="37">
        <f>SUMIFS(СВЦЭМ!$C$34:$C$777,СВЦЭМ!$A$34:$A$777,$A31,СВЦЭМ!$B$34:$B$777,P$11)+'СЕТ СН'!$F$9+СВЦЭМ!$D$10+'СЕТ СН'!$F$5-'СЕТ СН'!$F$17</f>
        <v>3945.0883275699998</v>
      </c>
      <c r="Q31" s="37">
        <f>SUMIFS(СВЦЭМ!$C$34:$C$777,СВЦЭМ!$A$34:$A$777,$A31,СВЦЭМ!$B$34:$B$777,Q$11)+'СЕТ СН'!$F$9+СВЦЭМ!$D$10+'СЕТ СН'!$F$5-'СЕТ СН'!$F$17</f>
        <v>3951.3850234900001</v>
      </c>
      <c r="R31" s="37">
        <f>SUMIFS(СВЦЭМ!$C$34:$C$777,СВЦЭМ!$A$34:$A$777,$A31,СВЦЭМ!$B$34:$B$777,R$11)+'СЕТ СН'!$F$9+СВЦЭМ!$D$10+'СЕТ СН'!$F$5-'СЕТ СН'!$F$17</f>
        <v>3951.2273555499996</v>
      </c>
      <c r="S31" s="37">
        <f>SUMIFS(СВЦЭМ!$C$34:$C$777,СВЦЭМ!$A$34:$A$777,$A31,СВЦЭМ!$B$34:$B$777,S$11)+'СЕТ СН'!$F$9+СВЦЭМ!$D$10+'СЕТ СН'!$F$5-'СЕТ СН'!$F$17</f>
        <v>3921.1863590800003</v>
      </c>
      <c r="T31" s="37">
        <f>SUMIFS(СВЦЭМ!$C$34:$C$777,СВЦЭМ!$A$34:$A$777,$A31,СВЦЭМ!$B$34:$B$777,T$11)+'СЕТ СН'!$F$9+СВЦЭМ!$D$10+'СЕТ СН'!$F$5-'СЕТ СН'!$F$17</f>
        <v>3885.5148121500006</v>
      </c>
      <c r="U31" s="37">
        <f>SUMIFS(СВЦЭМ!$C$34:$C$777,СВЦЭМ!$A$34:$A$777,$A31,СВЦЭМ!$B$34:$B$777,U$11)+'СЕТ СН'!$F$9+СВЦЭМ!$D$10+'СЕТ СН'!$F$5-'СЕТ СН'!$F$17</f>
        <v>3889.2119538799998</v>
      </c>
      <c r="V31" s="37">
        <f>SUMIFS(СВЦЭМ!$C$34:$C$777,СВЦЭМ!$A$34:$A$777,$A31,СВЦЭМ!$B$34:$B$777,V$11)+'СЕТ СН'!$F$9+СВЦЭМ!$D$10+'СЕТ СН'!$F$5-'СЕТ СН'!$F$17</f>
        <v>3926.0612130500003</v>
      </c>
      <c r="W31" s="37">
        <f>SUMIFS(СВЦЭМ!$C$34:$C$777,СВЦЭМ!$A$34:$A$777,$A31,СВЦЭМ!$B$34:$B$777,W$11)+'СЕТ СН'!$F$9+СВЦЭМ!$D$10+'СЕТ СН'!$F$5-'СЕТ СН'!$F$17</f>
        <v>4015.7242155900003</v>
      </c>
      <c r="X31" s="37">
        <f>SUMIFS(СВЦЭМ!$C$34:$C$777,СВЦЭМ!$A$34:$A$777,$A31,СВЦЭМ!$B$34:$B$777,X$11)+'СЕТ СН'!$F$9+СВЦЭМ!$D$10+'СЕТ СН'!$F$5-'СЕТ СН'!$F$17</f>
        <v>4113.1395506899999</v>
      </c>
      <c r="Y31" s="37">
        <f>SUMIFS(СВЦЭМ!$C$34:$C$777,СВЦЭМ!$A$34:$A$777,$A31,СВЦЭМ!$B$34:$B$777,Y$11)+'СЕТ СН'!$F$9+СВЦЭМ!$D$10+'СЕТ СН'!$F$5-'СЕТ СН'!$F$17</f>
        <v>4220.6361993400005</v>
      </c>
    </row>
    <row r="32" spans="1:25" ht="15.75" x14ac:dyDescent="0.2">
      <c r="A32" s="36">
        <f t="shared" si="0"/>
        <v>43060</v>
      </c>
      <c r="B32" s="37">
        <f>SUMIFS(СВЦЭМ!$C$34:$C$777,СВЦЭМ!$A$34:$A$777,$A32,СВЦЭМ!$B$34:$B$777,B$11)+'СЕТ СН'!$F$9+СВЦЭМ!$D$10+'СЕТ СН'!$F$5-'СЕТ СН'!$F$17</f>
        <v>4293.57630995</v>
      </c>
      <c r="C32" s="37">
        <f>SUMIFS(СВЦЭМ!$C$34:$C$777,СВЦЭМ!$A$34:$A$777,$A32,СВЦЭМ!$B$34:$B$777,C$11)+'СЕТ СН'!$F$9+СВЦЭМ!$D$10+'СЕТ СН'!$F$5-'СЕТ СН'!$F$17</f>
        <v>4324.1068566699996</v>
      </c>
      <c r="D32" s="37">
        <f>SUMIFS(СВЦЭМ!$C$34:$C$777,СВЦЭМ!$A$34:$A$777,$A32,СВЦЭМ!$B$34:$B$777,D$11)+'СЕТ СН'!$F$9+СВЦЭМ!$D$10+'СЕТ СН'!$F$5-'СЕТ СН'!$F$17</f>
        <v>4326.7034533799997</v>
      </c>
      <c r="E32" s="37">
        <f>SUMIFS(СВЦЭМ!$C$34:$C$777,СВЦЭМ!$A$34:$A$777,$A32,СВЦЭМ!$B$34:$B$777,E$11)+'СЕТ СН'!$F$9+СВЦЭМ!$D$10+'СЕТ СН'!$F$5-'СЕТ СН'!$F$17</f>
        <v>4324.2656262300006</v>
      </c>
      <c r="F32" s="37">
        <f>SUMIFS(СВЦЭМ!$C$34:$C$777,СВЦЭМ!$A$34:$A$777,$A32,СВЦЭМ!$B$34:$B$777,F$11)+'СЕТ СН'!$F$9+СВЦЭМ!$D$10+'СЕТ СН'!$F$5-'СЕТ СН'!$F$17</f>
        <v>4325.2553802900002</v>
      </c>
      <c r="G32" s="37">
        <f>SUMIFS(СВЦЭМ!$C$34:$C$777,СВЦЭМ!$A$34:$A$777,$A32,СВЦЭМ!$B$34:$B$777,G$11)+'СЕТ СН'!$F$9+СВЦЭМ!$D$10+'СЕТ СН'!$F$5-'СЕТ СН'!$F$17</f>
        <v>4329.8034701800007</v>
      </c>
      <c r="H32" s="37">
        <f>SUMIFS(СВЦЭМ!$C$34:$C$777,СВЦЭМ!$A$34:$A$777,$A32,СВЦЭМ!$B$34:$B$777,H$11)+'СЕТ СН'!$F$9+СВЦЭМ!$D$10+'СЕТ СН'!$F$5-'СЕТ СН'!$F$17</f>
        <v>4304.2191483799998</v>
      </c>
      <c r="I32" s="37">
        <f>SUMIFS(СВЦЭМ!$C$34:$C$777,СВЦЭМ!$A$34:$A$777,$A32,СВЦЭМ!$B$34:$B$777,I$11)+'СЕТ СН'!$F$9+СВЦЭМ!$D$10+'СЕТ СН'!$F$5-'СЕТ СН'!$F$17</f>
        <v>4185.7300695000004</v>
      </c>
      <c r="J32" s="37">
        <f>SUMIFS(СВЦЭМ!$C$34:$C$777,СВЦЭМ!$A$34:$A$777,$A32,СВЦЭМ!$B$34:$B$777,J$11)+'СЕТ СН'!$F$9+СВЦЭМ!$D$10+'СЕТ СН'!$F$5-'СЕТ СН'!$F$17</f>
        <v>4117.08403542</v>
      </c>
      <c r="K32" s="37">
        <f>SUMIFS(СВЦЭМ!$C$34:$C$777,СВЦЭМ!$A$34:$A$777,$A32,СВЦЭМ!$B$34:$B$777,K$11)+'СЕТ СН'!$F$9+СВЦЭМ!$D$10+'СЕТ СН'!$F$5-'СЕТ СН'!$F$17</f>
        <v>4024.5661297099996</v>
      </c>
      <c r="L32" s="37">
        <f>SUMIFS(СВЦЭМ!$C$34:$C$777,СВЦЭМ!$A$34:$A$777,$A32,СВЦЭМ!$B$34:$B$777,L$11)+'СЕТ СН'!$F$9+СВЦЭМ!$D$10+'СЕТ СН'!$F$5-'СЕТ СН'!$F$17</f>
        <v>3951.8602715799998</v>
      </c>
      <c r="M32" s="37">
        <f>SUMIFS(СВЦЭМ!$C$34:$C$777,СВЦЭМ!$A$34:$A$777,$A32,СВЦЭМ!$B$34:$B$777,M$11)+'СЕТ СН'!$F$9+СВЦЭМ!$D$10+'СЕТ СН'!$F$5-'СЕТ СН'!$F$17</f>
        <v>3923.4953446700001</v>
      </c>
      <c r="N32" s="37">
        <f>SUMIFS(СВЦЭМ!$C$34:$C$777,СВЦЭМ!$A$34:$A$777,$A32,СВЦЭМ!$B$34:$B$777,N$11)+'СЕТ СН'!$F$9+СВЦЭМ!$D$10+'СЕТ СН'!$F$5-'СЕТ СН'!$F$17</f>
        <v>3937.61865339</v>
      </c>
      <c r="O32" s="37">
        <f>SUMIFS(СВЦЭМ!$C$34:$C$777,СВЦЭМ!$A$34:$A$777,$A32,СВЦЭМ!$B$34:$B$777,O$11)+'СЕТ СН'!$F$9+СВЦЭМ!$D$10+'СЕТ СН'!$F$5-'СЕТ СН'!$F$17</f>
        <v>3945.3909575500002</v>
      </c>
      <c r="P32" s="37">
        <f>SUMIFS(СВЦЭМ!$C$34:$C$777,СВЦЭМ!$A$34:$A$777,$A32,СВЦЭМ!$B$34:$B$777,P$11)+'СЕТ СН'!$F$9+СВЦЭМ!$D$10+'СЕТ СН'!$F$5-'СЕТ СН'!$F$17</f>
        <v>3954.0665459800002</v>
      </c>
      <c r="Q32" s="37">
        <f>SUMIFS(СВЦЭМ!$C$34:$C$777,СВЦЭМ!$A$34:$A$777,$A32,СВЦЭМ!$B$34:$B$777,Q$11)+'СЕТ СН'!$F$9+СВЦЭМ!$D$10+'СЕТ СН'!$F$5-'СЕТ СН'!$F$17</f>
        <v>3960.5820882500002</v>
      </c>
      <c r="R32" s="37">
        <f>SUMIFS(СВЦЭМ!$C$34:$C$777,СВЦЭМ!$A$34:$A$777,$A32,СВЦЭМ!$B$34:$B$777,R$11)+'СЕТ СН'!$F$9+СВЦЭМ!$D$10+'СЕТ СН'!$F$5-'СЕТ СН'!$F$17</f>
        <v>3962.0342383200004</v>
      </c>
      <c r="S32" s="37">
        <f>SUMIFS(СВЦЭМ!$C$34:$C$777,СВЦЭМ!$A$34:$A$777,$A32,СВЦЭМ!$B$34:$B$777,S$11)+'СЕТ СН'!$F$9+СВЦЭМ!$D$10+'СЕТ СН'!$F$5-'СЕТ СН'!$F$17</f>
        <v>3937.0685878300001</v>
      </c>
      <c r="T32" s="37">
        <f>SUMIFS(СВЦЭМ!$C$34:$C$777,СВЦЭМ!$A$34:$A$777,$A32,СВЦЭМ!$B$34:$B$777,T$11)+'СЕТ СН'!$F$9+СВЦЭМ!$D$10+'СЕТ СН'!$F$5-'СЕТ СН'!$F$17</f>
        <v>3886.0864647600001</v>
      </c>
      <c r="U32" s="37">
        <f>SUMIFS(СВЦЭМ!$C$34:$C$777,СВЦЭМ!$A$34:$A$777,$A32,СВЦЭМ!$B$34:$B$777,U$11)+'СЕТ СН'!$F$9+СВЦЭМ!$D$10+'СЕТ СН'!$F$5-'СЕТ СН'!$F$17</f>
        <v>3868.0495762600003</v>
      </c>
      <c r="V32" s="37">
        <f>SUMIFS(СВЦЭМ!$C$34:$C$777,СВЦЭМ!$A$34:$A$777,$A32,СВЦЭМ!$B$34:$B$777,V$11)+'СЕТ СН'!$F$9+СВЦЭМ!$D$10+'СЕТ СН'!$F$5-'СЕТ СН'!$F$17</f>
        <v>3939.0257651700003</v>
      </c>
      <c r="W32" s="37">
        <f>SUMIFS(СВЦЭМ!$C$34:$C$777,СВЦЭМ!$A$34:$A$777,$A32,СВЦЭМ!$B$34:$B$777,W$11)+'СЕТ СН'!$F$9+СВЦЭМ!$D$10+'СЕТ СН'!$F$5-'СЕТ СН'!$F$17</f>
        <v>4023.6826988000003</v>
      </c>
      <c r="X32" s="37">
        <f>SUMIFS(СВЦЭМ!$C$34:$C$777,СВЦЭМ!$A$34:$A$777,$A32,СВЦЭМ!$B$34:$B$777,X$11)+'СЕТ СН'!$F$9+СВЦЭМ!$D$10+'СЕТ СН'!$F$5-'СЕТ СН'!$F$17</f>
        <v>4122.8856154700006</v>
      </c>
      <c r="Y32" s="37">
        <f>SUMIFS(СВЦЭМ!$C$34:$C$777,СВЦЭМ!$A$34:$A$777,$A32,СВЦЭМ!$B$34:$B$777,Y$11)+'СЕТ СН'!$F$9+СВЦЭМ!$D$10+'СЕТ СН'!$F$5-'СЕТ СН'!$F$17</f>
        <v>4216.6742003600002</v>
      </c>
    </row>
    <row r="33" spans="1:25" ht="15.75" x14ac:dyDescent="0.2">
      <c r="A33" s="36">
        <f t="shared" si="0"/>
        <v>43061</v>
      </c>
      <c r="B33" s="37">
        <f>SUMIFS(СВЦЭМ!$C$34:$C$777,СВЦЭМ!$A$34:$A$777,$A33,СВЦЭМ!$B$34:$B$777,B$11)+'СЕТ СН'!$F$9+СВЦЭМ!$D$10+'СЕТ СН'!$F$5-'СЕТ СН'!$F$17</f>
        <v>4221.7974465400002</v>
      </c>
      <c r="C33" s="37">
        <f>SUMIFS(СВЦЭМ!$C$34:$C$777,СВЦЭМ!$A$34:$A$777,$A33,СВЦЭМ!$B$34:$B$777,C$11)+'СЕТ СН'!$F$9+СВЦЭМ!$D$10+'СЕТ СН'!$F$5-'СЕТ СН'!$F$17</f>
        <v>4209.8048513800004</v>
      </c>
      <c r="D33" s="37">
        <f>SUMIFS(СВЦЭМ!$C$34:$C$777,СВЦЭМ!$A$34:$A$777,$A33,СВЦЭМ!$B$34:$B$777,D$11)+'СЕТ СН'!$F$9+СВЦЭМ!$D$10+'СЕТ СН'!$F$5-'СЕТ СН'!$F$17</f>
        <v>4197.3803270099997</v>
      </c>
      <c r="E33" s="37">
        <f>SUMIFS(СВЦЭМ!$C$34:$C$777,СВЦЭМ!$A$34:$A$777,$A33,СВЦЭМ!$B$34:$B$777,E$11)+'СЕТ СН'!$F$9+СВЦЭМ!$D$10+'СЕТ СН'!$F$5-'СЕТ СН'!$F$17</f>
        <v>4193.8161861500002</v>
      </c>
      <c r="F33" s="37">
        <f>SUMIFS(СВЦЭМ!$C$34:$C$777,СВЦЭМ!$A$34:$A$777,$A33,СВЦЭМ!$B$34:$B$777,F$11)+'СЕТ СН'!$F$9+СВЦЭМ!$D$10+'СЕТ СН'!$F$5-'СЕТ СН'!$F$17</f>
        <v>4194.7728734700004</v>
      </c>
      <c r="G33" s="37">
        <f>SUMIFS(СВЦЭМ!$C$34:$C$777,СВЦЭМ!$A$34:$A$777,$A33,СВЦЭМ!$B$34:$B$777,G$11)+'СЕТ СН'!$F$9+СВЦЭМ!$D$10+'СЕТ СН'!$F$5-'СЕТ СН'!$F$17</f>
        <v>4202.4715137200001</v>
      </c>
      <c r="H33" s="37">
        <f>SUMIFS(СВЦЭМ!$C$34:$C$777,СВЦЭМ!$A$34:$A$777,$A33,СВЦЭМ!$B$34:$B$777,H$11)+'СЕТ СН'!$F$9+СВЦЭМ!$D$10+'СЕТ СН'!$F$5-'СЕТ СН'!$F$17</f>
        <v>4204.0151359400006</v>
      </c>
      <c r="I33" s="37">
        <f>SUMIFS(СВЦЭМ!$C$34:$C$777,СВЦЭМ!$A$34:$A$777,$A33,СВЦЭМ!$B$34:$B$777,I$11)+'СЕТ СН'!$F$9+СВЦЭМ!$D$10+'СЕТ СН'!$F$5-'СЕТ СН'!$F$17</f>
        <v>4121.5238487300003</v>
      </c>
      <c r="J33" s="37">
        <f>SUMIFS(СВЦЭМ!$C$34:$C$777,СВЦЭМ!$A$34:$A$777,$A33,СВЦЭМ!$B$34:$B$777,J$11)+'СЕТ СН'!$F$9+СВЦЭМ!$D$10+'СЕТ СН'!$F$5-'СЕТ СН'!$F$17</f>
        <v>4118.2762468199999</v>
      </c>
      <c r="K33" s="37">
        <f>SUMIFS(СВЦЭМ!$C$34:$C$777,СВЦЭМ!$A$34:$A$777,$A33,СВЦЭМ!$B$34:$B$777,K$11)+'СЕТ СН'!$F$9+СВЦЭМ!$D$10+'СЕТ СН'!$F$5-'СЕТ СН'!$F$17</f>
        <v>4063.3214386700001</v>
      </c>
      <c r="L33" s="37">
        <f>SUMIFS(СВЦЭМ!$C$34:$C$777,СВЦЭМ!$A$34:$A$777,$A33,СВЦЭМ!$B$34:$B$777,L$11)+'СЕТ СН'!$F$9+СВЦЭМ!$D$10+'СЕТ СН'!$F$5-'СЕТ СН'!$F$17</f>
        <v>3992.1065440600005</v>
      </c>
      <c r="M33" s="37">
        <f>SUMIFS(СВЦЭМ!$C$34:$C$777,СВЦЭМ!$A$34:$A$777,$A33,СВЦЭМ!$B$34:$B$777,M$11)+'СЕТ СН'!$F$9+СВЦЭМ!$D$10+'СЕТ СН'!$F$5-'СЕТ СН'!$F$17</f>
        <v>3956.7943856700003</v>
      </c>
      <c r="N33" s="37">
        <f>SUMIFS(СВЦЭМ!$C$34:$C$777,СВЦЭМ!$A$34:$A$777,$A33,СВЦЭМ!$B$34:$B$777,N$11)+'СЕТ СН'!$F$9+СВЦЭМ!$D$10+'СЕТ СН'!$F$5-'СЕТ СН'!$F$17</f>
        <v>3937.4962191200002</v>
      </c>
      <c r="O33" s="37">
        <f>SUMIFS(СВЦЭМ!$C$34:$C$777,СВЦЭМ!$A$34:$A$777,$A33,СВЦЭМ!$B$34:$B$777,O$11)+'СЕТ СН'!$F$9+СВЦЭМ!$D$10+'СЕТ СН'!$F$5-'СЕТ СН'!$F$17</f>
        <v>3930.2286336699999</v>
      </c>
      <c r="P33" s="37">
        <f>SUMIFS(СВЦЭМ!$C$34:$C$777,СВЦЭМ!$A$34:$A$777,$A33,СВЦЭМ!$B$34:$B$777,P$11)+'СЕТ СН'!$F$9+СВЦЭМ!$D$10+'СЕТ СН'!$F$5-'СЕТ СН'!$F$17</f>
        <v>3926.7660880200001</v>
      </c>
      <c r="Q33" s="37">
        <f>SUMIFS(СВЦЭМ!$C$34:$C$777,СВЦЭМ!$A$34:$A$777,$A33,СВЦЭМ!$B$34:$B$777,Q$11)+'СЕТ СН'!$F$9+СВЦЭМ!$D$10+'СЕТ СН'!$F$5-'СЕТ СН'!$F$17</f>
        <v>3929.2924595000004</v>
      </c>
      <c r="R33" s="37">
        <f>SUMIFS(СВЦЭМ!$C$34:$C$777,СВЦЭМ!$A$34:$A$777,$A33,СВЦЭМ!$B$34:$B$777,R$11)+'СЕТ СН'!$F$9+СВЦЭМ!$D$10+'СЕТ СН'!$F$5-'СЕТ СН'!$F$17</f>
        <v>3928.3853119000005</v>
      </c>
      <c r="S33" s="37">
        <f>SUMIFS(СВЦЭМ!$C$34:$C$777,СВЦЭМ!$A$34:$A$777,$A33,СВЦЭМ!$B$34:$B$777,S$11)+'СЕТ СН'!$F$9+СВЦЭМ!$D$10+'СЕТ СН'!$F$5-'СЕТ СН'!$F$17</f>
        <v>3932.5387973699999</v>
      </c>
      <c r="T33" s="37">
        <f>SUMIFS(СВЦЭМ!$C$34:$C$777,СВЦЭМ!$A$34:$A$777,$A33,СВЦЭМ!$B$34:$B$777,T$11)+'СЕТ СН'!$F$9+СВЦЭМ!$D$10+'СЕТ СН'!$F$5-'СЕТ СН'!$F$17</f>
        <v>3861.0744858799999</v>
      </c>
      <c r="U33" s="37">
        <f>SUMIFS(СВЦЭМ!$C$34:$C$777,СВЦЭМ!$A$34:$A$777,$A33,СВЦЭМ!$B$34:$B$777,U$11)+'СЕТ СН'!$F$9+СВЦЭМ!$D$10+'СЕТ СН'!$F$5-'СЕТ СН'!$F$17</f>
        <v>3855.1391674799997</v>
      </c>
      <c r="V33" s="37">
        <f>SUMIFS(СВЦЭМ!$C$34:$C$777,СВЦЭМ!$A$34:$A$777,$A33,СВЦЭМ!$B$34:$B$777,V$11)+'СЕТ СН'!$F$9+СВЦЭМ!$D$10+'СЕТ СН'!$F$5-'СЕТ СН'!$F$17</f>
        <v>3990.1632014200004</v>
      </c>
      <c r="W33" s="37">
        <f>SUMIFS(СВЦЭМ!$C$34:$C$777,СВЦЭМ!$A$34:$A$777,$A33,СВЦЭМ!$B$34:$B$777,W$11)+'СЕТ СН'!$F$9+СВЦЭМ!$D$10+'СЕТ СН'!$F$5-'СЕТ СН'!$F$17</f>
        <v>4048.3229300499997</v>
      </c>
      <c r="X33" s="37">
        <f>SUMIFS(СВЦЭМ!$C$34:$C$777,СВЦЭМ!$A$34:$A$777,$A33,СВЦЭМ!$B$34:$B$777,X$11)+'СЕТ СН'!$F$9+СВЦЭМ!$D$10+'СЕТ СН'!$F$5-'СЕТ СН'!$F$17</f>
        <v>4113.9820593100003</v>
      </c>
      <c r="Y33" s="37">
        <f>SUMIFS(СВЦЭМ!$C$34:$C$777,СВЦЭМ!$A$34:$A$777,$A33,СВЦЭМ!$B$34:$B$777,Y$11)+'СЕТ СН'!$F$9+СВЦЭМ!$D$10+'СЕТ СН'!$F$5-'СЕТ СН'!$F$17</f>
        <v>4191.9307977400003</v>
      </c>
    </row>
    <row r="34" spans="1:25" ht="15.75" x14ac:dyDescent="0.2">
      <c r="A34" s="36">
        <f t="shared" si="0"/>
        <v>43062</v>
      </c>
      <c r="B34" s="37">
        <f>SUMIFS(СВЦЭМ!$C$34:$C$777,СВЦЭМ!$A$34:$A$777,$A34,СВЦЭМ!$B$34:$B$777,B$11)+'СЕТ СН'!$F$9+СВЦЭМ!$D$10+'СЕТ СН'!$F$5-'СЕТ СН'!$F$17</f>
        <v>4190.98658488</v>
      </c>
      <c r="C34" s="37">
        <f>SUMIFS(СВЦЭМ!$C$34:$C$777,СВЦЭМ!$A$34:$A$777,$A34,СВЦЭМ!$B$34:$B$777,C$11)+'СЕТ СН'!$F$9+СВЦЭМ!$D$10+'СЕТ СН'!$F$5-'СЕТ СН'!$F$17</f>
        <v>4244.9190006400004</v>
      </c>
      <c r="D34" s="37">
        <f>SUMIFS(СВЦЭМ!$C$34:$C$777,СВЦЭМ!$A$34:$A$777,$A34,СВЦЭМ!$B$34:$B$777,D$11)+'СЕТ СН'!$F$9+СВЦЭМ!$D$10+'СЕТ СН'!$F$5-'СЕТ СН'!$F$17</f>
        <v>4315.9365312199998</v>
      </c>
      <c r="E34" s="37">
        <f>SUMIFS(СВЦЭМ!$C$34:$C$777,СВЦЭМ!$A$34:$A$777,$A34,СВЦЭМ!$B$34:$B$777,E$11)+'СЕТ СН'!$F$9+СВЦЭМ!$D$10+'СЕТ СН'!$F$5-'СЕТ СН'!$F$17</f>
        <v>4314.67542684</v>
      </c>
      <c r="F34" s="37">
        <f>SUMIFS(СВЦЭМ!$C$34:$C$777,СВЦЭМ!$A$34:$A$777,$A34,СВЦЭМ!$B$34:$B$777,F$11)+'СЕТ СН'!$F$9+СВЦЭМ!$D$10+'СЕТ СН'!$F$5-'СЕТ СН'!$F$17</f>
        <v>4314.1881562500002</v>
      </c>
      <c r="G34" s="37">
        <f>SUMIFS(СВЦЭМ!$C$34:$C$777,СВЦЭМ!$A$34:$A$777,$A34,СВЦЭМ!$B$34:$B$777,G$11)+'СЕТ СН'!$F$9+СВЦЭМ!$D$10+'СЕТ СН'!$F$5-'СЕТ СН'!$F$17</f>
        <v>4316.4466644799995</v>
      </c>
      <c r="H34" s="37">
        <f>SUMIFS(СВЦЭМ!$C$34:$C$777,СВЦЭМ!$A$34:$A$777,$A34,СВЦЭМ!$B$34:$B$777,H$11)+'СЕТ СН'!$F$9+СВЦЭМ!$D$10+'СЕТ СН'!$F$5-'СЕТ СН'!$F$17</f>
        <v>4284.2336940900004</v>
      </c>
      <c r="I34" s="37">
        <f>SUMIFS(СВЦЭМ!$C$34:$C$777,СВЦЭМ!$A$34:$A$777,$A34,СВЦЭМ!$B$34:$B$777,I$11)+'СЕТ СН'!$F$9+СВЦЭМ!$D$10+'СЕТ СН'!$F$5-'СЕТ СН'!$F$17</f>
        <v>4163.4695105999999</v>
      </c>
      <c r="J34" s="37">
        <f>SUMIFS(СВЦЭМ!$C$34:$C$777,СВЦЭМ!$A$34:$A$777,$A34,СВЦЭМ!$B$34:$B$777,J$11)+'СЕТ СН'!$F$9+СВЦЭМ!$D$10+'СЕТ СН'!$F$5-'СЕТ СН'!$F$17</f>
        <v>4085.34818946</v>
      </c>
      <c r="K34" s="37">
        <f>SUMIFS(СВЦЭМ!$C$34:$C$777,СВЦЭМ!$A$34:$A$777,$A34,СВЦЭМ!$B$34:$B$777,K$11)+'СЕТ СН'!$F$9+СВЦЭМ!$D$10+'СЕТ СН'!$F$5-'СЕТ СН'!$F$17</f>
        <v>3978.6046378000001</v>
      </c>
      <c r="L34" s="37">
        <f>SUMIFS(СВЦЭМ!$C$34:$C$777,СВЦЭМ!$A$34:$A$777,$A34,СВЦЭМ!$B$34:$B$777,L$11)+'СЕТ СН'!$F$9+СВЦЭМ!$D$10+'СЕТ СН'!$F$5-'СЕТ СН'!$F$17</f>
        <v>3898.1515415100002</v>
      </c>
      <c r="M34" s="37">
        <f>SUMIFS(СВЦЭМ!$C$34:$C$777,СВЦЭМ!$A$34:$A$777,$A34,СВЦЭМ!$B$34:$B$777,M$11)+'СЕТ СН'!$F$9+СВЦЭМ!$D$10+'СЕТ СН'!$F$5-'СЕТ СН'!$F$17</f>
        <v>3871.07680936</v>
      </c>
      <c r="N34" s="37">
        <f>SUMIFS(СВЦЭМ!$C$34:$C$777,СВЦЭМ!$A$34:$A$777,$A34,СВЦЭМ!$B$34:$B$777,N$11)+'СЕТ СН'!$F$9+СВЦЭМ!$D$10+'СЕТ СН'!$F$5-'СЕТ СН'!$F$17</f>
        <v>3887.0227077300005</v>
      </c>
      <c r="O34" s="37">
        <f>SUMIFS(СВЦЭМ!$C$34:$C$777,СВЦЭМ!$A$34:$A$777,$A34,СВЦЭМ!$B$34:$B$777,O$11)+'СЕТ СН'!$F$9+СВЦЭМ!$D$10+'СЕТ СН'!$F$5-'СЕТ СН'!$F$17</f>
        <v>3864.2139799699999</v>
      </c>
      <c r="P34" s="37">
        <f>SUMIFS(СВЦЭМ!$C$34:$C$777,СВЦЭМ!$A$34:$A$777,$A34,СВЦЭМ!$B$34:$B$777,P$11)+'СЕТ СН'!$F$9+СВЦЭМ!$D$10+'СЕТ СН'!$F$5-'СЕТ СН'!$F$17</f>
        <v>3911.4074416700005</v>
      </c>
      <c r="Q34" s="37">
        <f>SUMIFS(СВЦЭМ!$C$34:$C$777,СВЦЭМ!$A$34:$A$777,$A34,СВЦЭМ!$B$34:$B$777,Q$11)+'СЕТ СН'!$F$9+СВЦЭМ!$D$10+'СЕТ СН'!$F$5-'СЕТ СН'!$F$17</f>
        <v>3915.9862366500001</v>
      </c>
      <c r="R34" s="37">
        <f>SUMIFS(СВЦЭМ!$C$34:$C$777,СВЦЭМ!$A$34:$A$777,$A34,СВЦЭМ!$B$34:$B$777,R$11)+'СЕТ СН'!$F$9+СВЦЭМ!$D$10+'СЕТ СН'!$F$5-'СЕТ СН'!$F$17</f>
        <v>3924.0785749500001</v>
      </c>
      <c r="S34" s="37">
        <f>SUMIFS(СВЦЭМ!$C$34:$C$777,СВЦЭМ!$A$34:$A$777,$A34,СВЦЭМ!$B$34:$B$777,S$11)+'СЕТ СН'!$F$9+СВЦЭМ!$D$10+'СЕТ СН'!$F$5-'СЕТ СН'!$F$17</f>
        <v>3892.0894271200004</v>
      </c>
      <c r="T34" s="37">
        <f>SUMIFS(СВЦЭМ!$C$34:$C$777,СВЦЭМ!$A$34:$A$777,$A34,СВЦЭМ!$B$34:$B$777,T$11)+'СЕТ СН'!$F$9+СВЦЭМ!$D$10+'СЕТ СН'!$F$5-'СЕТ СН'!$F$17</f>
        <v>3868.9281166500004</v>
      </c>
      <c r="U34" s="37">
        <f>SUMIFS(СВЦЭМ!$C$34:$C$777,СВЦЭМ!$A$34:$A$777,$A34,СВЦЭМ!$B$34:$B$777,U$11)+'СЕТ СН'!$F$9+СВЦЭМ!$D$10+'СЕТ СН'!$F$5-'СЕТ СН'!$F$17</f>
        <v>3864.0277199800003</v>
      </c>
      <c r="V34" s="37">
        <f>SUMIFS(СВЦЭМ!$C$34:$C$777,СВЦЭМ!$A$34:$A$777,$A34,СВЦЭМ!$B$34:$B$777,V$11)+'СЕТ СН'!$F$9+СВЦЭМ!$D$10+'СЕТ СН'!$F$5-'СЕТ СН'!$F$17</f>
        <v>3903.3433457000001</v>
      </c>
      <c r="W34" s="37">
        <f>SUMIFS(СВЦЭМ!$C$34:$C$777,СВЦЭМ!$A$34:$A$777,$A34,СВЦЭМ!$B$34:$B$777,W$11)+'СЕТ СН'!$F$9+СВЦЭМ!$D$10+'СЕТ СН'!$F$5-'СЕТ СН'!$F$17</f>
        <v>3991.2938962999997</v>
      </c>
      <c r="X34" s="37">
        <f>SUMIFS(СВЦЭМ!$C$34:$C$777,СВЦЭМ!$A$34:$A$777,$A34,СВЦЭМ!$B$34:$B$777,X$11)+'СЕТ СН'!$F$9+СВЦЭМ!$D$10+'СЕТ СН'!$F$5-'СЕТ СН'!$F$17</f>
        <v>4086.9787812100003</v>
      </c>
      <c r="Y34" s="37">
        <f>SUMIFS(СВЦЭМ!$C$34:$C$777,СВЦЭМ!$A$34:$A$777,$A34,СВЦЭМ!$B$34:$B$777,Y$11)+'СЕТ СН'!$F$9+СВЦЭМ!$D$10+'СЕТ СН'!$F$5-'СЕТ СН'!$F$17</f>
        <v>4147.5551508999997</v>
      </c>
    </row>
    <row r="35" spans="1:25" ht="15.75" x14ac:dyDescent="0.2">
      <c r="A35" s="36">
        <f t="shared" si="0"/>
        <v>43063</v>
      </c>
      <c r="B35" s="37">
        <f>SUMIFS(СВЦЭМ!$C$34:$C$777,СВЦЭМ!$A$34:$A$777,$A35,СВЦЭМ!$B$34:$B$777,B$11)+'СЕТ СН'!$F$9+СВЦЭМ!$D$10+'СЕТ СН'!$F$5-'СЕТ СН'!$F$17</f>
        <v>4173.23670743</v>
      </c>
      <c r="C35" s="37">
        <f>SUMIFS(СВЦЭМ!$C$34:$C$777,СВЦЭМ!$A$34:$A$777,$A35,СВЦЭМ!$B$34:$B$777,C$11)+'СЕТ СН'!$F$9+СВЦЭМ!$D$10+'СЕТ СН'!$F$5-'СЕТ СН'!$F$17</f>
        <v>4242.2019755700003</v>
      </c>
      <c r="D35" s="37">
        <f>SUMIFS(СВЦЭМ!$C$34:$C$777,СВЦЭМ!$A$34:$A$777,$A35,СВЦЭМ!$B$34:$B$777,D$11)+'СЕТ СН'!$F$9+СВЦЭМ!$D$10+'СЕТ СН'!$F$5-'СЕТ СН'!$F$17</f>
        <v>4341.4573485299998</v>
      </c>
      <c r="E35" s="37">
        <f>SUMIFS(СВЦЭМ!$C$34:$C$777,СВЦЭМ!$A$34:$A$777,$A35,СВЦЭМ!$B$34:$B$777,E$11)+'СЕТ СН'!$F$9+СВЦЭМ!$D$10+'СЕТ СН'!$F$5-'СЕТ СН'!$F$17</f>
        <v>4340.9200491499996</v>
      </c>
      <c r="F35" s="37">
        <f>SUMIFS(СВЦЭМ!$C$34:$C$777,СВЦЭМ!$A$34:$A$777,$A35,СВЦЭМ!$B$34:$B$777,F$11)+'СЕТ СН'!$F$9+СВЦЭМ!$D$10+'СЕТ СН'!$F$5-'СЕТ СН'!$F$17</f>
        <v>4342.7502151500003</v>
      </c>
      <c r="G35" s="37">
        <f>SUMIFS(СВЦЭМ!$C$34:$C$777,СВЦЭМ!$A$34:$A$777,$A35,СВЦЭМ!$B$34:$B$777,G$11)+'СЕТ СН'!$F$9+СВЦЭМ!$D$10+'СЕТ СН'!$F$5-'СЕТ СН'!$F$17</f>
        <v>4341.30347661</v>
      </c>
      <c r="H35" s="37">
        <f>SUMIFS(СВЦЭМ!$C$34:$C$777,СВЦЭМ!$A$34:$A$777,$A35,СВЦЭМ!$B$34:$B$777,H$11)+'СЕТ СН'!$F$9+СВЦЭМ!$D$10+'СЕТ СН'!$F$5-'СЕТ СН'!$F$17</f>
        <v>4283.1306595400001</v>
      </c>
      <c r="I35" s="37">
        <f>SUMIFS(СВЦЭМ!$C$34:$C$777,СВЦЭМ!$A$34:$A$777,$A35,СВЦЭМ!$B$34:$B$777,I$11)+'СЕТ СН'!$F$9+СВЦЭМ!$D$10+'СЕТ СН'!$F$5-'СЕТ СН'!$F$17</f>
        <v>4176.8151863500007</v>
      </c>
      <c r="J35" s="37">
        <f>SUMIFS(СВЦЭМ!$C$34:$C$777,СВЦЭМ!$A$34:$A$777,$A35,СВЦЭМ!$B$34:$B$777,J$11)+'СЕТ СН'!$F$9+СВЦЭМ!$D$10+'СЕТ СН'!$F$5-'СЕТ СН'!$F$17</f>
        <v>4075.1811173900005</v>
      </c>
      <c r="K35" s="37">
        <f>SUMIFS(СВЦЭМ!$C$34:$C$777,СВЦЭМ!$A$34:$A$777,$A35,СВЦЭМ!$B$34:$B$777,K$11)+'СЕТ СН'!$F$9+СВЦЭМ!$D$10+'СЕТ СН'!$F$5-'СЕТ СН'!$F$17</f>
        <v>3973.2184908400004</v>
      </c>
      <c r="L35" s="37">
        <f>SUMIFS(СВЦЭМ!$C$34:$C$777,СВЦЭМ!$A$34:$A$777,$A35,СВЦЭМ!$B$34:$B$777,L$11)+'СЕТ СН'!$F$9+СВЦЭМ!$D$10+'СЕТ СН'!$F$5-'СЕТ СН'!$F$17</f>
        <v>3962.35267733</v>
      </c>
      <c r="M35" s="37">
        <f>SUMIFS(СВЦЭМ!$C$34:$C$777,СВЦЭМ!$A$34:$A$777,$A35,СВЦЭМ!$B$34:$B$777,M$11)+'СЕТ СН'!$F$9+СВЦЭМ!$D$10+'СЕТ СН'!$F$5-'СЕТ СН'!$F$17</f>
        <v>3928.1981330300005</v>
      </c>
      <c r="N35" s="37">
        <f>SUMIFS(СВЦЭМ!$C$34:$C$777,СВЦЭМ!$A$34:$A$777,$A35,СВЦЭМ!$B$34:$B$777,N$11)+'СЕТ СН'!$F$9+СВЦЭМ!$D$10+'СЕТ СН'!$F$5-'СЕТ СН'!$F$17</f>
        <v>3946.6571055900004</v>
      </c>
      <c r="O35" s="37">
        <f>SUMIFS(СВЦЭМ!$C$34:$C$777,СВЦЭМ!$A$34:$A$777,$A35,СВЦЭМ!$B$34:$B$777,O$11)+'СЕТ СН'!$F$9+СВЦЭМ!$D$10+'СЕТ СН'!$F$5-'СЕТ СН'!$F$17</f>
        <v>3947.1252259100002</v>
      </c>
      <c r="P35" s="37">
        <f>SUMIFS(СВЦЭМ!$C$34:$C$777,СВЦЭМ!$A$34:$A$777,$A35,СВЦЭМ!$B$34:$B$777,P$11)+'СЕТ СН'!$F$9+СВЦЭМ!$D$10+'СЕТ СН'!$F$5-'СЕТ СН'!$F$17</f>
        <v>3944.4565517800002</v>
      </c>
      <c r="Q35" s="37">
        <f>SUMIFS(СВЦЭМ!$C$34:$C$777,СВЦЭМ!$A$34:$A$777,$A35,СВЦЭМ!$B$34:$B$777,Q$11)+'СЕТ СН'!$F$9+СВЦЭМ!$D$10+'СЕТ СН'!$F$5-'СЕТ СН'!$F$17</f>
        <v>3943.8493736399996</v>
      </c>
      <c r="R35" s="37">
        <f>SUMIFS(СВЦЭМ!$C$34:$C$777,СВЦЭМ!$A$34:$A$777,$A35,СВЦЭМ!$B$34:$B$777,R$11)+'СЕТ СН'!$F$9+СВЦЭМ!$D$10+'СЕТ СН'!$F$5-'СЕТ СН'!$F$17</f>
        <v>3939.3418187999996</v>
      </c>
      <c r="S35" s="37">
        <f>SUMIFS(СВЦЭМ!$C$34:$C$777,СВЦЭМ!$A$34:$A$777,$A35,СВЦЭМ!$B$34:$B$777,S$11)+'СЕТ СН'!$F$9+СВЦЭМ!$D$10+'СЕТ СН'!$F$5-'СЕТ СН'!$F$17</f>
        <v>3899.4815757400002</v>
      </c>
      <c r="T35" s="37">
        <f>SUMIFS(СВЦЭМ!$C$34:$C$777,СВЦЭМ!$A$34:$A$777,$A35,СВЦЭМ!$B$34:$B$777,T$11)+'СЕТ СН'!$F$9+СВЦЭМ!$D$10+'СЕТ СН'!$F$5-'СЕТ СН'!$F$17</f>
        <v>3891.7084160699997</v>
      </c>
      <c r="U35" s="37">
        <f>SUMIFS(СВЦЭМ!$C$34:$C$777,СВЦЭМ!$A$34:$A$777,$A35,СВЦЭМ!$B$34:$B$777,U$11)+'СЕТ СН'!$F$9+СВЦЭМ!$D$10+'СЕТ СН'!$F$5-'СЕТ СН'!$F$17</f>
        <v>3876.7149288099999</v>
      </c>
      <c r="V35" s="37">
        <f>SUMIFS(СВЦЭМ!$C$34:$C$777,СВЦЭМ!$A$34:$A$777,$A35,СВЦЭМ!$B$34:$B$777,V$11)+'СЕТ СН'!$F$9+СВЦЭМ!$D$10+'СЕТ СН'!$F$5-'СЕТ СН'!$F$17</f>
        <v>3892.4069503700002</v>
      </c>
      <c r="W35" s="37">
        <f>SUMIFS(СВЦЭМ!$C$34:$C$777,СВЦЭМ!$A$34:$A$777,$A35,СВЦЭМ!$B$34:$B$777,W$11)+'СЕТ СН'!$F$9+СВЦЭМ!$D$10+'СЕТ СН'!$F$5-'СЕТ СН'!$F$17</f>
        <v>4023.6980539699998</v>
      </c>
      <c r="X35" s="37">
        <f>SUMIFS(СВЦЭМ!$C$34:$C$777,СВЦЭМ!$A$34:$A$777,$A35,СВЦЭМ!$B$34:$B$777,X$11)+'СЕТ СН'!$F$9+СВЦЭМ!$D$10+'СЕТ СН'!$F$5-'СЕТ СН'!$F$17</f>
        <v>4110.12511645</v>
      </c>
      <c r="Y35" s="37">
        <f>SUMIFS(СВЦЭМ!$C$34:$C$777,СВЦЭМ!$A$34:$A$777,$A35,СВЦЭМ!$B$34:$B$777,Y$11)+'СЕТ СН'!$F$9+СВЦЭМ!$D$10+'СЕТ СН'!$F$5-'СЕТ СН'!$F$17</f>
        <v>4202.9048431900001</v>
      </c>
    </row>
    <row r="36" spans="1:25" ht="15.75" x14ac:dyDescent="0.2">
      <c r="A36" s="36">
        <f t="shared" si="0"/>
        <v>43064</v>
      </c>
      <c r="B36" s="37">
        <f>SUMIFS(СВЦЭМ!$C$34:$C$777,СВЦЭМ!$A$34:$A$777,$A36,СВЦЭМ!$B$34:$B$777,B$11)+'СЕТ СН'!$F$9+СВЦЭМ!$D$10+'СЕТ СН'!$F$5-'СЕТ СН'!$F$17</f>
        <v>4232.5468356800002</v>
      </c>
      <c r="C36" s="37">
        <f>SUMIFS(СВЦЭМ!$C$34:$C$777,СВЦЭМ!$A$34:$A$777,$A36,СВЦЭМ!$B$34:$B$777,C$11)+'СЕТ СН'!$F$9+СВЦЭМ!$D$10+'СЕТ СН'!$F$5-'СЕТ СН'!$F$17</f>
        <v>4276.06720511</v>
      </c>
      <c r="D36" s="37">
        <f>SUMIFS(СВЦЭМ!$C$34:$C$777,СВЦЭМ!$A$34:$A$777,$A36,СВЦЭМ!$B$34:$B$777,D$11)+'СЕТ СН'!$F$9+СВЦЭМ!$D$10+'СЕТ СН'!$F$5-'СЕТ СН'!$F$17</f>
        <v>4322.2495428100001</v>
      </c>
      <c r="E36" s="37">
        <f>SUMIFS(СВЦЭМ!$C$34:$C$777,СВЦЭМ!$A$34:$A$777,$A36,СВЦЭМ!$B$34:$B$777,E$11)+'СЕТ СН'!$F$9+СВЦЭМ!$D$10+'СЕТ СН'!$F$5-'СЕТ СН'!$F$17</f>
        <v>4325.0781710299998</v>
      </c>
      <c r="F36" s="37">
        <f>SUMIFS(СВЦЭМ!$C$34:$C$777,СВЦЭМ!$A$34:$A$777,$A36,СВЦЭМ!$B$34:$B$777,F$11)+'СЕТ СН'!$F$9+СВЦЭМ!$D$10+'СЕТ СН'!$F$5-'СЕТ СН'!$F$17</f>
        <v>4323.6003316400001</v>
      </c>
      <c r="G36" s="37">
        <f>SUMIFS(СВЦЭМ!$C$34:$C$777,СВЦЭМ!$A$34:$A$777,$A36,СВЦЭМ!$B$34:$B$777,G$11)+'СЕТ СН'!$F$9+СВЦЭМ!$D$10+'СЕТ СН'!$F$5-'СЕТ СН'!$F$17</f>
        <v>4312.7349743900004</v>
      </c>
      <c r="H36" s="37">
        <f>SUMIFS(СВЦЭМ!$C$34:$C$777,СВЦЭМ!$A$34:$A$777,$A36,СВЦЭМ!$B$34:$B$777,H$11)+'СЕТ СН'!$F$9+СВЦЭМ!$D$10+'СЕТ СН'!$F$5-'СЕТ СН'!$F$17</f>
        <v>4278.3732049199998</v>
      </c>
      <c r="I36" s="37">
        <f>SUMIFS(СВЦЭМ!$C$34:$C$777,СВЦЭМ!$A$34:$A$777,$A36,СВЦЭМ!$B$34:$B$777,I$11)+'СЕТ СН'!$F$9+СВЦЭМ!$D$10+'СЕТ СН'!$F$5-'СЕТ СН'!$F$17</f>
        <v>4094.5801431</v>
      </c>
      <c r="J36" s="37">
        <f>SUMIFS(СВЦЭМ!$C$34:$C$777,СВЦЭМ!$A$34:$A$777,$A36,СВЦЭМ!$B$34:$B$777,J$11)+'СЕТ СН'!$F$9+СВЦЭМ!$D$10+'СЕТ СН'!$F$5-'СЕТ СН'!$F$17</f>
        <v>4094.9049298500004</v>
      </c>
      <c r="K36" s="37">
        <f>SUMIFS(СВЦЭМ!$C$34:$C$777,СВЦЭМ!$A$34:$A$777,$A36,СВЦЭМ!$B$34:$B$777,K$11)+'СЕТ СН'!$F$9+СВЦЭМ!$D$10+'СЕТ СН'!$F$5-'СЕТ СН'!$F$17</f>
        <v>4012.2181590199998</v>
      </c>
      <c r="L36" s="37">
        <f>SUMIFS(СВЦЭМ!$C$34:$C$777,СВЦЭМ!$A$34:$A$777,$A36,СВЦЭМ!$B$34:$B$777,L$11)+'СЕТ СН'!$F$9+СВЦЭМ!$D$10+'СЕТ СН'!$F$5-'СЕТ СН'!$F$17</f>
        <v>3923.2984914899998</v>
      </c>
      <c r="M36" s="37">
        <f>SUMIFS(СВЦЭМ!$C$34:$C$777,СВЦЭМ!$A$34:$A$777,$A36,СВЦЭМ!$B$34:$B$777,M$11)+'СЕТ СН'!$F$9+СВЦЭМ!$D$10+'СЕТ СН'!$F$5-'СЕТ СН'!$F$17</f>
        <v>3888.0476186900005</v>
      </c>
      <c r="N36" s="37">
        <f>SUMIFS(СВЦЭМ!$C$34:$C$777,СВЦЭМ!$A$34:$A$777,$A36,СВЦЭМ!$B$34:$B$777,N$11)+'СЕТ СН'!$F$9+СВЦЭМ!$D$10+'СЕТ СН'!$F$5-'СЕТ СН'!$F$17</f>
        <v>3856.2221876599997</v>
      </c>
      <c r="O36" s="37">
        <f>SUMIFS(СВЦЭМ!$C$34:$C$777,СВЦЭМ!$A$34:$A$777,$A36,СВЦЭМ!$B$34:$B$777,O$11)+'СЕТ СН'!$F$9+СВЦЭМ!$D$10+'СЕТ СН'!$F$5-'СЕТ СН'!$F$17</f>
        <v>3908.5676009400004</v>
      </c>
      <c r="P36" s="37">
        <f>SUMIFS(СВЦЭМ!$C$34:$C$777,СВЦЭМ!$A$34:$A$777,$A36,СВЦЭМ!$B$34:$B$777,P$11)+'СЕТ СН'!$F$9+СВЦЭМ!$D$10+'СЕТ СН'!$F$5-'СЕТ СН'!$F$17</f>
        <v>3925.8281690499998</v>
      </c>
      <c r="Q36" s="37">
        <f>SUMIFS(СВЦЭМ!$C$34:$C$777,СВЦЭМ!$A$34:$A$777,$A36,СВЦЭМ!$B$34:$B$777,Q$11)+'СЕТ СН'!$F$9+СВЦЭМ!$D$10+'СЕТ СН'!$F$5-'СЕТ СН'!$F$17</f>
        <v>3926.9328545999997</v>
      </c>
      <c r="R36" s="37">
        <f>SUMIFS(СВЦЭМ!$C$34:$C$777,СВЦЭМ!$A$34:$A$777,$A36,СВЦЭМ!$B$34:$B$777,R$11)+'СЕТ СН'!$F$9+СВЦЭМ!$D$10+'СЕТ СН'!$F$5-'СЕТ СН'!$F$17</f>
        <v>3921.2712967099997</v>
      </c>
      <c r="S36" s="37">
        <f>SUMIFS(СВЦЭМ!$C$34:$C$777,СВЦЭМ!$A$34:$A$777,$A36,СВЦЭМ!$B$34:$B$777,S$11)+'СЕТ СН'!$F$9+СВЦЭМ!$D$10+'СЕТ СН'!$F$5-'СЕТ СН'!$F$17</f>
        <v>3903.5129365399998</v>
      </c>
      <c r="T36" s="37">
        <f>SUMIFS(СВЦЭМ!$C$34:$C$777,СВЦЭМ!$A$34:$A$777,$A36,СВЦЭМ!$B$34:$B$777,T$11)+'СЕТ СН'!$F$9+СВЦЭМ!$D$10+'СЕТ СН'!$F$5-'СЕТ СН'!$F$17</f>
        <v>3861.4720676500001</v>
      </c>
      <c r="U36" s="37">
        <f>SUMIFS(СВЦЭМ!$C$34:$C$777,СВЦЭМ!$A$34:$A$777,$A36,СВЦЭМ!$B$34:$B$777,U$11)+'СЕТ СН'!$F$9+СВЦЭМ!$D$10+'СЕТ СН'!$F$5-'СЕТ СН'!$F$17</f>
        <v>3861.3125177100001</v>
      </c>
      <c r="V36" s="37">
        <f>SUMIFS(СВЦЭМ!$C$34:$C$777,СВЦЭМ!$A$34:$A$777,$A36,СВЦЭМ!$B$34:$B$777,V$11)+'СЕТ СН'!$F$9+СВЦЭМ!$D$10+'СЕТ СН'!$F$5-'СЕТ СН'!$F$17</f>
        <v>3905.2398824000002</v>
      </c>
      <c r="W36" s="37">
        <f>SUMIFS(СВЦЭМ!$C$34:$C$777,СВЦЭМ!$A$34:$A$777,$A36,СВЦЭМ!$B$34:$B$777,W$11)+'СЕТ СН'!$F$9+СВЦЭМ!$D$10+'СЕТ СН'!$F$5-'СЕТ СН'!$F$17</f>
        <v>3987.5564630899999</v>
      </c>
      <c r="X36" s="37">
        <f>SUMIFS(СВЦЭМ!$C$34:$C$777,СВЦЭМ!$A$34:$A$777,$A36,СВЦЭМ!$B$34:$B$777,X$11)+'СЕТ СН'!$F$9+СВЦЭМ!$D$10+'СЕТ СН'!$F$5-'СЕТ СН'!$F$17</f>
        <v>4088.2707315400003</v>
      </c>
      <c r="Y36" s="37">
        <f>SUMIFS(СВЦЭМ!$C$34:$C$777,СВЦЭМ!$A$34:$A$777,$A36,СВЦЭМ!$B$34:$B$777,Y$11)+'СЕТ СН'!$F$9+СВЦЭМ!$D$10+'СЕТ СН'!$F$5-'СЕТ СН'!$F$17</f>
        <v>4161.6952639600004</v>
      </c>
    </row>
    <row r="37" spans="1:25" ht="15.75" x14ac:dyDescent="0.2">
      <c r="A37" s="36">
        <f t="shared" si="0"/>
        <v>43065</v>
      </c>
      <c r="B37" s="37">
        <f>SUMIFS(СВЦЭМ!$C$34:$C$777,СВЦЭМ!$A$34:$A$777,$A37,СВЦЭМ!$B$34:$B$777,B$11)+'СЕТ СН'!$F$9+СВЦЭМ!$D$10+'СЕТ СН'!$F$5-'СЕТ СН'!$F$17</f>
        <v>4210.9194692600004</v>
      </c>
      <c r="C37" s="37">
        <f>SUMIFS(СВЦЭМ!$C$34:$C$777,СВЦЭМ!$A$34:$A$777,$A37,СВЦЭМ!$B$34:$B$777,C$11)+'СЕТ СН'!$F$9+СВЦЭМ!$D$10+'СЕТ СН'!$F$5-'СЕТ СН'!$F$17</f>
        <v>4252.1374459600002</v>
      </c>
      <c r="D37" s="37">
        <f>SUMIFS(СВЦЭМ!$C$34:$C$777,СВЦЭМ!$A$34:$A$777,$A37,СВЦЭМ!$B$34:$B$777,D$11)+'СЕТ СН'!$F$9+СВЦЭМ!$D$10+'СЕТ СН'!$F$5-'СЕТ СН'!$F$17</f>
        <v>4302.7740597499997</v>
      </c>
      <c r="E37" s="37">
        <f>SUMIFS(СВЦЭМ!$C$34:$C$777,СВЦЭМ!$A$34:$A$777,$A37,СВЦЭМ!$B$34:$B$777,E$11)+'СЕТ СН'!$F$9+СВЦЭМ!$D$10+'СЕТ СН'!$F$5-'СЕТ СН'!$F$17</f>
        <v>4313.0693505600002</v>
      </c>
      <c r="F37" s="37">
        <f>SUMIFS(СВЦЭМ!$C$34:$C$777,СВЦЭМ!$A$34:$A$777,$A37,СВЦЭМ!$B$34:$B$777,F$11)+'СЕТ СН'!$F$9+СВЦЭМ!$D$10+'СЕТ СН'!$F$5-'СЕТ СН'!$F$17</f>
        <v>4315.4679990300001</v>
      </c>
      <c r="G37" s="37">
        <f>SUMIFS(СВЦЭМ!$C$34:$C$777,СВЦЭМ!$A$34:$A$777,$A37,СВЦЭМ!$B$34:$B$777,G$11)+'СЕТ СН'!$F$9+СВЦЭМ!$D$10+'СЕТ СН'!$F$5-'СЕТ СН'!$F$17</f>
        <v>4305.1309094899998</v>
      </c>
      <c r="H37" s="37">
        <f>SUMIFS(СВЦЭМ!$C$34:$C$777,СВЦЭМ!$A$34:$A$777,$A37,СВЦЭМ!$B$34:$B$777,H$11)+'СЕТ СН'!$F$9+СВЦЭМ!$D$10+'СЕТ СН'!$F$5-'СЕТ СН'!$F$17</f>
        <v>4274.6007970499995</v>
      </c>
      <c r="I37" s="37">
        <f>SUMIFS(СВЦЭМ!$C$34:$C$777,СВЦЭМ!$A$34:$A$777,$A37,СВЦЭМ!$B$34:$B$777,I$11)+'СЕТ СН'!$F$9+СВЦЭМ!$D$10+'СЕТ СН'!$F$5-'СЕТ СН'!$F$17</f>
        <v>4202.8174928400003</v>
      </c>
      <c r="J37" s="37">
        <f>SUMIFS(СВЦЭМ!$C$34:$C$777,СВЦЭМ!$A$34:$A$777,$A37,СВЦЭМ!$B$34:$B$777,J$11)+'СЕТ СН'!$F$9+СВЦЭМ!$D$10+'СЕТ СН'!$F$5-'СЕТ СН'!$F$17</f>
        <v>4124.9215213300004</v>
      </c>
      <c r="K37" s="37">
        <f>SUMIFS(СВЦЭМ!$C$34:$C$777,СВЦЭМ!$A$34:$A$777,$A37,СВЦЭМ!$B$34:$B$777,K$11)+'СЕТ СН'!$F$9+СВЦЭМ!$D$10+'СЕТ СН'!$F$5-'СЕТ СН'!$F$17</f>
        <v>4022.5260682899998</v>
      </c>
      <c r="L37" s="37">
        <f>SUMIFS(СВЦЭМ!$C$34:$C$777,СВЦЭМ!$A$34:$A$777,$A37,СВЦЭМ!$B$34:$B$777,L$11)+'СЕТ СН'!$F$9+СВЦЭМ!$D$10+'СЕТ СН'!$F$5-'СЕТ СН'!$F$17</f>
        <v>3943.6145043799997</v>
      </c>
      <c r="M37" s="37">
        <f>SUMIFS(СВЦЭМ!$C$34:$C$777,СВЦЭМ!$A$34:$A$777,$A37,СВЦЭМ!$B$34:$B$777,M$11)+'СЕТ СН'!$F$9+СВЦЭМ!$D$10+'СЕТ СН'!$F$5-'СЕТ СН'!$F$17</f>
        <v>3911.2085313899997</v>
      </c>
      <c r="N37" s="37">
        <f>SUMIFS(СВЦЭМ!$C$34:$C$777,СВЦЭМ!$A$34:$A$777,$A37,СВЦЭМ!$B$34:$B$777,N$11)+'СЕТ СН'!$F$9+СВЦЭМ!$D$10+'СЕТ СН'!$F$5-'СЕТ СН'!$F$17</f>
        <v>3923.7652734100002</v>
      </c>
      <c r="O37" s="37">
        <f>SUMIFS(СВЦЭМ!$C$34:$C$777,СВЦЭМ!$A$34:$A$777,$A37,СВЦЭМ!$B$34:$B$777,O$11)+'СЕТ СН'!$F$9+СВЦЭМ!$D$10+'СЕТ СН'!$F$5-'СЕТ СН'!$F$17</f>
        <v>3933.0964762599997</v>
      </c>
      <c r="P37" s="37">
        <f>SUMIFS(СВЦЭМ!$C$34:$C$777,СВЦЭМ!$A$34:$A$777,$A37,СВЦЭМ!$B$34:$B$777,P$11)+'СЕТ СН'!$F$9+СВЦЭМ!$D$10+'СЕТ СН'!$F$5-'СЕТ СН'!$F$17</f>
        <v>3943.5903198899996</v>
      </c>
      <c r="Q37" s="37">
        <f>SUMIFS(СВЦЭМ!$C$34:$C$777,СВЦЭМ!$A$34:$A$777,$A37,СВЦЭМ!$B$34:$B$777,Q$11)+'СЕТ СН'!$F$9+СВЦЭМ!$D$10+'СЕТ СН'!$F$5-'СЕТ СН'!$F$17</f>
        <v>3946.3194208300001</v>
      </c>
      <c r="R37" s="37">
        <f>SUMIFS(СВЦЭМ!$C$34:$C$777,СВЦЭМ!$A$34:$A$777,$A37,СВЦЭМ!$B$34:$B$777,R$11)+'СЕТ СН'!$F$9+СВЦЭМ!$D$10+'СЕТ СН'!$F$5-'СЕТ СН'!$F$17</f>
        <v>3936.7803053500002</v>
      </c>
      <c r="S37" s="37">
        <f>SUMIFS(СВЦЭМ!$C$34:$C$777,СВЦЭМ!$A$34:$A$777,$A37,СВЦЭМ!$B$34:$B$777,S$11)+'СЕТ СН'!$F$9+СВЦЭМ!$D$10+'СЕТ СН'!$F$5-'СЕТ СН'!$F$17</f>
        <v>3901.7852794800001</v>
      </c>
      <c r="T37" s="37">
        <f>SUMIFS(СВЦЭМ!$C$34:$C$777,СВЦЭМ!$A$34:$A$777,$A37,СВЦЭМ!$B$34:$B$777,T$11)+'СЕТ СН'!$F$9+СВЦЭМ!$D$10+'СЕТ СН'!$F$5-'СЕТ СН'!$F$17</f>
        <v>3875.40539721</v>
      </c>
      <c r="U37" s="37">
        <f>SUMIFS(СВЦЭМ!$C$34:$C$777,СВЦЭМ!$A$34:$A$777,$A37,СВЦЭМ!$B$34:$B$777,U$11)+'СЕТ СН'!$F$9+СВЦЭМ!$D$10+'СЕТ СН'!$F$5-'СЕТ СН'!$F$17</f>
        <v>3875.7567321799997</v>
      </c>
      <c r="V37" s="37">
        <f>SUMIFS(СВЦЭМ!$C$34:$C$777,СВЦЭМ!$A$34:$A$777,$A37,СВЦЭМ!$B$34:$B$777,V$11)+'СЕТ СН'!$F$9+СВЦЭМ!$D$10+'СЕТ СН'!$F$5-'СЕТ СН'!$F$17</f>
        <v>3911.8911759900002</v>
      </c>
      <c r="W37" s="37">
        <f>SUMIFS(СВЦЭМ!$C$34:$C$777,СВЦЭМ!$A$34:$A$777,$A37,СВЦЭМ!$B$34:$B$777,W$11)+'СЕТ СН'!$F$9+СВЦЭМ!$D$10+'СЕТ СН'!$F$5-'СЕТ СН'!$F$17</f>
        <v>3989.5649488899999</v>
      </c>
      <c r="X37" s="37">
        <f>SUMIFS(СВЦЭМ!$C$34:$C$777,СВЦЭМ!$A$34:$A$777,$A37,СВЦЭМ!$B$34:$B$777,X$11)+'СЕТ СН'!$F$9+СВЦЭМ!$D$10+'СЕТ СН'!$F$5-'СЕТ СН'!$F$17</f>
        <v>4088.8979817700001</v>
      </c>
      <c r="Y37" s="37">
        <f>SUMIFS(СВЦЭМ!$C$34:$C$777,СВЦЭМ!$A$34:$A$777,$A37,СВЦЭМ!$B$34:$B$777,Y$11)+'СЕТ СН'!$F$9+СВЦЭМ!$D$10+'СЕТ СН'!$F$5-'СЕТ СН'!$F$17</f>
        <v>4188.9481501700002</v>
      </c>
    </row>
    <row r="38" spans="1:25" ht="15.75" x14ac:dyDescent="0.2">
      <c r="A38" s="36">
        <f t="shared" si="0"/>
        <v>43066</v>
      </c>
      <c r="B38" s="37">
        <f>SUMIFS(СВЦЭМ!$C$34:$C$777,СВЦЭМ!$A$34:$A$777,$A38,СВЦЭМ!$B$34:$B$777,B$11)+'СЕТ СН'!$F$9+СВЦЭМ!$D$10+'СЕТ СН'!$F$5-'СЕТ СН'!$F$17</f>
        <v>4204.8557750199998</v>
      </c>
      <c r="C38" s="37">
        <f>SUMIFS(СВЦЭМ!$C$34:$C$777,СВЦЭМ!$A$34:$A$777,$A38,СВЦЭМ!$B$34:$B$777,C$11)+'СЕТ СН'!$F$9+СВЦЭМ!$D$10+'СЕТ СН'!$F$5-'СЕТ СН'!$F$17</f>
        <v>4305.4484066700006</v>
      </c>
      <c r="D38" s="37">
        <f>SUMIFS(СВЦЭМ!$C$34:$C$777,СВЦЭМ!$A$34:$A$777,$A38,СВЦЭМ!$B$34:$B$777,D$11)+'СЕТ СН'!$F$9+СВЦЭМ!$D$10+'СЕТ СН'!$F$5-'СЕТ СН'!$F$17</f>
        <v>4354.5789009999999</v>
      </c>
      <c r="E38" s="37">
        <f>SUMIFS(СВЦЭМ!$C$34:$C$777,СВЦЭМ!$A$34:$A$777,$A38,СВЦЭМ!$B$34:$B$777,E$11)+'СЕТ СН'!$F$9+СВЦЭМ!$D$10+'СЕТ СН'!$F$5-'СЕТ СН'!$F$17</f>
        <v>4363.9803344100001</v>
      </c>
      <c r="F38" s="37">
        <f>SUMIFS(СВЦЭМ!$C$34:$C$777,СВЦЭМ!$A$34:$A$777,$A38,СВЦЭМ!$B$34:$B$777,F$11)+'СЕТ СН'!$F$9+СВЦЭМ!$D$10+'СЕТ СН'!$F$5-'СЕТ СН'!$F$17</f>
        <v>4358.0882388500004</v>
      </c>
      <c r="G38" s="37">
        <f>SUMIFS(СВЦЭМ!$C$34:$C$777,СВЦЭМ!$A$34:$A$777,$A38,СВЦЭМ!$B$34:$B$777,G$11)+'СЕТ СН'!$F$9+СВЦЭМ!$D$10+'СЕТ СН'!$F$5-'СЕТ СН'!$F$17</f>
        <v>4344.9478834299998</v>
      </c>
      <c r="H38" s="37">
        <f>SUMIFS(СВЦЭМ!$C$34:$C$777,СВЦЭМ!$A$34:$A$777,$A38,СВЦЭМ!$B$34:$B$777,H$11)+'СЕТ СН'!$F$9+СВЦЭМ!$D$10+'СЕТ СН'!$F$5-'СЕТ СН'!$F$17</f>
        <v>4201.2574402299997</v>
      </c>
      <c r="I38" s="37">
        <f>SUMIFS(СВЦЭМ!$C$34:$C$777,СВЦЭМ!$A$34:$A$777,$A38,СВЦЭМ!$B$34:$B$777,I$11)+'СЕТ СН'!$F$9+СВЦЭМ!$D$10+'СЕТ СН'!$F$5-'СЕТ СН'!$F$17</f>
        <v>4182.0623489899999</v>
      </c>
      <c r="J38" s="37">
        <f>SUMIFS(СВЦЭМ!$C$34:$C$777,СВЦЭМ!$A$34:$A$777,$A38,СВЦЭМ!$B$34:$B$777,J$11)+'СЕТ СН'!$F$9+СВЦЭМ!$D$10+'СЕТ СН'!$F$5-'СЕТ СН'!$F$17</f>
        <v>4105.4735706299998</v>
      </c>
      <c r="K38" s="37">
        <f>SUMIFS(СВЦЭМ!$C$34:$C$777,СВЦЭМ!$A$34:$A$777,$A38,СВЦЭМ!$B$34:$B$777,K$11)+'СЕТ СН'!$F$9+СВЦЭМ!$D$10+'СЕТ СН'!$F$5-'СЕТ СН'!$F$17</f>
        <v>4016.6175553399999</v>
      </c>
      <c r="L38" s="37">
        <f>SUMIFS(СВЦЭМ!$C$34:$C$777,СВЦЭМ!$A$34:$A$777,$A38,СВЦЭМ!$B$34:$B$777,L$11)+'СЕТ СН'!$F$9+СВЦЭМ!$D$10+'СЕТ СН'!$F$5-'СЕТ СН'!$F$17</f>
        <v>3939.9782814600003</v>
      </c>
      <c r="M38" s="37">
        <f>SUMIFS(СВЦЭМ!$C$34:$C$777,СВЦЭМ!$A$34:$A$777,$A38,СВЦЭМ!$B$34:$B$777,M$11)+'СЕТ СН'!$F$9+СВЦЭМ!$D$10+'СЕТ СН'!$F$5-'СЕТ СН'!$F$17</f>
        <v>3918.4187058699999</v>
      </c>
      <c r="N38" s="37">
        <f>SUMIFS(СВЦЭМ!$C$34:$C$777,СВЦЭМ!$A$34:$A$777,$A38,СВЦЭМ!$B$34:$B$777,N$11)+'СЕТ СН'!$F$9+СВЦЭМ!$D$10+'СЕТ СН'!$F$5-'СЕТ СН'!$F$17</f>
        <v>3938.6058443800002</v>
      </c>
      <c r="O38" s="37">
        <f>SUMIFS(СВЦЭМ!$C$34:$C$777,СВЦЭМ!$A$34:$A$777,$A38,СВЦЭМ!$B$34:$B$777,O$11)+'СЕТ СН'!$F$9+СВЦЭМ!$D$10+'СЕТ СН'!$F$5-'СЕТ СН'!$F$17</f>
        <v>3942.2526401200003</v>
      </c>
      <c r="P38" s="37">
        <f>SUMIFS(СВЦЭМ!$C$34:$C$777,СВЦЭМ!$A$34:$A$777,$A38,СВЦЭМ!$B$34:$B$777,P$11)+'СЕТ СН'!$F$9+СВЦЭМ!$D$10+'СЕТ СН'!$F$5-'СЕТ СН'!$F$17</f>
        <v>3952.3033017200005</v>
      </c>
      <c r="Q38" s="37">
        <f>SUMIFS(СВЦЭМ!$C$34:$C$777,СВЦЭМ!$A$34:$A$777,$A38,СВЦЭМ!$B$34:$B$777,Q$11)+'СЕТ СН'!$F$9+СВЦЭМ!$D$10+'СЕТ СН'!$F$5-'СЕТ СН'!$F$17</f>
        <v>3957.1927633200003</v>
      </c>
      <c r="R38" s="37">
        <f>SUMIFS(СВЦЭМ!$C$34:$C$777,СВЦЭМ!$A$34:$A$777,$A38,СВЦЭМ!$B$34:$B$777,R$11)+'СЕТ СН'!$F$9+СВЦЭМ!$D$10+'СЕТ СН'!$F$5-'СЕТ СН'!$F$17</f>
        <v>3957.1159278000005</v>
      </c>
      <c r="S38" s="37">
        <f>SUMIFS(СВЦЭМ!$C$34:$C$777,СВЦЭМ!$A$34:$A$777,$A38,СВЦЭМ!$B$34:$B$777,S$11)+'СЕТ СН'!$F$9+СВЦЭМ!$D$10+'СЕТ СН'!$F$5-'СЕТ СН'!$F$17</f>
        <v>3924.3351848299999</v>
      </c>
      <c r="T38" s="37">
        <f>SUMIFS(СВЦЭМ!$C$34:$C$777,СВЦЭМ!$A$34:$A$777,$A38,СВЦЭМ!$B$34:$B$777,T$11)+'СЕТ СН'!$F$9+СВЦЭМ!$D$10+'СЕТ СН'!$F$5-'СЕТ СН'!$F$17</f>
        <v>3895.6494136000001</v>
      </c>
      <c r="U38" s="37">
        <f>SUMIFS(СВЦЭМ!$C$34:$C$777,СВЦЭМ!$A$34:$A$777,$A38,СВЦЭМ!$B$34:$B$777,U$11)+'СЕТ СН'!$F$9+СВЦЭМ!$D$10+'СЕТ СН'!$F$5-'СЕТ СН'!$F$17</f>
        <v>3891.8663113000002</v>
      </c>
      <c r="V38" s="37">
        <f>SUMIFS(СВЦЭМ!$C$34:$C$777,СВЦЭМ!$A$34:$A$777,$A38,СВЦЭМ!$B$34:$B$777,V$11)+'СЕТ СН'!$F$9+СВЦЭМ!$D$10+'СЕТ СН'!$F$5-'СЕТ СН'!$F$17</f>
        <v>3924.3220699900003</v>
      </c>
      <c r="W38" s="37">
        <f>SUMIFS(СВЦЭМ!$C$34:$C$777,СВЦЭМ!$A$34:$A$777,$A38,СВЦЭМ!$B$34:$B$777,W$11)+'СЕТ СН'!$F$9+СВЦЭМ!$D$10+'СЕТ СН'!$F$5-'СЕТ СН'!$F$17</f>
        <v>4017.0506476700002</v>
      </c>
      <c r="X38" s="37">
        <f>SUMIFS(СВЦЭМ!$C$34:$C$777,СВЦЭМ!$A$34:$A$777,$A38,СВЦЭМ!$B$34:$B$777,X$11)+'СЕТ СН'!$F$9+СВЦЭМ!$D$10+'СЕТ СН'!$F$5-'СЕТ СН'!$F$17</f>
        <v>4124.2858341199999</v>
      </c>
      <c r="Y38" s="37">
        <f>SUMIFS(СВЦЭМ!$C$34:$C$777,СВЦЭМ!$A$34:$A$777,$A38,СВЦЭМ!$B$34:$B$777,Y$11)+'СЕТ СН'!$F$9+СВЦЭМ!$D$10+'СЕТ СН'!$F$5-'СЕТ СН'!$F$17</f>
        <v>4212.5420683100001</v>
      </c>
    </row>
    <row r="39" spans="1:25" ht="15.75" x14ac:dyDescent="0.2">
      <c r="A39" s="36">
        <f t="shared" si="0"/>
        <v>43067</v>
      </c>
      <c r="B39" s="37">
        <f>SUMIFS(СВЦЭМ!$C$34:$C$777,СВЦЭМ!$A$34:$A$777,$A39,СВЦЭМ!$B$34:$B$777,B$11)+'СЕТ СН'!$F$9+СВЦЭМ!$D$10+'СЕТ СН'!$F$5-'СЕТ СН'!$F$17</f>
        <v>4226.2041594399998</v>
      </c>
      <c r="C39" s="37">
        <f>SUMIFS(СВЦЭМ!$C$34:$C$777,СВЦЭМ!$A$34:$A$777,$A39,СВЦЭМ!$B$34:$B$777,C$11)+'СЕТ СН'!$F$9+СВЦЭМ!$D$10+'СЕТ СН'!$F$5-'СЕТ СН'!$F$17</f>
        <v>4214.2798541000002</v>
      </c>
      <c r="D39" s="37">
        <f>SUMIFS(СВЦЭМ!$C$34:$C$777,СВЦЭМ!$A$34:$A$777,$A39,СВЦЭМ!$B$34:$B$777,D$11)+'СЕТ СН'!$F$9+СВЦЭМ!$D$10+'СЕТ СН'!$F$5-'СЕТ СН'!$F$17</f>
        <v>4299.4226017399997</v>
      </c>
      <c r="E39" s="37">
        <f>SUMIFS(СВЦЭМ!$C$34:$C$777,СВЦЭМ!$A$34:$A$777,$A39,СВЦЭМ!$B$34:$B$777,E$11)+'СЕТ СН'!$F$9+СВЦЭМ!$D$10+'СЕТ СН'!$F$5-'СЕТ СН'!$F$17</f>
        <v>4307.0542968899999</v>
      </c>
      <c r="F39" s="37">
        <f>SUMIFS(СВЦЭМ!$C$34:$C$777,СВЦЭМ!$A$34:$A$777,$A39,СВЦЭМ!$B$34:$B$777,F$11)+'СЕТ СН'!$F$9+СВЦЭМ!$D$10+'СЕТ СН'!$F$5-'СЕТ СН'!$F$17</f>
        <v>4308.3043331600002</v>
      </c>
      <c r="G39" s="37">
        <f>SUMIFS(СВЦЭМ!$C$34:$C$777,СВЦЭМ!$A$34:$A$777,$A39,СВЦЭМ!$B$34:$B$777,G$11)+'СЕТ СН'!$F$9+СВЦЭМ!$D$10+'СЕТ СН'!$F$5-'СЕТ СН'!$F$17</f>
        <v>4285.8014028799998</v>
      </c>
      <c r="H39" s="37">
        <f>SUMIFS(СВЦЭМ!$C$34:$C$777,СВЦЭМ!$A$34:$A$777,$A39,СВЦЭМ!$B$34:$B$777,H$11)+'СЕТ СН'!$F$9+СВЦЭМ!$D$10+'СЕТ СН'!$F$5-'СЕТ СН'!$F$17</f>
        <v>4229.81202192</v>
      </c>
      <c r="I39" s="37">
        <f>SUMIFS(СВЦЭМ!$C$34:$C$777,СВЦЭМ!$A$34:$A$777,$A39,СВЦЭМ!$B$34:$B$777,I$11)+'СЕТ СН'!$F$9+СВЦЭМ!$D$10+'СЕТ СН'!$F$5-'СЕТ СН'!$F$17</f>
        <v>4122.8109691899999</v>
      </c>
      <c r="J39" s="37">
        <f>SUMIFS(СВЦЭМ!$C$34:$C$777,СВЦЭМ!$A$34:$A$777,$A39,СВЦЭМ!$B$34:$B$777,J$11)+'СЕТ СН'!$F$9+СВЦЭМ!$D$10+'СЕТ СН'!$F$5-'СЕТ СН'!$F$17</f>
        <v>4109.0387434499999</v>
      </c>
      <c r="K39" s="37">
        <f>SUMIFS(СВЦЭМ!$C$34:$C$777,СВЦЭМ!$A$34:$A$777,$A39,СВЦЭМ!$B$34:$B$777,K$11)+'СЕТ СН'!$F$9+СВЦЭМ!$D$10+'СЕТ СН'!$F$5-'СЕТ СН'!$F$17</f>
        <v>4042.3961325099999</v>
      </c>
      <c r="L39" s="37">
        <f>SUMIFS(СВЦЭМ!$C$34:$C$777,СВЦЭМ!$A$34:$A$777,$A39,СВЦЭМ!$B$34:$B$777,L$11)+'СЕТ СН'!$F$9+СВЦЭМ!$D$10+'СЕТ СН'!$F$5-'СЕТ СН'!$F$17</f>
        <v>3966.2733490800001</v>
      </c>
      <c r="M39" s="37">
        <f>SUMIFS(СВЦЭМ!$C$34:$C$777,СВЦЭМ!$A$34:$A$777,$A39,СВЦЭМ!$B$34:$B$777,M$11)+'СЕТ СН'!$F$9+СВЦЭМ!$D$10+'СЕТ СН'!$F$5-'СЕТ СН'!$F$17</f>
        <v>3930.9317396599999</v>
      </c>
      <c r="N39" s="37">
        <f>SUMIFS(СВЦЭМ!$C$34:$C$777,СВЦЭМ!$A$34:$A$777,$A39,СВЦЭМ!$B$34:$B$777,N$11)+'СЕТ СН'!$F$9+СВЦЭМ!$D$10+'СЕТ СН'!$F$5-'СЕТ СН'!$F$17</f>
        <v>3921.9821851500001</v>
      </c>
      <c r="O39" s="37">
        <f>SUMIFS(СВЦЭМ!$C$34:$C$777,СВЦЭМ!$A$34:$A$777,$A39,СВЦЭМ!$B$34:$B$777,O$11)+'СЕТ СН'!$F$9+СВЦЭМ!$D$10+'СЕТ СН'!$F$5-'СЕТ СН'!$F$17</f>
        <v>3927.71481399</v>
      </c>
      <c r="P39" s="37">
        <f>SUMIFS(СВЦЭМ!$C$34:$C$777,СВЦЭМ!$A$34:$A$777,$A39,СВЦЭМ!$B$34:$B$777,P$11)+'СЕТ СН'!$F$9+СВЦЭМ!$D$10+'СЕТ СН'!$F$5-'СЕТ СН'!$F$17</f>
        <v>3931.9005820100001</v>
      </c>
      <c r="Q39" s="37">
        <f>SUMIFS(СВЦЭМ!$C$34:$C$777,СВЦЭМ!$A$34:$A$777,$A39,СВЦЭМ!$B$34:$B$777,Q$11)+'СЕТ СН'!$F$9+СВЦЭМ!$D$10+'СЕТ СН'!$F$5-'СЕТ СН'!$F$17</f>
        <v>3933.0414131400003</v>
      </c>
      <c r="R39" s="37">
        <f>SUMIFS(СВЦЭМ!$C$34:$C$777,СВЦЭМ!$A$34:$A$777,$A39,СВЦЭМ!$B$34:$B$777,R$11)+'СЕТ СН'!$F$9+СВЦЭМ!$D$10+'СЕТ СН'!$F$5-'СЕТ СН'!$F$17</f>
        <v>3929.8750245700003</v>
      </c>
      <c r="S39" s="37">
        <f>SUMIFS(СВЦЭМ!$C$34:$C$777,СВЦЭМ!$A$34:$A$777,$A39,СВЦЭМ!$B$34:$B$777,S$11)+'СЕТ СН'!$F$9+СВЦЭМ!$D$10+'СЕТ СН'!$F$5-'СЕТ СН'!$F$17</f>
        <v>3927.9521324400002</v>
      </c>
      <c r="T39" s="37">
        <f>SUMIFS(СВЦЭМ!$C$34:$C$777,СВЦЭМ!$A$34:$A$777,$A39,СВЦЭМ!$B$34:$B$777,T$11)+'СЕТ СН'!$F$9+СВЦЭМ!$D$10+'СЕТ СН'!$F$5-'СЕТ СН'!$F$17</f>
        <v>3862.7324364699998</v>
      </c>
      <c r="U39" s="37">
        <f>SUMIFS(СВЦЭМ!$C$34:$C$777,СВЦЭМ!$A$34:$A$777,$A39,СВЦЭМ!$B$34:$B$777,U$11)+'СЕТ СН'!$F$9+СВЦЭМ!$D$10+'СЕТ СН'!$F$5-'СЕТ СН'!$F$17</f>
        <v>3856.9577637000002</v>
      </c>
      <c r="V39" s="37">
        <f>SUMIFS(СВЦЭМ!$C$34:$C$777,СВЦЭМ!$A$34:$A$777,$A39,СВЦЭМ!$B$34:$B$777,V$11)+'СЕТ СН'!$F$9+СВЦЭМ!$D$10+'СЕТ СН'!$F$5-'СЕТ СН'!$F$17</f>
        <v>3871.4068514000001</v>
      </c>
      <c r="W39" s="37">
        <f>SUMIFS(СВЦЭМ!$C$34:$C$777,СВЦЭМ!$A$34:$A$777,$A39,СВЦЭМ!$B$34:$B$777,W$11)+'СЕТ СН'!$F$9+СВЦЭМ!$D$10+'СЕТ СН'!$F$5-'СЕТ СН'!$F$17</f>
        <v>3935.4582642900004</v>
      </c>
      <c r="X39" s="37">
        <f>SUMIFS(СВЦЭМ!$C$34:$C$777,СВЦЭМ!$A$34:$A$777,$A39,СВЦЭМ!$B$34:$B$777,X$11)+'СЕТ СН'!$F$9+СВЦЭМ!$D$10+'СЕТ СН'!$F$5-'СЕТ СН'!$F$17</f>
        <v>4084.44131509</v>
      </c>
      <c r="Y39" s="37">
        <f>SUMIFS(СВЦЭМ!$C$34:$C$777,СВЦЭМ!$A$34:$A$777,$A39,СВЦЭМ!$B$34:$B$777,Y$11)+'СЕТ СН'!$F$9+СВЦЭМ!$D$10+'СЕТ СН'!$F$5-'СЕТ СН'!$F$17</f>
        <v>4132.3641618500005</v>
      </c>
    </row>
    <row r="40" spans="1:25" ht="15.75" x14ac:dyDescent="0.2">
      <c r="A40" s="36">
        <f t="shared" si="0"/>
        <v>43068</v>
      </c>
      <c r="B40" s="37">
        <f>SUMIFS(СВЦЭМ!$C$34:$C$777,СВЦЭМ!$A$34:$A$777,$A40,СВЦЭМ!$B$34:$B$777,B$11)+'СЕТ СН'!$F$9+СВЦЭМ!$D$10+'СЕТ СН'!$F$5-'СЕТ СН'!$F$17</f>
        <v>4242.1350056199999</v>
      </c>
      <c r="C40" s="37">
        <f>SUMIFS(СВЦЭМ!$C$34:$C$777,СВЦЭМ!$A$34:$A$777,$A40,СВЦЭМ!$B$34:$B$777,C$11)+'СЕТ СН'!$F$9+СВЦЭМ!$D$10+'СЕТ СН'!$F$5-'СЕТ СН'!$F$17</f>
        <v>4331.1904456700004</v>
      </c>
      <c r="D40" s="37">
        <f>SUMIFS(СВЦЭМ!$C$34:$C$777,СВЦЭМ!$A$34:$A$777,$A40,СВЦЭМ!$B$34:$B$777,D$11)+'СЕТ СН'!$F$9+СВЦЭМ!$D$10+'СЕТ СН'!$F$5-'СЕТ СН'!$F$17</f>
        <v>4316.4240932600005</v>
      </c>
      <c r="E40" s="37">
        <f>SUMIFS(СВЦЭМ!$C$34:$C$777,СВЦЭМ!$A$34:$A$777,$A40,СВЦЭМ!$B$34:$B$777,E$11)+'СЕТ СН'!$F$9+СВЦЭМ!$D$10+'СЕТ СН'!$F$5-'СЕТ СН'!$F$17</f>
        <v>4323.8948952299997</v>
      </c>
      <c r="F40" s="37">
        <f>SUMIFS(СВЦЭМ!$C$34:$C$777,СВЦЭМ!$A$34:$A$777,$A40,СВЦЭМ!$B$34:$B$777,F$11)+'СЕТ СН'!$F$9+СВЦЭМ!$D$10+'СЕТ СН'!$F$5-'СЕТ СН'!$F$17</f>
        <v>4322.8225861499996</v>
      </c>
      <c r="G40" s="37">
        <f>SUMIFS(СВЦЭМ!$C$34:$C$777,СВЦЭМ!$A$34:$A$777,$A40,СВЦЭМ!$B$34:$B$777,G$11)+'СЕТ СН'!$F$9+СВЦЭМ!$D$10+'СЕТ СН'!$F$5-'СЕТ СН'!$F$17</f>
        <v>4296.0045818300005</v>
      </c>
      <c r="H40" s="37">
        <f>SUMIFS(СВЦЭМ!$C$34:$C$777,СВЦЭМ!$A$34:$A$777,$A40,СВЦЭМ!$B$34:$B$777,H$11)+'СЕТ СН'!$F$9+СВЦЭМ!$D$10+'СЕТ СН'!$F$5-'СЕТ СН'!$F$17</f>
        <v>4223.1686556700006</v>
      </c>
      <c r="I40" s="37">
        <f>SUMIFS(СВЦЭМ!$C$34:$C$777,СВЦЭМ!$A$34:$A$777,$A40,СВЦЭМ!$B$34:$B$777,I$11)+'СЕТ СН'!$F$9+СВЦЭМ!$D$10+'СЕТ СН'!$F$5-'СЕТ СН'!$F$17</f>
        <v>4135.9433296300003</v>
      </c>
      <c r="J40" s="37">
        <f>SUMIFS(СВЦЭМ!$C$34:$C$777,СВЦЭМ!$A$34:$A$777,$A40,СВЦЭМ!$B$34:$B$777,J$11)+'СЕТ СН'!$F$9+СВЦЭМ!$D$10+'СЕТ СН'!$F$5-'СЕТ СН'!$F$17</f>
        <v>4103.4850275299996</v>
      </c>
      <c r="K40" s="37">
        <f>SUMIFS(СВЦЭМ!$C$34:$C$777,СВЦЭМ!$A$34:$A$777,$A40,СВЦЭМ!$B$34:$B$777,K$11)+'СЕТ СН'!$F$9+СВЦЭМ!$D$10+'СЕТ СН'!$F$5-'СЕТ СН'!$F$17</f>
        <v>4047.2451188100003</v>
      </c>
      <c r="L40" s="37">
        <f>SUMIFS(СВЦЭМ!$C$34:$C$777,СВЦЭМ!$A$34:$A$777,$A40,СВЦЭМ!$B$34:$B$777,L$11)+'СЕТ СН'!$F$9+СВЦЭМ!$D$10+'СЕТ СН'!$F$5-'СЕТ СН'!$F$17</f>
        <v>3978.8697485600005</v>
      </c>
      <c r="M40" s="37">
        <f>SUMIFS(СВЦЭМ!$C$34:$C$777,СВЦЭМ!$A$34:$A$777,$A40,СВЦЭМ!$B$34:$B$777,M$11)+'СЕТ СН'!$F$9+СВЦЭМ!$D$10+'СЕТ СН'!$F$5-'СЕТ СН'!$F$17</f>
        <v>3938.1267479500002</v>
      </c>
      <c r="N40" s="37">
        <f>SUMIFS(СВЦЭМ!$C$34:$C$777,СВЦЭМ!$A$34:$A$777,$A40,СВЦЭМ!$B$34:$B$777,N$11)+'СЕТ СН'!$F$9+СВЦЭМ!$D$10+'СЕТ СН'!$F$5-'СЕТ СН'!$F$17</f>
        <v>3932.0242382599999</v>
      </c>
      <c r="O40" s="37">
        <f>SUMIFS(СВЦЭМ!$C$34:$C$777,СВЦЭМ!$A$34:$A$777,$A40,СВЦЭМ!$B$34:$B$777,O$11)+'СЕТ СН'!$F$9+СВЦЭМ!$D$10+'СЕТ СН'!$F$5-'СЕТ СН'!$F$17</f>
        <v>3926.6560726799999</v>
      </c>
      <c r="P40" s="37">
        <f>SUMIFS(СВЦЭМ!$C$34:$C$777,СВЦЭМ!$A$34:$A$777,$A40,СВЦЭМ!$B$34:$B$777,P$11)+'СЕТ СН'!$F$9+СВЦЭМ!$D$10+'СЕТ СН'!$F$5-'СЕТ СН'!$F$17</f>
        <v>3919.2511065300005</v>
      </c>
      <c r="Q40" s="37">
        <f>SUMIFS(СВЦЭМ!$C$34:$C$777,СВЦЭМ!$A$34:$A$777,$A40,СВЦЭМ!$B$34:$B$777,Q$11)+'СЕТ СН'!$F$9+СВЦЭМ!$D$10+'СЕТ СН'!$F$5-'СЕТ СН'!$F$17</f>
        <v>3916.3171015300004</v>
      </c>
      <c r="R40" s="37">
        <f>SUMIFS(СВЦЭМ!$C$34:$C$777,СВЦЭМ!$A$34:$A$777,$A40,СВЦЭМ!$B$34:$B$777,R$11)+'СЕТ СН'!$F$9+СВЦЭМ!$D$10+'СЕТ СН'!$F$5-'СЕТ СН'!$F$17</f>
        <v>3917.5874930800001</v>
      </c>
      <c r="S40" s="37">
        <f>SUMIFS(СВЦЭМ!$C$34:$C$777,СВЦЭМ!$A$34:$A$777,$A40,СВЦЭМ!$B$34:$B$777,S$11)+'СЕТ СН'!$F$9+СВЦЭМ!$D$10+'СЕТ СН'!$F$5-'СЕТ СН'!$F$17</f>
        <v>3905.3467801400002</v>
      </c>
      <c r="T40" s="37">
        <f>SUMIFS(СВЦЭМ!$C$34:$C$777,СВЦЭМ!$A$34:$A$777,$A40,СВЦЭМ!$B$34:$B$777,T$11)+'СЕТ СН'!$F$9+СВЦЭМ!$D$10+'СЕТ СН'!$F$5-'СЕТ СН'!$F$17</f>
        <v>3822.9626007400002</v>
      </c>
      <c r="U40" s="37">
        <f>SUMIFS(СВЦЭМ!$C$34:$C$777,СВЦЭМ!$A$34:$A$777,$A40,СВЦЭМ!$B$34:$B$777,U$11)+'СЕТ СН'!$F$9+СВЦЭМ!$D$10+'СЕТ СН'!$F$5-'СЕТ СН'!$F$17</f>
        <v>3821.7499246899997</v>
      </c>
      <c r="V40" s="37">
        <f>SUMIFS(СВЦЭМ!$C$34:$C$777,СВЦЭМ!$A$34:$A$777,$A40,СВЦЭМ!$B$34:$B$777,V$11)+'СЕТ СН'!$F$9+СВЦЭМ!$D$10+'СЕТ СН'!$F$5-'СЕТ СН'!$F$17</f>
        <v>3893.3415947100002</v>
      </c>
      <c r="W40" s="37">
        <f>SUMIFS(СВЦЭМ!$C$34:$C$777,СВЦЭМ!$A$34:$A$777,$A40,СВЦЭМ!$B$34:$B$777,W$11)+'СЕТ СН'!$F$9+СВЦЭМ!$D$10+'СЕТ СН'!$F$5-'СЕТ СН'!$F$17</f>
        <v>4034.2574654600003</v>
      </c>
      <c r="X40" s="37">
        <f>SUMIFS(СВЦЭМ!$C$34:$C$777,СВЦЭМ!$A$34:$A$777,$A40,СВЦЭМ!$B$34:$B$777,X$11)+'СЕТ СН'!$F$9+СВЦЭМ!$D$10+'СЕТ СН'!$F$5-'СЕТ СН'!$F$17</f>
        <v>4148.5585564000003</v>
      </c>
      <c r="Y40" s="37">
        <f>SUMIFS(СВЦЭМ!$C$34:$C$777,СВЦЭМ!$A$34:$A$777,$A40,СВЦЭМ!$B$34:$B$777,Y$11)+'СЕТ СН'!$F$9+СВЦЭМ!$D$10+'СЕТ СН'!$F$5-'СЕТ СН'!$F$17</f>
        <v>4213.9700172900002</v>
      </c>
    </row>
    <row r="41" spans="1:25" ht="15.75" x14ac:dyDescent="0.2">
      <c r="A41" s="36">
        <f t="shared" si="0"/>
        <v>43069</v>
      </c>
      <c r="B41" s="37">
        <f>SUMIFS(СВЦЭМ!$C$34:$C$777,СВЦЭМ!$A$34:$A$777,$A41,СВЦЭМ!$B$34:$B$777,B$11)+'СЕТ СН'!$F$9+СВЦЭМ!$D$10+'СЕТ СН'!$F$5-'СЕТ СН'!$F$17</f>
        <v>4255.2593475399999</v>
      </c>
      <c r="C41" s="37">
        <f>SUMIFS(СВЦЭМ!$C$34:$C$777,СВЦЭМ!$A$34:$A$777,$A41,СВЦЭМ!$B$34:$B$777,C$11)+'СЕТ СН'!$F$9+СВЦЭМ!$D$10+'СЕТ СН'!$F$5-'СЕТ СН'!$F$17</f>
        <v>4340.9394769</v>
      </c>
      <c r="D41" s="37">
        <f>SUMIFS(СВЦЭМ!$C$34:$C$777,СВЦЭМ!$A$34:$A$777,$A41,СВЦЭМ!$B$34:$B$777,D$11)+'СЕТ СН'!$F$9+СВЦЭМ!$D$10+'СЕТ СН'!$F$5-'СЕТ СН'!$F$17</f>
        <v>4326.0933281699999</v>
      </c>
      <c r="E41" s="37">
        <f>SUMIFS(СВЦЭМ!$C$34:$C$777,СВЦЭМ!$A$34:$A$777,$A41,СВЦЭМ!$B$34:$B$777,E$11)+'СЕТ СН'!$F$9+СВЦЭМ!$D$10+'СЕТ СН'!$F$5-'СЕТ СН'!$F$17</f>
        <v>4333.7390715000001</v>
      </c>
      <c r="F41" s="37">
        <f>SUMIFS(СВЦЭМ!$C$34:$C$777,СВЦЭМ!$A$34:$A$777,$A41,СВЦЭМ!$B$34:$B$777,F$11)+'СЕТ СН'!$F$9+СВЦЭМ!$D$10+'СЕТ СН'!$F$5-'СЕТ СН'!$F$17</f>
        <v>4331.0814028000004</v>
      </c>
      <c r="G41" s="37">
        <f>SUMIFS(СВЦЭМ!$C$34:$C$777,СВЦЭМ!$A$34:$A$777,$A41,СВЦЭМ!$B$34:$B$777,G$11)+'СЕТ СН'!$F$9+СВЦЭМ!$D$10+'СЕТ СН'!$F$5-'СЕТ СН'!$F$17</f>
        <v>4277.1695647200004</v>
      </c>
      <c r="H41" s="37">
        <f>SUMIFS(СВЦЭМ!$C$34:$C$777,СВЦЭМ!$A$34:$A$777,$A41,СВЦЭМ!$B$34:$B$777,H$11)+'СЕТ СН'!$F$9+СВЦЭМ!$D$10+'СЕТ СН'!$F$5-'СЕТ СН'!$F$17</f>
        <v>4160.24962125</v>
      </c>
      <c r="I41" s="37">
        <f>SUMIFS(СВЦЭМ!$C$34:$C$777,СВЦЭМ!$A$34:$A$777,$A41,СВЦЭМ!$B$34:$B$777,I$11)+'СЕТ СН'!$F$9+СВЦЭМ!$D$10+'СЕТ СН'!$F$5-'СЕТ СН'!$F$17</f>
        <v>4067.7955381199999</v>
      </c>
      <c r="J41" s="37">
        <f>SUMIFS(СВЦЭМ!$C$34:$C$777,СВЦЭМ!$A$34:$A$777,$A41,СВЦЭМ!$B$34:$B$777,J$11)+'СЕТ СН'!$F$9+СВЦЭМ!$D$10+'СЕТ СН'!$F$5-'СЕТ СН'!$F$17</f>
        <v>4020.3368827499999</v>
      </c>
      <c r="K41" s="37">
        <f>SUMIFS(СВЦЭМ!$C$34:$C$777,СВЦЭМ!$A$34:$A$777,$A41,СВЦЭМ!$B$34:$B$777,K$11)+'СЕТ СН'!$F$9+СВЦЭМ!$D$10+'СЕТ СН'!$F$5-'СЕТ СН'!$F$17</f>
        <v>3958.5956691900001</v>
      </c>
      <c r="L41" s="37">
        <f>SUMIFS(СВЦЭМ!$C$34:$C$777,СВЦЭМ!$A$34:$A$777,$A41,СВЦЭМ!$B$34:$B$777,L$11)+'СЕТ СН'!$F$9+СВЦЭМ!$D$10+'СЕТ СН'!$F$5-'СЕТ СН'!$F$17</f>
        <v>3888.4943252200001</v>
      </c>
      <c r="M41" s="37">
        <f>SUMIFS(СВЦЭМ!$C$34:$C$777,СВЦЭМ!$A$34:$A$777,$A41,СВЦЭМ!$B$34:$B$777,M$11)+'СЕТ СН'!$F$9+СВЦЭМ!$D$10+'СЕТ СН'!$F$5-'СЕТ СН'!$F$17</f>
        <v>3850.85400656</v>
      </c>
      <c r="N41" s="37">
        <f>SUMIFS(СВЦЭМ!$C$34:$C$777,СВЦЭМ!$A$34:$A$777,$A41,СВЦЭМ!$B$34:$B$777,N$11)+'СЕТ СН'!$F$9+СВЦЭМ!$D$10+'СЕТ СН'!$F$5-'СЕТ СН'!$F$17</f>
        <v>3843.7540715599998</v>
      </c>
      <c r="O41" s="37">
        <f>SUMIFS(СВЦЭМ!$C$34:$C$777,СВЦЭМ!$A$34:$A$777,$A41,СВЦЭМ!$B$34:$B$777,O$11)+'СЕТ СН'!$F$9+СВЦЭМ!$D$10+'СЕТ СН'!$F$5-'СЕТ СН'!$F$17</f>
        <v>3842.6456922400002</v>
      </c>
      <c r="P41" s="37">
        <f>SUMIFS(СВЦЭМ!$C$34:$C$777,СВЦЭМ!$A$34:$A$777,$A41,СВЦЭМ!$B$34:$B$777,P$11)+'СЕТ СН'!$F$9+СВЦЭМ!$D$10+'СЕТ СН'!$F$5-'СЕТ СН'!$F$17</f>
        <v>3839.9505902700002</v>
      </c>
      <c r="Q41" s="37">
        <f>SUMIFS(СВЦЭМ!$C$34:$C$777,СВЦЭМ!$A$34:$A$777,$A41,СВЦЭМ!$B$34:$B$777,Q$11)+'СЕТ СН'!$F$9+СВЦЭМ!$D$10+'СЕТ СН'!$F$5-'СЕТ СН'!$F$17</f>
        <v>3843.0999941800001</v>
      </c>
      <c r="R41" s="37">
        <f>SUMIFS(СВЦЭМ!$C$34:$C$777,СВЦЭМ!$A$34:$A$777,$A41,СВЦЭМ!$B$34:$B$777,R$11)+'СЕТ СН'!$F$9+СВЦЭМ!$D$10+'СЕТ СН'!$F$5-'СЕТ СН'!$F$17</f>
        <v>3844.4085185499998</v>
      </c>
      <c r="S41" s="37">
        <f>SUMIFS(СВЦЭМ!$C$34:$C$777,СВЦЭМ!$A$34:$A$777,$A41,СВЦЭМ!$B$34:$B$777,S$11)+'СЕТ СН'!$F$9+СВЦЭМ!$D$10+'СЕТ СН'!$F$5-'СЕТ СН'!$F$17</f>
        <v>3850.3407997100003</v>
      </c>
      <c r="T41" s="37">
        <f>SUMIFS(СВЦЭМ!$C$34:$C$777,СВЦЭМ!$A$34:$A$777,$A41,СВЦЭМ!$B$34:$B$777,T$11)+'СЕТ СН'!$F$9+СВЦЭМ!$D$10+'СЕТ СН'!$F$5-'СЕТ СН'!$F$17</f>
        <v>3869.9787680199997</v>
      </c>
      <c r="U41" s="37">
        <f>SUMIFS(СВЦЭМ!$C$34:$C$777,СВЦЭМ!$A$34:$A$777,$A41,СВЦЭМ!$B$34:$B$777,U$11)+'СЕТ СН'!$F$9+СВЦЭМ!$D$10+'СЕТ СН'!$F$5-'СЕТ СН'!$F$17</f>
        <v>3854.5485126000003</v>
      </c>
      <c r="V41" s="37">
        <f>SUMIFS(СВЦЭМ!$C$34:$C$777,СВЦЭМ!$A$34:$A$777,$A41,СВЦЭМ!$B$34:$B$777,V$11)+'СЕТ СН'!$F$9+СВЦЭМ!$D$10+'СЕТ СН'!$F$5-'СЕТ СН'!$F$17</f>
        <v>3925.5391931900003</v>
      </c>
      <c r="W41" s="37">
        <f>SUMIFS(СВЦЭМ!$C$34:$C$777,СВЦЭМ!$A$34:$A$777,$A41,СВЦЭМ!$B$34:$B$777,W$11)+'СЕТ СН'!$F$9+СВЦЭМ!$D$10+'СЕТ СН'!$F$5-'СЕТ СН'!$F$17</f>
        <v>4053.6461815599996</v>
      </c>
      <c r="X41" s="37">
        <f>SUMIFS(СВЦЭМ!$C$34:$C$777,СВЦЭМ!$A$34:$A$777,$A41,СВЦЭМ!$B$34:$B$777,X$11)+'СЕТ СН'!$F$9+СВЦЭМ!$D$10+'СЕТ СН'!$F$5-'СЕТ СН'!$F$17</f>
        <v>4116.8325922599997</v>
      </c>
      <c r="Y41" s="37">
        <f>SUMIFS(СВЦЭМ!$C$34:$C$777,СВЦЭМ!$A$34:$A$777,$A41,СВЦЭМ!$B$34:$B$777,Y$11)+'СЕТ СН'!$F$9+СВЦЭМ!$D$10+'СЕТ СН'!$F$5-'СЕТ СН'!$F$17</f>
        <v>4169.3195951899997</v>
      </c>
    </row>
    <row r="42" spans="1:25" ht="15.75" hidden="1" x14ac:dyDescent="0.2">
      <c r="A42" s="36">
        <f t="shared" si="0"/>
        <v>43070</v>
      </c>
      <c r="B42" s="37">
        <f>SUMIFS(СВЦЭМ!$C$34:$C$777,СВЦЭМ!$A$34:$A$777,$A42,СВЦЭМ!$B$34:$B$777,B$11)+'СЕТ СН'!$F$9+СВЦЭМ!$D$10+'СЕТ СН'!$F$5-'СЕТ СН'!$F$17</f>
        <v>3062.0847368100003</v>
      </c>
      <c r="C42" s="37">
        <f>SUMIFS(СВЦЭМ!$C$34:$C$777,СВЦЭМ!$A$34:$A$777,$A42,СВЦЭМ!$B$34:$B$777,C$11)+'СЕТ СН'!$F$9+СВЦЭМ!$D$10+'СЕТ СН'!$F$5-'СЕТ СН'!$F$17</f>
        <v>3062.0847368100003</v>
      </c>
      <c r="D42" s="37">
        <f>SUMIFS(СВЦЭМ!$C$34:$C$777,СВЦЭМ!$A$34:$A$777,$A42,СВЦЭМ!$B$34:$B$777,D$11)+'СЕТ СН'!$F$9+СВЦЭМ!$D$10+'СЕТ СН'!$F$5-'СЕТ СН'!$F$17</f>
        <v>3062.0847368100003</v>
      </c>
      <c r="E42" s="37">
        <f>SUMIFS(СВЦЭМ!$C$34:$C$777,СВЦЭМ!$A$34:$A$777,$A42,СВЦЭМ!$B$34:$B$777,E$11)+'СЕТ СН'!$F$9+СВЦЭМ!$D$10+'СЕТ СН'!$F$5-'СЕТ СН'!$F$17</f>
        <v>3062.0847368100003</v>
      </c>
      <c r="F42" s="37">
        <f>SUMIFS(СВЦЭМ!$C$34:$C$777,СВЦЭМ!$A$34:$A$777,$A42,СВЦЭМ!$B$34:$B$777,F$11)+'СЕТ СН'!$F$9+СВЦЭМ!$D$10+'СЕТ СН'!$F$5-'СЕТ СН'!$F$17</f>
        <v>3062.0847368100003</v>
      </c>
      <c r="G42" s="37">
        <f>SUMIFS(СВЦЭМ!$C$34:$C$777,СВЦЭМ!$A$34:$A$777,$A42,СВЦЭМ!$B$34:$B$777,G$11)+'СЕТ СН'!$F$9+СВЦЭМ!$D$10+'СЕТ СН'!$F$5-'СЕТ СН'!$F$17</f>
        <v>3062.0847368100003</v>
      </c>
      <c r="H42" s="37">
        <f>SUMIFS(СВЦЭМ!$C$34:$C$777,СВЦЭМ!$A$34:$A$777,$A42,СВЦЭМ!$B$34:$B$777,H$11)+'СЕТ СН'!$F$9+СВЦЭМ!$D$10+'СЕТ СН'!$F$5-'СЕТ СН'!$F$17</f>
        <v>3062.0847368100003</v>
      </c>
      <c r="I42" s="37">
        <f>SUMIFS(СВЦЭМ!$C$34:$C$777,СВЦЭМ!$A$34:$A$777,$A42,СВЦЭМ!$B$34:$B$777,I$11)+'СЕТ СН'!$F$9+СВЦЭМ!$D$10+'СЕТ СН'!$F$5-'СЕТ СН'!$F$17</f>
        <v>3062.0847368100003</v>
      </c>
      <c r="J42" s="37">
        <f>SUMIFS(СВЦЭМ!$C$34:$C$777,СВЦЭМ!$A$34:$A$777,$A42,СВЦЭМ!$B$34:$B$777,J$11)+'СЕТ СН'!$F$9+СВЦЭМ!$D$10+'СЕТ СН'!$F$5-'СЕТ СН'!$F$17</f>
        <v>3062.0847368100003</v>
      </c>
      <c r="K42" s="37">
        <f>SUMIFS(СВЦЭМ!$C$34:$C$777,СВЦЭМ!$A$34:$A$777,$A42,СВЦЭМ!$B$34:$B$777,K$11)+'СЕТ СН'!$F$9+СВЦЭМ!$D$10+'СЕТ СН'!$F$5-'СЕТ СН'!$F$17</f>
        <v>3062.0847368100003</v>
      </c>
      <c r="L42" s="37">
        <f>SUMIFS(СВЦЭМ!$C$34:$C$777,СВЦЭМ!$A$34:$A$777,$A42,СВЦЭМ!$B$34:$B$777,L$11)+'СЕТ СН'!$F$9+СВЦЭМ!$D$10+'СЕТ СН'!$F$5-'СЕТ СН'!$F$17</f>
        <v>3062.0847368100003</v>
      </c>
      <c r="M42" s="37">
        <f>SUMIFS(СВЦЭМ!$C$34:$C$777,СВЦЭМ!$A$34:$A$777,$A42,СВЦЭМ!$B$34:$B$777,M$11)+'СЕТ СН'!$F$9+СВЦЭМ!$D$10+'СЕТ СН'!$F$5-'СЕТ СН'!$F$17</f>
        <v>3062.0847368100003</v>
      </c>
      <c r="N42" s="37">
        <f>SUMIFS(СВЦЭМ!$C$34:$C$777,СВЦЭМ!$A$34:$A$777,$A42,СВЦЭМ!$B$34:$B$777,N$11)+'СЕТ СН'!$F$9+СВЦЭМ!$D$10+'СЕТ СН'!$F$5-'СЕТ СН'!$F$17</f>
        <v>3062.0847368100003</v>
      </c>
      <c r="O42" s="37">
        <f>SUMIFS(СВЦЭМ!$C$34:$C$777,СВЦЭМ!$A$34:$A$777,$A42,СВЦЭМ!$B$34:$B$777,O$11)+'СЕТ СН'!$F$9+СВЦЭМ!$D$10+'СЕТ СН'!$F$5-'СЕТ СН'!$F$17</f>
        <v>3062.0847368100003</v>
      </c>
      <c r="P42" s="37">
        <f>SUMIFS(СВЦЭМ!$C$34:$C$777,СВЦЭМ!$A$34:$A$777,$A42,СВЦЭМ!$B$34:$B$777,P$11)+'СЕТ СН'!$F$9+СВЦЭМ!$D$10+'СЕТ СН'!$F$5-'СЕТ СН'!$F$17</f>
        <v>3062.0847368100003</v>
      </c>
      <c r="Q42" s="37">
        <f>SUMIFS(СВЦЭМ!$C$34:$C$777,СВЦЭМ!$A$34:$A$777,$A42,СВЦЭМ!$B$34:$B$777,Q$11)+'СЕТ СН'!$F$9+СВЦЭМ!$D$10+'СЕТ СН'!$F$5-'СЕТ СН'!$F$17</f>
        <v>3062.0847368100003</v>
      </c>
      <c r="R42" s="37">
        <f>SUMIFS(СВЦЭМ!$C$34:$C$777,СВЦЭМ!$A$34:$A$777,$A42,СВЦЭМ!$B$34:$B$777,R$11)+'СЕТ СН'!$F$9+СВЦЭМ!$D$10+'СЕТ СН'!$F$5-'СЕТ СН'!$F$17</f>
        <v>3062.0847368100003</v>
      </c>
      <c r="S42" s="37">
        <f>SUMIFS(СВЦЭМ!$C$34:$C$777,СВЦЭМ!$A$34:$A$777,$A42,СВЦЭМ!$B$34:$B$777,S$11)+'СЕТ СН'!$F$9+СВЦЭМ!$D$10+'СЕТ СН'!$F$5-'СЕТ СН'!$F$17</f>
        <v>3062.0847368100003</v>
      </c>
      <c r="T42" s="37">
        <f>SUMIFS(СВЦЭМ!$C$34:$C$777,СВЦЭМ!$A$34:$A$777,$A42,СВЦЭМ!$B$34:$B$777,T$11)+'СЕТ СН'!$F$9+СВЦЭМ!$D$10+'СЕТ СН'!$F$5-'СЕТ СН'!$F$17</f>
        <v>3062.0847368100003</v>
      </c>
      <c r="U42" s="37">
        <f>SUMIFS(СВЦЭМ!$C$34:$C$777,СВЦЭМ!$A$34:$A$777,$A42,СВЦЭМ!$B$34:$B$777,U$11)+'СЕТ СН'!$F$9+СВЦЭМ!$D$10+'СЕТ СН'!$F$5-'СЕТ СН'!$F$17</f>
        <v>3062.0847368100003</v>
      </c>
      <c r="V42" s="37">
        <f>SUMIFS(СВЦЭМ!$C$34:$C$777,СВЦЭМ!$A$34:$A$777,$A42,СВЦЭМ!$B$34:$B$777,V$11)+'СЕТ СН'!$F$9+СВЦЭМ!$D$10+'СЕТ СН'!$F$5-'СЕТ СН'!$F$17</f>
        <v>3062.0847368100003</v>
      </c>
      <c r="W42" s="37">
        <f>SUMIFS(СВЦЭМ!$C$34:$C$777,СВЦЭМ!$A$34:$A$777,$A42,СВЦЭМ!$B$34:$B$777,W$11)+'СЕТ СН'!$F$9+СВЦЭМ!$D$10+'СЕТ СН'!$F$5-'СЕТ СН'!$F$17</f>
        <v>3062.0847368100003</v>
      </c>
      <c r="X42" s="37">
        <f>SUMIFS(СВЦЭМ!$C$34:$C$777,СВЦЭМ!$A$34:$A$777,$A42,СВЦЭМ!$B$34:$B$777,X$11)+'СЕТ СН'!$F$9+СВЦЭМ!$D$10+'СЕТ СН'!$F$5-'СЕТ СН'!$F$17</f>
        <v>3062.0847368100003</v>
      </c>
      <c r="Y42" s="37">
        <f>SUMIFS(СВЦЭМ!$C$34:$C$777,СВЦЭМ!$A$34:$A$777,$A42,СВЦЭМ!$B$34:$B$777,Y$11)+'СЕТ СН'!$F$9+СВЦЭМ!$D$10+'СЕТ СН'!$F$5-'СЕТ СН'!$F$17</f>
        <v>3062.0847368100003</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01.11.2017</v>
      </c>
      <c r="B48" s="37">
        <f>SUMIFS(СВЦЭМ!$C$34:$C$777,СВЦЭМ!$A$34:$A$777,$A48,СВЦЭМ!$B$34:$B$777,B$47)+'СЕТ СН'!$G$9+СВЦЭМ!$D$10+'СЕТ СН'!$G$5-'СЕТ СН'!$G$17</f>
        <v>4484.2705661999998</v>
      </c>
      <c r="C48" s="37">
        <f>SUMIFS(СВЦЭМ!$C$34:$C$777,СВЦЭМ!$A$34:$A$777,$A48,СВЦЭМ!$B$34:$B$777,C$47)+'СЕТ СН'!$G$9+СВЦЭМ!$D$10+'СЕТ СН'!$G$5-'СЕТ СН'!$G$17</f>
        <v>4535.0195833500002</v>
      </c>
      <c r="D48" s="37">
        <f>SUMIFS(СВЦЭМ!$C$34:$C$777,СВЦЭМ!$A$34:$A$777,$A48,СВЦЭМ!$B$34:$B$777,D$47)+'СЕТ СН'!$G$9+СВЦЭМ!$D$10+'СЕТ СН'!$G$5-'СЕТ СН'!$G$17</f>
        <v>4619.2546901899996</v>
      </c>
      <c r="E48" s="37">
        <f>SUMIFS(СВЦЭМ!$C$34:$C$777,СВЦЭМ!$A$34:$A$777,$A48,СВЦЭМ!$B$34:$B$777,E$47)+'СЕТ СН'!$G$9+СВЦЭМ!$D$10+'СЕТ СН'!$G$5-'СЕТ СН'!$G$17</f>
        <v>4633.0917614600003</v>
      </c>
      <c r="F48" s="37">
        <f>SUMIFS(СВЦЭМ!$C$34:$C$777,СВЦЭМ!$A$34:$A$777,$A48,СВЦЭМ!$B$34:$B$777,F$47)+'СЕТ СН'!$G$9+СВЦЭМ!$D$10+'СЕТ СН'!$G$5-'СЕТ СН'!$G$17</f>
        <v>4634.8381087199996</v>
      </c>
      <c r="G48" s="37">
        <f>SUMIFS(СВЦЭМ!$C$34:$C$777,СВЦЭМ!$A$34:$A$777,$A48,СВЦЭМ!$B$34:$B$777,G$47)+'СЕТ СН'!$G$9+СВЦЭМ!$D$10+'СЕТ СН'!$G$5-'СЕТ СН'!$G$17</f>
        <v>4626.7785357499997</v>
      </c>
      <c r="H48" s="37">
        <f>SUMIFS(СВЦЭМ!$C$34:$C$777,СВЦЭМ!$A$34:$A$777,$A48,СВЦЭМ!$B$34:$B$777,H$47)+'СЕТ СН'!$G$9+СВЦЭМ!$D$10+'СЕТ СН'!$G$5-'СЕТ СН'!$G$17</f>
        <v>4526.0372502800001</v>
      </c>
      <c r="I48" s="37">
        <f>SUMIFS(СВЦЭМ!$C$34:$C$777,СВЦЭМ!$A$34:$A$777,$A48,СВЦЭМ!$B$34:$B$777,I$47)+'СЕТ СН'!$G$9+СВЦЭМ!$D$10+'СЕТ СН'!$G$5-'СЕТ СН'!$G$17</f>
        <v>4496.7899461799998</v>
      </c>
      <c r="J48" s="37">
        <f>SUMIFS(СВЦЭМ!$C$34:$C$777,СВЦЭМ!$A$34:$A$777,$A48,СВЦЭМ!$B$34:$B$777,J$47)+'СЕТ СН'!$G$9+СВЦЭМ!$D$10+'СЕТ СН'!$G$5-'СЕТ СН'!$G$17</f>
        <v>4371.6016756099998</v>
      </c>
      <c r="K48" s="37">
        <f>SUMIFS(СВЦЭМ!$C$34:$C$777,СВЦЭМ!$A$34:$A$777,$A48,СВЦЭМ!$B$34:$B$777,K$47)+'СЕТ СН'!$G$9+СВЦЭМ!$D$10+'СЕТ СН'!$G$5-'СЕТ СН'!$G$17</f>
        <v>4300.0906846099997</v>
      </c>
      <c r="L48" s="37">
        <f>SUMIFS(СВЦЭМ!$C$34:$C$777,СВЦЭМ!$A$34:$A$777,$A48,СВЦЭМ!$B$34:$B$777,L$47)+'СЕТ СН'!$G$9+СВЦЭМ!$D$10+'СЕТ СН'!$G$5-'СЕТ СН'!$G$17</f>
        <v>4213.0168357799994</v>
      </c>
      <c r="M48" s="37">
        <f>SUMIFS(СВЦЭМ!$C$34:$C$777,СВЦЭМ!$A$34:$A$777,$A48,СВЦЭМ!$B$34:$B$777,M$47)+'СЕТ СН'!$G$9+СВЦЭМ!$D$10+'СЕТ СН'!$G$5-'СЕТ СН'!$G$17</f>
        <v>4170.6896906900001</v>
      </c>
      <c r="N48" s="37">
        <f>SUMIFS(СВЦЭМ!$C$34:$C$777,СВЦЭМ!$A$34:$A$777,$A48,СВЦЭМ!$B$34:$B$777,N$47)+'СЕТ СН'!$G$9+СВЦЭМ!$D$10+'СЕТ СН'!$G$5-'СЕТ СН'!$G$17</f>
        <v>4155.3187879500001</v>
      </c>
      <c r="O48" s="37">
        <f>SUMIFS(СВЦЭМ!$C$34:$C$777,СВЦЭМ!$A$34:$A$777,$A48,СВЦЭМ!$B$34:$B$777,O$47)+'СЕТ СН'!$G$9+СВЦЭМ!$D$10+'СЕТ СН'!$G$5-'СЕТ СН'!$G$17</f>
        <v>4150.7216899100004</v>
      </c>
      <c r="P48" s="37">
        <f>SUMIFS(СВЦЭМ!$C$34:$C$777,СВЦЭМ!$A$34:$A$777,$A48,СВЦЭМ!$B$34:$B$777,P$47)+'СЕТ СН'!$G$9+СВЦЭМ!$D$10+'СЕТ СН'!$G$5-'СЕТ СН'!$G$17</f>
        <v>4143.9832358000003</v>
      </c>
      <c r="Q48" s="37">
        <f>SUMIFS(СВЦЭМ!$C$34:$C$777,СВЦЭМ!$A$34:$A$777,$A48,СВЦЭМ!$B$34:$B$777,Q$47)+'СЕТ СН'!$G$9+СВЦЭМ!$D$10+'СЕТ СН'!$G$5-'СЕТ СН'!$G$17</f>
        <v>4143.4442006099998</v>
      </c>
      <c r="R48" s="37">
        <f>SUMIFS(СВЦЭМ!$C$34:$C$777,СВЦЭМ!$A$34:$A$777,$A48,СВЦЭМ!$B$34:$B$777,R$47)+'СЕТ СН'!$G$9+СВЦЭМ!$D$10+'СЕТ СН'!$G$5-'СЕТ СН'!$G$17</f>
        <v>4148.6066286000005</v>
      </c>
      <c r="S48" s="37">
        <f>SUMIFS(СВЦЭМ!$C$34:$C$777,СВЦЭМ!$A$34:$A$777,$A48,СВЦЭМ!$B$34:$B$777,S$47)+'СЕТ СН'!$G$9+СВЦЭМ!$D$10+'СЕТ СН'!$G$5-'СЕТ СН'!$G$17</f>
        <v>4156.5261699599996</v>
      </c>
      <c r="T48" s="37">
        <f>SUMIFS(СВЦЭМ!$C$34:$C$777,СВЦЭМ!$A$34:$A$777,$A48,СВЦЭМ!$B$34:$B$777,T$47)+'СЕТ СН'!$G$9+СВЦЭМ!$D$10+'СЕТ СН'!$G$5-'СЕТ СН'!$G$17</f>
        <v>4168.2181135199999</v>
      </c>
      <c r="U48" s="37">
        <f>SUMIFS(СВЦЭМ!$C$34:$C$777,СВЦЭМ!$A$34:$A$777,$A48,СВЦЭМ!$B$34:$B$777,U$47)+'СЕТ СН'!$G$9+СВЦЭМ!$D$10+'СЕТ СН'!$G$5-'СЕТ СН'!$G$17</f>
        <v>4173.7270466400005</v>
      </c>
      <c r="V48" s="37">
        <f>SUMIFS(СВЦЭМ!$C$34:$C$777,СВЦЭМ!$A$34:$A$777,$A48,СВЦЭМ!$B$34:$B$777,V$47)+'СЕТ СН'!$G$9+СВЦЭМ!$D$10+'СЕТ СН'!$G$5-'СЕТ СН'!$G$17</f>
        <v>4216.9579628800002</v>
      </c>
      <c r="W48" s="37">
        <f>SUMIFS(СВЦЭМ!$C$34:$C$777,СВЦЭМ!$A$34:$A$777,$A48,СВЦЭМ!$B$34:$B$777,W$47)+'СЕТ СН'!$G$9+СВЦЭМ!$D$10+'СЕТ СН'!$G$5-'СЕТ СН'!$G$17</f>
        <v>4364.0102549900002</v>
      </c>
      <c r="X48" s="37">
        <f>SUMIFS(СВЦЭМ!$C$34:$C$777,СВЦЭМ!$A$34:$A$777,$A48,СВЦЭМ!$B$34:$B$777,X$47)+'СЕТ СН'!$G$9+СВЦЭМ!$D$10+'СЕТ СН'!$G$5-'СЕТ СН'!$G$17</f>
        <v>4467.4787472799999</v>
      </c>
      <c r="Y48" s="37">
        <f>SUMIFS(СВЦЭМ!$C$34:$C$777,СВЦЭМ!$A$34:$A$777,$A48,СВЦЭМ!$B$34:$B$777,Y$47)+'СЕТ СН'!$G$9+СВЦЭМ!$D$10+'СЕТ СН'!$G$5-'СЕТ СН'!$G$17</f>
        <v>4460.3469383699994</v>
      </c>
    </row>
    <row r="49" spans="1:25" ht="15.75" x14ac:dyDescent="0.2">
      <c r="A49" s="36">
        <f>A48+1</f>
        <v>43041</v>
      </c>
      <c r="B49" s="37">
        <f>SUMIFS(СВЦЭМ!$C$34:$C$777,СВЦЭМ!$A$34:$A$777,$A49,СВЦЭМ!$B$34:$B$777,B$47)+'СЕТ СН'!$G$9+СВЦЭМ!$D$10+'СЕТ СН'!$G$5-'СЕТ СН'!$G$17</f>
        <v>4487.2510915000003</v>
      </c>
      <c r="C49" s="37">
        <f>SUMIFS(СВЦЭМ!$C$34:$C$777,СВЦЭМ!$A$34:$A$777,$A49,СВЦЭМ!$B$34:$B$777,C$47)+'СЕТ СН'!$G$9+СВЦЭМ!$D$10+'СЕТ СН'!$G$5-'СЕТ СН'!$G$17</f>
        <v>4525.2804875900001</v>
      </c>
      <c r="D49" s="37">
        <f>SUMIFS(СВЦЭМ!$C$34:$C$777,СВЦЭМ!$A$34:$A$777,$A49,СВЦЭМ!$B$34:$B$777,D$47)+'СЕТ СН'!$G$9+СВЦЭМ!$D$10+'СЕТ СН'!$G$5-'СЕТ СН'!$G$17</f>
        <v>4622.7216992499998</v>
      </c>
      <c r="E49" s="37">
        <f>SUMIFS(СВЦЭМ!$C$34:$C$777,СВЦЭМ!$A$34:$A$777,$A49,СВЦЭМ!$B$34:$B$777,E$47)+'СЕТ СН'!$G$9+СВЦЭМ!$D$10+'СЕТ СН'!$G$5-'СЕТ СН'!$G$17</f>
        <v>4633.8483745499998</v>
      </c>
      <c r="F49" s="37">
        <f>SUMIFS(СВЦЭМ!$C$34:$C$777,СВЦЭМ!$A$34:$A$777,$A49,СВЦЭМ!$B$34:$B$777,F$47)+'СЕТ СН'!$G$9+СВЦЭМ!$D$10+'СЕТ СН'!$G$5-'СЕТ СН'!$G$17</f>
        <v>4634.9894880399997</v>
      </c>
      <c r="G49" s="37">
        <f>SUMIFS(СВЦЭМ!$C$34:$C$777,СВЦЭМ!$A$34:$A$777,$A49,СВЦЭМ!$B$34:$B$777,G$47)+'СЕТ СН'!$G$9+СВЦЭМ!$D$10+'СЕТ СН'!$G$5-'СЕТ СН'!$G$17</f>
        <v>4630.3792110300001</v>
      </c>
      <c r="H49" s="37">
        <f>SUMIFS(СВЦЭМ!$C$34:$C$777,СВЦЭМ!$A$34:$A$777,$A49,СВЦЭМ!$B$34:$B$777,H$47)+'СЕТ СН'!$G$9+СВЦЭМ!$D$10+'СЕТ СН'!$G$5-'СЕТ СН'!$G$17</f>
        <v>4526.6382310400004</v>
      </c>
      <c r="I49" s="37">
        <f>SUMIFS(СВЦЭМ!$C$34:$C$777,СВЦЭМ!$A$34:$A$777,$A49,СВЦЭМ!$B$34:$B$777,I$47)+'СЕТ СН'!$G$9+СВЦЭМ!$D$10+'СЕТ СН'!$G$5-'СЕТ СН'!$G$17</f>
        <v>4491.5738971999999</v>
      </c>
      <c r="J49" s="37">
        <f>SUMIFS(СВЦЭМ!$C$34:$C$777,СВЦЭМ!$A$34:$A$777,$A49,СВЦЭМ!$B$34:$B$777,J$47)+'СЕТ СН'!$G$9+СВЦЭМ!$D$10+'СЕТ СН'!$G$5-'СЕТ СН'!$G$17</f>
        <v>4380.1162174399997</v>
      </c>
      <c r="K49" s="37">
        <f>SUMIFS(СВЦЭМ!$C$34:$C$777,СВЦЭМ!$A$34:$A$777,$A49,СВЦЭМ!$B$34:$B$777,K$47)+'СЕТ СН'!$G$9+СВЦЭМ!$D$10+'СЕТ СН'!$G$5-'СЕТ СН'!$G$17</f>
        <v>4307.1713755499995</v>
      </c>
      <c r="L49" s="37">
        <f>SUMIFS(СВЦЭМ!$C$34:$C$777,СВЦЭМ!$A$34:$A$777,$A49,СВЦЭМ!$B$34:$B$777,L$47)+'СЕТ СН'!$G$9+СВЦЭМ!$D$10+'СЕТ СН'!$G$5-'СЕТ СН'!$G$17</f>
        <v>4221.7773654000002</v>
      </c>
      <c r="M49" s="37">
        <f>SUMIFS(СВЦЭМ!$C$34:$C$777,СВЦЭМ!$A$34:$A$777,$A49,СВЦЭМ!$B$34:$B$777,M$47)+'СЕТ СН'!$G$9+СВЦЭМ!$D$10+'СЕТ СН'!$G$5-'СЕТ СН'!$G$17</f>
        <v>4181.9380955500001</v>
      </c>
      <c r="N49" s="37">
        <f>SUMIFS(СВЦЭМ!$C$34:$C$777,СВЦЭМ!$A$34:$A$777,$A49,СВЦЭМ!$B$34:$B$777,N$47)+'СЕТ СН'!$G$9+СВЦЭМ!$D$10+'СЕТ СН'!$G$5-'СЕТ СН'!$G$17</f>
        <v>4170.6600543100003</v>
      </c>
      <c r="O49" s="37">
        <f>SUMIFS(СВЦЭМ!$C$34:$C$777,СВЦЭМ!$A$34:$A$777,$A49,СВЦЭМ!$B$34:$B$777,O$47)+'СЕТ СН'!$G$9+СВЦЭМ!$D$10+'СЕТ СН'!$G$5-'СЕТ СН'!$G$17</f>
        <v>4168.3391365300004</v>
      </c>
      <c r="P49" s="37">
        <f>SUMIFS(СВЦЭМ!$C$34:$C$777,СВЦЭМ!$A$34:$A$777,$A49,СВЦЭМ!$B$34:$B$777,P$47)+'СЕТ СН'!$G$9+СВЦЭМ!$D$10+'СЕТ СН'!$G$5-'СЕТ СН'!$G$17</f>
        <v>4162.0039035500004</v>
      </c>
      <c r="Q49" s="37">
        <f>SUMIFS(СВЦЭМ!$C$34:$C$777,СВЦЭМ!$A$34:$A$777,$A49,СВЦЭМ!$B$34:$B$777,Q$47)+'СЕТ СН'!$G$9+СВЦЭМ!$D$10+'СЕТ СН'!$G$5-'СЕТ СН'!$G$17</f>
        <v>4156.05416057</v>
      </c>
      <c r="R49" s="37">
        <f>SUMIFS(СВЦЭМ!$C$34:$C$777,СВЦЭМ!$A$34:$A$777,$A49,СВЦЭМ!$B$34:$B$777,R$47)+'СЕТ СН'!$G$9+СВЦЭМ!$D$10+'СЕТ СН'!$G$5-'СЕТ СН'!$G$17</f>
        <v>4158.0635533900004</v>
      </c>
      <c r="S49" s="37">
        <f>SUMIFS(СВЦЭМ!$C$34:$C$777,СВЦЭМ!$A$34:$A$777,$A49,СВЦЭМ!$B$34:$B$777,S$47)+'СЕТ СН'!$G$9+СВЦЭМ!$D$10+'СЕТ СН'!$G$5-'СЕТ СН'!$G$17</f>
        <v>4176.8187524499999</v>
      </c>
      <c r="T49" s="37">
        <f>SUMIFS(СВЦЭМ!$C$34:$C$777,СВЦЭМ!$A$34:$A$777,$A49,СВЦЭМ!$B$34:$B$777,T$47)+'СЕТ СН'!$G$9+СВЦЭМ!$D$10+'СЕТ СН'!$G$5-'СЕТ СН'!$G$17</f>
        <v>4159.0886891299997</v>
      </c>
      <c r="U49" s="37">
        <f>SUMIFS(СВЦЭМ!$C$34:$C$777,СВЦЭМ!$A$34:$A$777,$A49,СВЦЭМ!$B$34:$B$777,U$47)+'СЕТ СН'!$G$9+СВЦЭМ!$D$10+'СЕТ СН'!$G$5-'СЕТ СН'!$G$17</f>
        <v>4148.9153453500003</v>
      </c>
      <c r="V49" s="37">
        <f>SUMIFS(СВЦЭМ!$C$34:$C$777,СВЦЭМ!$A$34:$A$777,$A49,СВЦЭМ!$B$34:$B$777,V$47)+'СЕТ СН'!$G$9+СВЦЭМ!$D$10+'СЕТ СН'!$G$5-'СЕТ СН'!$G$17</f>
        <v>4201.1742004099997</v>
      </c>
      <c r="W49" s="37">
        <f>SUMIFS(СВЦЭМ!$C$34:$C$777,СВЦЭМ!$A$34:$A$777,$A49,СВЦЭМ!$B$34:$B$777,W$47)+'СЕТ СН'!$G$9+СВЦЭМ!$D$10+'СЕТ СН'!$G$5-'СЕТ СН'!$G$17</f>
        <v>4306.49998495</v>
      </c>
      <c r="X49" s="37">
        <f>SUMIFS(СВЦЭМ!$C$34:$C$777,СВЦЭМ!$A$34:$A$777,$A49,СВЦЭМ!$B$34:$B$777,X$47)+'СЕТ СН'!$G$9+СВЦЭМ!$D$10+'СЕТ СН'!$G$5-'СЕТ СН'!$G$17</f>
        <v>4416.1144189400002</v>
      </c>
      <c r="Y49" s="37">
        <f>SUMIFS(СВЦЭМ!$C$34:$C$777,СВЦЭМ!$A$34:$A$777,$A49,СВЦЭМ!$B$34:$B$777,Y$47)+'СЕТ СН'!$G$9+СВЦЭМ!$D$10+'СЕТ СН'!$G$5-'СЕТ СН'!$G$17</f>
        <v>4458.9385514699998</v>
      </c>
    </row>
    <row r="50" spans="1:25" ht="15.75" x14ac:dyDescent="0.2">
      <c r="A50" s="36">
        <f t="shared" ref="A50:A78" si="1">A49+1</f>
        <v>43042</v>
      </c>
      <c r="B50" s="37">
        <f>SUMIFS(СВЦЭМ!$C$34:$C$777,СВЦЭМ!$A$34:$A$777,$A50,СВЦЭМ!$B$34:$B$777,B$47)+'СЕТ СН'!$G$9+СВЦЭМ!$D$10+'СЕТ СН'!$G$5-'СЕТ СН'!$G$17</f>
        <v>4489.1778557899997</v>
      </c>
      <c r="C50" s="37">
        <f>SUMIFS(СВЦЭМ!$C$34:$C$777,СВЦЭМ!$A$34:$A$777,$A50,СВЦЭМ!$B$34:$B$777,C$47)+'СЕТ СН'!$G$9+СВЦЭМ!$D$10+'СЕТ СН'!$G$5-'СЕТ СН'!$G$17</f>
        <v>4535.1719838400004</v>
      </c>
      <c r="D50" s="37">
        <f>SUMIFS(СВЦЭМ!$C$34:$C$777,СВЦЭМ!$A$34:$A$777,$A50,СВЦЭМ!$B$34:$B$777,D$47)+'СЕТ СН'!$G$9+СВЦЭМ!$D$10+'СЕТ СН'!$G$5-'СЕТ СН'!$G$17</f>
        <v>4614.4201875500003</v>
      </c>
      <c r="E50" s="37">
        <f>SUMIFS(СВЦЭМ!$C$34:$C$777,СВЦЭМ!$A$34:$A$777,$A50,СВЦЭМ!$B$34:$B$777,E$47)+'СЕТ СН'!$G$9+СВЦЭМ!$D$10+'СЕТ СН'!$G$5-'СЕТ СН'!$G$17</f>
        <v>4629.0903094400001</v>
      </c>
      <c r="F50" s="37">
        <f>SUMIFS(СВЦЭМ!$C$34:$C$777,СВЦЭМ!$A$34:$A$777,$A50,СВЦЭМ!$B$34:$B$777,F$47)+'СЕТ СН'!$G$9+СВЦЭМ!$D$10+'СЕТ СН'!$G$5-'СЕТ СН'!$G$17</f>
        <v>4630.6584723799997</v>
      </c>
      <c r="G50" s="37">
        <f>SUMIFS(СВЦЭМ!$C$34:$C$777,СВЦЭМ!$A$34:$A$777,$A50,СВЦЭМ!$B$34:$B$777,G$47)+'СЕТ СН'!$G$9+СВЦЭМ!$D$10+'СЕТ СН'!$G$5-'СЕТ СН'!$G$17</f>
        <v>4630.4538169500001</v>
      </c>
      <c r="H50" s="37">
        <f>SUMIFS(СВЦЭМ!$C$34:$C$777,СВЦЭМ!$A$34:$A$777,$A50,СВЦЭМ!$B$34:$B$777,H$47)+'СЕТ СН'!$G$9+СВЦЭМ!$D$10+'СЕТ СН'!$G$5-'СЕТ СН'!$G$17</f>
        <v>4601.4539392500001</v>
      </c>
      <c r="I50" s="37">
        <f>SUMIFS(СВЦЭМ!$C$34:$C$777,СВЦЭМ!$A$34:$A$777,$A50,СВЦЭМ!$B$34:$B$777,I$47)+'СЕТ СН'!$G$9+СВЦЭМ!$D$10+'СЕТ СН'!$G$5-'СЕТ СН'!$G$17</f>
        <v>4505.4614827799996</v>
      </c>
      <c r="J50" s="37">
        <f>SUMIFS(СВЦЭМ!$C$34:$C$777,СВЦЭМ!$A$34:$A$777,$A50,СВЦЭМ!$B$34:$B$777,J$47)+'СЕТ СН'!$G$9+СВЦЭМ!$D$10+'СЕТ СН'!$G$5-'СЕТ СН'!$G$17</f>
        <v>4431.5793893700002</v>
      </c>
      <c r="K50" s="37">
        <f>SUMIFS(СВЦЭМ!$C$34:$C$777,СВЦЭМ!$A$34:$A$777,$A50,СВЦЭМ!$B$34:$B$777,K$47)+'СЕТ СН'!$G$9+СВЦЭМ!$D$10+'СЕТ СН'!$G$5-'СЕТ СН'!$G$17</f>
        <v>4367.9510942400002</v>
      </c>
      <c r="L50" s="37">
        <f>SUMIFS(СВЦЭМ!$C$34:$C$777,СВЦЭМ!$A$34:$A$777,$A50,СВЦЭМ!$B$34:$B$777,L$47)+'СЕТ СН'!$G$9+СВЦЭМ!$D$10+'СЕТ СН'!$G$5-'СЕТ СН'!$G$17</f>
        <v>4278.0852382599996</v>
      </c>
      <c r="M50" s="37">
        <f>SUMIFS(СВЦЭМ!$C$34:$C$777,СВЦЭМ!$A$34:$A$777,$A50,СВЦЭМ!$B$34:$B$777,M$47)+'СЕТ СН'!$G$9+СВЦЭМ!$D$10+'СЕТ СН'!$G$5-'СЕТ СН'!$G$17</f>
        <v>4230.3408391299999</v>
      </c>
      <c r="N50" s="37">
        <f>SUMIFS(СВЦЭМ!$C$34:$C$777,СВЦЭМ!$A$34:$A$777,$A50,СВЦЭМ!$B$34:$B$777,N$47)+'СЕТ СН'!$G$9+СВЦЭМ!$D$10+'СЕТ СН'!$G$5-'СЕТ СН'!$G$17</f>
        <v>4196.8846310999998</v>
      </c>
      <c r="O50" s="37">
        <f>SUMIFS(СВЦЭМ!$C$34:$C$777,СВЦЭМ!$A$34:$A$777,$A50,СВЦЭМ!$B$34:$B$777,O$47)+'СЕТ СН'!$G$9+СВЦЭМ!$D$10+'СЕТ СН'!$G$5-'СЕТ СН'!$G$17</f>
        <v>4195.9566727299998</v>
      </c>
      <c r="P50" s="37">
        <f>SUMIFS(СВЦЭМ!$C$34:$C$777,СВЦЭМ!$A$34:$A$777,$A50,СВЦЭМ!$B$34:$B$777,P$47)+'СЕТ СН'!$G$9+СВЦЭМ!$D$10+'СЕТ СН'!$G$5-'СЕТ СН'!$G$17</f>
        <v>4207.7279082599998</v>
      </c>
      <c r="Q50" s="37">
        <f>SUMIFS(СВЦЭМ!$C$34:$C$777,СВЦЭМ!$A$34:$A$777,$A50,СВЦЭМ!$B$34:$B$777,Q$47)+'СЕТ СН'!$G$9+СВЦЭМ!$D$10+'СЕТ СН'!$G$5-'СЕТ СН'!$G$17</f>
        <v>4210.2619391299995</v>
      </c>
      <c r="R50" s="37">
        <f>SUMIFS(СВЦЭМ!$C$34:$C$777,СВЦЭМ!$A$34:$A$777,$A50,СВЦЭМ!$B$34:$B$777,R$47)+'СЕТ СН'!$G$9+СВЦЭМ!$D$10+'СЕТ СН'!$G$5-'СЕТ СН'!$G$17</f>
        <v>4215.9423420799994</v>
      </c>
      <c r="S50" s="37">
        <f>SUMIFS(СВЦЭМ!$C$34:$C$777,СВЦЭМ!$A$34:$A$777,$A50,СВЦЭМ!$B$34:$B$777,S$47)+'СЕТ СН'!$G$9+СВЦЭМ!$D$10+'СЕТ СН'!$G$5-'СЕТ СН'!$G$17</f>
        <v>4202.1722833200001</v>
      </c>
      <c r="T50" s="37">
        <f>SUMIFS(СВЦЭМ!$C$34:$C$777,СВЦЭМ!$A$34:$A$777,$A50,СВЦЭМ!$B$34:$B$777,T$47)+'СЕТ СН'!$G$9+СВЦЭМ!$D$10+'СЕТ СН'!$G$5-'СЕТ СН'!$G$17</f>
        <v>4160.6579102699998</v>
      </c>
      <c r="U50" s="37">
        <f>SUMIFS(СВЦЭМ!$C$34:$C$777,СВЦЭМ!$A$34:$A$777,$A50,СВЦЭМ!$B$34:$B$777,U$47)+'СЕТ СН'!$G$9+СВЦЭМ!$D$10+'СЕТ СН'!$G$5-'СЕТ СН'!$G$17</f>
        <v>4152.9933688500005</v>
      </c>
      <c r="V50" s="37">
        <f>SUMIFS(СВЦЭМ!$C$34:$C$777,СВЦЭМ!$A$34:$A$777,$A50,СВЦЭМ!$B$34:$B$777,V$47)+'СЕТ СН'!$G$9+СВЦЭМ!$D$10+'СЕТ СН'!$G$5-'СЕТ СН'!$G$17</f>
        <v>4212.1962999099997</v>
      </c>
      <c r="W50" s="37">
        <f>SUMIFS(СВЦЭМ!$C$34:$C$777,СВЦЭМ!$A$34:$A$777,$A50,СВЦЭМ!$B$34:$B$777,W$47)+'СЕТ СН'!$G$9+СВЦЭМ!$D$10+'СЕТ СН'!$G$5-'СЕТ СН'!$G$17</f>
        <v>4320.6243426000001</v>
      </c>
      <c r="X50" s="37">
        <f>SUMIFS(СВЦЭМ!$C$34:$C$777,СВЦЭМ!$A$34:$A$777,$A50,СВЦЭМ!$B$34:$B$777,X$47)+'СЕТ СН'!$G$9+СВЦЭМ!$D$10+'СЕТ СН'!$G$5-'СЕТ СН'!$G$17</f>
        <v>4446.1651982799995</v>
      </c>
      <c r="Y50" s="37">
        <f>SUMIFS(СВЦЭМ!$C$34:$C$777,СВЦЭМ!$A$34:$A$777,$A50,СВЦЭМ!$B$34:$B$777,Y$47)+'СЕТ СН'!$G$9+СВЦЭМ!$D$10+'СЕТ СН'!$G$5-'СЕТ СН'!$G$17</f>
        <v>4513.31196748</v>
      </c>
    </row>
    <row r="51" spans="1:25" ht="15.75" x14ac:dyDescent="0.2">
      <c r="A51" s="36">
        <f t="shared" si="1"/>
        <v>43043</v>
      </c>
      <c r="B51" s="37">
        <f>SUMIFS(СВЦЭМ!$C$34:$C$777,СВЦЭМ!$A$34:$A$777,$A51,СВЦЭМ!$B$34:$B$777,B$47)+'СЕТ СН'!$G$9+СВЦЭМ!$D$10+'СЕТ СН'!$G$5-'СЕТ СН'!$G$17</f>
        <v>4555.1334714999994</v>
      </c>
      <c r="C51" s="37">
        <f>SUMIFS(СВЦЭМ!$C$34:$C$777,СВЦЭМ!$A$34:$A$777,$A51,СВЦЭМ!$B$34:$B$777,C$47)+'СЕТ СН'!$G$9+СВЦЭМ!$D$10+'СЕТ СН'!$G$5-'СЕТ СН'!$G$17</f>
        <v>4598.7209464999996</v>
      </c>
      <c r="D51" s="37">
        <f>SUMIFS(СВЦЭМ!$C$34:$C$777,СВЦЭМ!$A$34:$A$777,$A51,СВЦЭМ!$B$34:$B$777,D$47)+'СЕТ СН'!$G$9+СВЦЭМ!$D$10+'СЕТ СН'!$G$5-'СЕТ СН'!$G$17</f>
        <v>4625.4205629400003</v>
      </c>
      <c r="E51" s="37">
        <f>SUMIFS(СВЦЭМ!$C$34:$C$777,СВЦЭМ!$A$34:$A$777,$A51,СВЦЭМ!$B$34:$B$777,E$47)+'СЕТ СН'!$G$9+СВЦЭМ!$D$10+'СЕТ СН'!$G$5-'СЕТ СН'!$G$17</f>
        <v>4631.4802372100003</v>
      </c>
      <c r="F51" s="37">
        <f>SUMIFS(СВЦЭМ!$C$34:$C$777,СВЦЭМ!$A$34:$A$777,$A51,СВЦЭМ!$B$34:$B$777,F$47)+'СЕТ СН'!$G$9+СВЦЭМ!$D$10+'СЕТ СН'!$G$5-'СЕТ СН'!$G$17</f>
        <v>4636.8066029000001</v>
      </c>
      <c r="G51" s="37">
        <f>SUMIFS(СВЦЭМ!$C$34:$C$777,СВЦЭМ!$A$34:$A$777,$A51,СВЦЭМ!$B$34:$B$777,G$47)+'СЕТ СН'!$G$9+СВЦЭМ!$D$10+'СЕТ СН'!$G$5-'СЕТ СН'!$G$17</f>
        <v>4633.4113783499997</v>
      </c>
      <c r="H51" s="37">
        <f>SUMIFS(СВЦЭМ!$C$34:$C$777,СВЦЭМ!$A$34:$A$777,$A51,СВЦЭМ!$B$34:$B$777,H$47)+'СЕТ СН'!$G$9+СВЦЭМ!$D$10+'СЕТ СН'!$G$5-'СЕТ СН'!$G$17</f>
        <v>4631.6758942199995</v>
      </c>
      <c r="I51" s="37">
        <f>SUMIFS(СВЦЭМ!$C$34:$C$777,СВЦЭМ!$A$34:$A$777,$A51,СВЦЭМ!$B$34:$B$777,I$47)+'СЕТ СН'!$G$9+СВЦЭМ!$D$10+'СЕТ СН'!$G$5-'СЕТ СН'!$G$17</f>
        <v>4550.3642967400001</v>
      </c>
      <c r="J51" s="37">
        <f>SUMIFS(СВЦЭМ!$C$34:$C$777,СВЦЭМ!$A$34:$A$777,$A51,СВЦЭМ!$B$34:$B$777,J$47)+'СЕТ СН'!$G$9+СВЦЭМ!$D$10+'СЕТ СН'!$G$5-'СЕТ СН'!$G$17</f>
        <v>4436.8095726800002</v>
      </c>
      <c r="K51" s="37">
        <f>SUMIFS(СВЦЭМ!$C$34:$C$777,СВЦЭМ!$A$34:$A$777,$A51,СВЦЭМ!$B$34:$B$777,K$47)+'СЕТ СН'!$G$9+СВЦЭМ!$D$10+'СЕТ СН'!$G$5-'СЕТ СН'!$G$17</f>
        <v>4327.8249591399999</v>
      </c>
      <c r="L51" s="37">
        <f>SUMIFS(СВЦЭМ!$C$34:$C$777,СВЦЭМ!$A$34:$A$777,$A51,СВЦЭМ!$B$34:$B$777,L$47)+'СЕТ СН'!$G$9+СВЦЭМ!$D$10+'СЕТ СН'!$G$5-'СЕТ СН'!$G$17</f>
        <v>4219.74623961</v>
      </c>
      <c r="M51" s="37">
        <f>SUMIFS(СВЦЭМ!$C$34:$C$777,СВЦЭМ!$A$34:$A$777,$A51,СВЦЭМ!$B$34:$B$777,M$47)+'СЕТ СН'!$G$9+СВЦЭМ!$D$10+'СЕТ СН'!$G$5-'СЕТ СН'!$G$17</f>
        <v>4192.5943720100004</v>
      </c>
      <c r="N51" s="37">
        <f>SUMIFS(СВЦЭМ!$C$34:$C$777,СВЦЭМ!$A$34:$A$777,$A51,СВЦЭМ!$B$34:$B$777,N$47)+'СЕТ СН'!$G$9+СВЦЭМ!$D$10+'СЕТ СН'!$G$5-'СЕТ СН'!$G$17</f>
        <v>4197.7749858299994</v>
      </c>
      <c r="O51" s="37">
        <f>SUMIFS(СВЦЭМ!$C$34:$C$777,СВЦЭМ!$A$34:$A$777,$A51,СВЦЭМ!$B$34:$B$777,O$47)+'СЕТ СН'!$G$9+СВЦЭМ!$D$10+'СЕТ СН'!$G$5-'СЕТ СН'!$G$17</f>
        <v>4198.4244787899997</v>
      </c>
      <c r="P51" s="37">
        <f>SUMIFS(СВЦЭМ!$C$34:$C$777,СВЦЭМ!$A$34:$A$777,$A51,СВЦЭМ!$B$34:$B$777,P$47)+'СЕТ СН'!$G$9+СВЦЭМ!$D$10+'СЕТ СН'!$G$5-'СЕТ СН'!$G$17</f>
        <v>4207.4473547999996</v>
      </c>
      <c r="Q51" s="37">
        <f>SUMIFS(СВЦЭМ!$C$34:$C$777,СВЦЭМ!$A$34:$A$777,$A51,СВЦЭМ!$B$34:$B$777,Q$47)+'СЕТ СН'!$G$9+СВЦЭМ!$D$10+'СЕТ СН'!$G$5-'СЕТ СН'!$G$17</f>
        <v>4211.5331805999995</v>
      </c>
      <c r="R51" s="37">
        <f>SUMIFS(СВЦЭМ!$C$34:$C$777,СВЦЭМ!$A$34:$A$777,$A51,СВЦЭМ!$B$34:$B$777,R$47)+'СЕТ СН'!$G$9+СВЦЭМ!$D$10+'СЕТ СН'!$G$5-'СЕТ СН'!$G$17</f>
        <v>4209.2122074099998</v>
      </c>
      <c r="S51" s="37">
        <f>SUMIFS(СВЦЭМ!$C$34:$C$777,СВЦЭМ!$A$34:$A$777,$A51,СВЦЭМ!$B$34:$B$777,S$47)+'СЕТ СН'!$G$9+СВЦЭМ!$D$10+'СЕТ СН'!$G$5-'СЕТ СН'!$G$17</f>
        <v>4203.6865220600002</v>
      </c>
      <c r="T51" s="37">
        <f>SUMIFS(СВЦЭМ!$C$34:$C$777,СВЦЭМ!$A$34:$A$777,$A51,СВЦЭМ!$B$34:$B$777,T$47)+'СЕТ СН'!$G$9+СВЦЭМ!$D$10+'СЕТ СН'!$G$5-'СЕТ СН'!$G$17</f>
        <v>4176.8070729600004</v>
      </c>
      <c r="U51" s="37">
        <f>SUMIFS(СВЦЭМ!$C$34:$C$777,СВЦЭМ!$A$34:$A$777,$A51,СВЦЭМ!$B$34:$B$777,U$47)+'СЕТ СН'!$G$9+СВЦЭМ!$D$10+'СЕТ СН'!$G$5-'СЕТ СН'!$G$17</f>
        <v>4171.0791643299999</v>
      </c>
      <c r="V51" s="37">
        <f>SUMIFS(СВЦЭМ!$C$34:$C$777,СВЦЭМ!$A$34:$A$777,$A51,СВЦЭМ!$B$34:$B$777,V$47)+'СЕТ СН'!$G$9+СВЦЭМ!$D$10+'СЕТ СН'!$G$5-'СЕТ СН'!$G$17</f>
        <v>4223.8375173099994</v>
      </c>
      <c r="W51" s="37">
        <f>SUMIFS(СВЦЭМ!$C$34:$C$777,СВЦЭМ!$A$34:$A$777,$A51,СВЦЭМ!$B$34:$B$777,W$47)+'СЕТ СН'!$G$9+СВЦЭМ!$D$10+'СЕТ СН'!$G$5-'СЕТ СН'!$G$17</f>
        <v>4325.5971879799999</v>
      </c>
      <c r="X51" s="37">
        <f>SUMIFS(СВЦЭМ!$C$34:$C$777,СВЦЭМ!$A$34:$A$777,$A51,СВЦЭМ!$B$34:$B$777,X$47)+'СЕТ СН'!$G$9+СВЦЭМ!$D$10+'СЕТ СН'!$G$5-'СЕТ СН'!$G$17</f>
        <v>4417.0125448500003</v>
      </c>
      <c r="Y51" s="37">
        <f>SUMIFS(СВЦЭМ!$C$34:$C$777,СВЦЭМ!$A$34:$A$777,$A51,СВЦЭМ!$B$34:$B$777,Y$47)+'СЕТ СН'!$G$9+СВЦЭМ!$D$10+'СЕТ СН'!$G$5-'СЕТ СН'!$G$17</f>
        <v>4520.72983028</v>
      </c>
    </row>
    <row r="52" spans="1:25" ht="15.75" x14ac:dyDescent="0.2">
      <c r="A52" s="36">
        <f t="shared" si="1"/>
        <v>43044</v>
      </c>
      <c r="B52" s="37">
        <f>SUMIFS(СВЦЭМ!$C$34:$C$777,СВЦЭМ!$A$34:$A$777,$A52,СВЦЭМ!$B$34:$B$777,B$47)+'СЕТ СН'!$G$9+СВЦЭМ!$D$10+'СЕТ СН'!$G$5-'СЕТ СН'!$G$17</f>
        <v>4575.3277651099997</v>
      </c>
      <c r="C52" s="37">
        <f>SUMIFS(СВЦЭМ!$C$34:$C$777,СВЦЭМ!$A$34:$A$777,$A52,СВЦЭМ!$B$34:$B$777,C$47)+'СЕТ СН'!$G$9+СВЦЭМ!$D$10+'СЕТ СН'!$G$5-'СЕТ СН'!$G$17</f>
        <v>4611.1736886799999</v>
      </c>
      <c r="D52" s="37">
        <f>SUMIFS(СВЦЭМ!$C$34:$C$777,СВЦЭМ!$A$34:$A$777,$A52,СВЦЭМ!$B$34:$B$777,D$47)+'СЕТ СН'!$G$9+СВЦЭМ!$D$10+'СЕТ СН'!$G$5-'СЕТ СН'!$G$17</f>
        <v>4615.53271073</v>
      </c>
      <c r="E52" s="37">
        <f>SUMIFS(СВЦЭМ!$C$34:$C$777,СВЦЭМ!$A$34:$A$777,$A52,СВЦЭМ!$B$34:$B$777,E$47)+'СЕТ СН'!$G$9+СВЦЭМ!$D$10+'СЕТ СН'!$G$5-'СЕТ СН'!$G$17</f>
        <v>4619.5700377499998</v>
      </c>
      <c r="F52" s="37">
        <f>SUMIFS(СВЦЭМ!$C$34:$C$777,СВЦЭМ!$A$34:$A$777,$A52,СВЦЭМ!$B$34:$B$777,F$47)+'СЕТ СН'!$G$9+СВЦЭМ!$D$10+'СЕТ СН'!$G$5-'СЕТ СН'!$G$17</f>
        <v>4621.6850528699997</v>
      </c>
      <c r="G52" s="37">
        <f>SUMIFS(СВЦЭМ!$C$34:$C$777,СВЦЭМ!$A$34:$A$777,$A52,СВЦЭМ!$B$34:$B$777,G$47)+'СЕТ СН'!$G$9+СВЦЭМ!$D$10+'СЕТ СН'!$G$5-'СЕТ СН'!$G$17</f>
        <v>4616.8048281900001</v>
      </c>
      <c r="H52" s="37">
        <f>SUMIFS(СВЦЭМ!$C$34:$C$777,СВЦЭМ!$A$34:$A$777,$A52,СВЦЭМ!$B$34:$B$777,H$47)+'СЕТ СН'!$G$9+СВЦЭМ!$D$10+'СЕТ СН'!$G$5-'СЕТ СН'!$G$17</f>
        <v>4620.3050641499995</v>
      </c>
      <c r="I52" s="37">
        <f>SUMIFS(СВЦЭМ!$C$34:$C$777,СВЦЭМ!$A$34:$A$777,$A52,СВЦЭМ!$B$34:$B$777,I$47)+'СЕТ СН'!$G$9+СВЦЭМ!$D$10+'СЕТ СН'!$G$5-'СЕТ СН'!$G$17</f>
        <v>4581.0693623699999</v>
      </c>
      <c r="J52" s="37">
        <f>SUMIFS(СВЦЭМ!$C$34:$C$777,СВЦЭМ!$A$34:$A$777,$A52,СВЦЭМ!$B$34:$B$777,J$47)+'СЕТ СН'!$G$9+СВЦЭМ!$D$10+'СЕТ СН'!$G$5-'СЕТ СН'!$G$17</f>
        <v>4470.4845490400003</v>
      </c>
      <c r="K52" s="37">
        <f>SUMIFS(СВЦЭМ!$C$34:$C$777,СВЦЭМ!$A$34:$A$777,$A52,СВЦЭМ!$B$34:$B$777,K$47)+'СЕТ СН'!$G$9+СВЦЭМ!$D$10+'СЕТ СН'!$G$5-'СЕТ СН'!$G$17</f>
        <v>4324.9183525999997</v>
      </c>
      <c r="L52" s="37">
        <f>SUMIFS(СВЦЭМ!$C$34:$C$777,СВЦЭМ!$A$34:$A$777,$A52,СВЦЭМ!$B$34:$B$777,L$47)+'СЕТ СН'!$G$9+СВЦЭМ!$D$10+'СЕТ СН'!$G$5-'СЕТ СН'!$G$17</f>
        <v>4200.6344442600002</v>
      </c>
      <c r="M52" s="37">
        <f>SUMIFS(СВЦЭМ!$C$34:$C$777,СВЦЭМ!$A$34:$A$777,$A52,СВЦЭМ!$B$34:$B$777,M$47)+'СЕТ СН'!$G$9+СВЦЭМ!$D$10+'СЕТ СН'!$G$5-'СЕТ СН'!$G$17</f>
        <v>4168.4272403100003</v>
      </c>
      <c r="N52" s="37">
        <f>SUMIFS(СВЦЭМ!$C$34:$C$777,СВЦЭМ!$A$34:$A$777,$A52,СВЦЭМ!$B$34:$B$777,N$47)+'СЕТ СН'!$G$9+СВЦЭМ!$D$10+'СЕТ СН'!$G$5-'СЕТ СН'!$G$17</f>
        <v>4181.9264854499997</v>
      </c>
      <c r="O52" s="37">
        <f>SUMIFS(СВЦЭМ!$C$34:$C$777,СВЦЭМ!$A$34:$A$777,$A52,СВЦЭМ!$B$34:$B$777,O$47)+'СЕТ СН'!$G$9+СВЦЭМ!$D$10+'СЕТ СН'!$G$5-'СЕТ СН'!$G$17</f>
        <v>4199.7060798900002</v>
      </c>
      <c r="P52" s="37">
        <f>SUMIFS(СВЦЭМ!$C$34:$C$777,СВЦЭМ!$A$34:$A$777,$A52,СВЦЭМ!$B$34:$B$777,P$47)+'СЕТ СН'!$G$9+СВЦЭМ!$D$10+'СЕТ СН'!$G$5-'СЕТ СН'!$G$17</f>
        <v>4217.7631046099996</v>
      </c>
      <c r="Q52" s="37">
        <f>SUMIFS(СВЦЭМ!$C$34:$C$777,СВЦЭМ!$A$34:$A$777,$A52,СВЦЭМ!$B$34:$B$777,Q$47)+'СЕТ СН'!$G$9+СВЦЭМ!$D$10+'СЕТ СН'!$G$5-'СЕТ СН'!$G$17</f>
        <v>4229.8615360000003</v>
      </c>
      <c r="R52" s="37">
        <f>SUMIFS(СВЦЭМ!$C$34:$C$777,СВЦЭМ!$A$34:$A$777,$A52,СВЦЭМ!$B$34:$B$777,R$47)+'СЕТ СН'!$G$9+СВЦЭМ!$D$10+'СЕТ СН'!$G$5-'СЕТ СН'!$G$17</f>
        <v>4231.0938914799999</v>
      </c>
      <c r="S52" s="37">
        <f>SUMIFS(СВЦЭМ!$C$34:$C$777,СВЦЭМ!$A$34:$A$777,$A52,СВЦЭМ!$B$34:$B$777,S$47)+'СЕТ СН'!$G$9+СВЦЭМ!$D$10+'СЕТ СН'!$G$5-'СЕТ СН'!$G$17</f>
        <v>4207.7623366099997</v>
      </c>
      <c r="T52" s="37">
        <f>SUMIFS(СВЦЭМ!$C$34:$C$777,СВЦЭМ!$A$34:$A$777,$A52,СВЦЭМ!$B$34:$B$777,T$47)+'СЕТ СН'!$G$9+СВЦЭМ!$D$10+'СЕТ СН'!$G$5-'СЕТ СН'!$G$17</f>
        <v>4157.2601108500003</v>
      </c>
      <c r="U52" s="37">
        <f>SUMIFS(СВЦЭМ!$C$34:$C$777,СВЦЭМ!$A$34:$A$777,$A52,СВЦЭМ!$B$34:$B$777,U$47)+'СЕТ СН'!$G$9+СВЦЭМ!$D$10+'СЕТ СН'!$G$5-'СЕТ СН'!$G$17</f>
        <v>4151.8982288200004</v>
      </c>
      <c r="V52" s="37">
        <f>SUMIFS(СВЦЭМ!$C$34:$C$777,СВЦЭМ!$A$34:$A$777,$A52,СВЦЭМ!$B$34:$B$777,V$47)+'СЕТ СН'!$G$9+СВЦЭМ!$D$10+'СЕТ СН'!$G$5-'СЕТ СН'!$G$17</f>
        <v>4190.9118079099999</v>
      </c>
      <c r="W52" s="37">
        <f>SUMIFS(СВЦЭМ!$C$34:$C$777,СВЦЭМ!$A$34:$A$777,$A52,СВЦЭМ!$B$34:$B$777,W$47)+'СЕТ СН'!$G$9+СВЦЭМ!$D$10+'СЕТ СН'!$G$5-'СЕТ СН'!$G$17</f>
        <v>4290.4212225399997</v>
      </c>
      <c r="X52" s="37">
        <f>SUMIFS(СВЦЭМ!$C$34:$C$777,СВЦЭМ!$A$34:$A$777,$A52,СВЦЭМ!$B$34:$B$777,X$47)+'СЕТ СН'!$G$9+СВЦЭМ!$D$10+'СЕТ СН'!$G$5-'СЕТ СН'!$G$17</f>
        <v>4414.3973383800003</v>
      </c>
      <c r="Y52" s="37">
        <f>SUMIFS(СВЦЭМ!$C$34:$C$777,СВЦЭМ!$A$34:$A$777,$A52,СВЦЭМ!$B$34:$B$777,Y$47)+'СЕТ СН'!$G$9+СВЦЭМ!$D$10+'СЕТ СН'!$G$5-'СЕТ СН'!$G$17</f>
        <v>4523.9398247299996</v>
      </c>
    </row>
    <row r="53" spans="1:25" ht="15.75" x14ac:dyDescent="0.2">
      <c r="A53" s="36">
        <f t="shared" si="1"/>
        <v>43045</v>
      </c>
      <c r="B53" s="37">
        <f>SUMIFS(СВЦЭМ!$C$34:$C$777,СВЦЭМ!$A$34:$A$777,$A53,СВЦЭМ!$B$34:$B$777,B$47)+'СЕТ СН'!$G$9+СВЦЭМ!$D$10+'СЕТ СН'!$G$5-'СЕТ СН'!$G$17</f>
        <v>4550.6020959999996</v>
      </c>
      <c r="C53" s="37">
        <f>SUMIFS(СВЦЭМ!$C$34:$C$777,СВЦЭМ!$A$34:$A$777,$A53,СВЦЭМ!$B$34:$B$777,C$47)+'СЕТ СН'!$G$9+СВЦЭМ!$D$10+'СЕТ СН'!$G$5-'СЕТ СН'!$G$17</f>
        <v>4587.1229802999997</v>
      </c>
      <c r="D53" s="37">
        <f>SUMIFS(СВЦЭМ!$C$34:$C$777,СВЦЭМ!$A$34:$A$777,$A53,СВЦЭМ!$B$34:$B$777,D$47)+'СЕТ СН'!$G$9+СВЦЭМ!$D$10+'СЕТ СН'!$G$5-'СЕТ СН'!$G$17</f>
        <v>4643.7063733799996</v>
      </c>
      <c r="E53" s="37">
        <f>SUMIFS(СВЦЭМ!$C$34:$C$777,СВЦЭМ!$A$34:$A$777,$A53,СВЦЭМ!$B$34:$B$777,E$47)+'СЕТ СН'!$G$9+СВЦЭМ!$D$10+'СЕТ СН'!$G$5-'СЕТ СН'!$G$17</f>
        <v>4647.4457240699994</v>
      </c>
      <c r="F53" s="37">
        <f>SUMIFS(СВЦЭМ!$C$34:$C$777,СВЦЭМ!$A$34:$A$777,$A53,СВЦЭМ!$B$34:$B$777,F$47)+'СЕТ СН'!$G$9+СВЦЭМ!$D$10+'СЕТ СН'!$G$5-'СЕТ СН'!$G$17</f>
        <v>4649.2089607199996</v>
      </c>
      <c r="G53" s="37">
        <f>SUMIFS(СВЦЭМ!$C$34:$C$777,СВЦЭМ!$A$34:$A$777,$A53,СВЦЭМ!$B$34:$B$777,G$47)+'СЕТ СН'!$G$9+СВЦЭМ!$D$10+'СЕТ СН'!$G$5-'СЕТ СН'!$G$17</f>
        <v>4652.5954115599998</v>
      </c>
      <c r="H53" s="37">
        <f>SUMIFS(СВЦЭМ!$C$34:$C$777,СВЦЭМ!$A$34:$A$777,$A53,СВЦЭМ!$B$34:$B$777,H$47)+'СЕТ СН'!$G$9+СВЦЭМ!$D$10+'СЕТ СН'!$G$5-'СЕТ СН'!$G$17</f>
        <v>4675.4151155500003</v>
      </c>
      <c r="I53" s="37">
        <f>SUMIFS(СВЦЭМ!$C$34:$C$777,СВЦЭМ!$A$34:$A$777,$A53,СВЦЭМ!$B$34:$B$777,I$47)+'СЕТ СН'!$G$9+СВЦЭМ!$D$10+'СЕТ СН'!$G$5-'СЕТ СН'!$G$17</f>
        <v>4603.8766022700001</v>
      </c>
      <c r="J53" s="37">
        <f>SUMIFS(СВЦЭМ!$C$34:$C$777,СВЦЭМ!$A$34:$A$777,$A53,СВЦЭМ!$B$34:$B$777,J$47)+'СЕТ СН'!$G$9+СВЦЭМ!$D$10+'СЕТ СН'!$G$5-'СЕТ СН'!$G$17</f>
        <v>4485.3850030399999</v>
      </c>
      <c r="K53" s="37">
        <f>SUMIFS(СВЦЭМ!$C$34:$C$777,СВЦЭМ!$A$34:$A$777,$A53,СВЦЭМ!$B$34:$B$777,K$47)+'СЕТ СН'!$G$9+СВЦЭМ!$D$10+'СЕТ СН'!$G$5-'СЕТ СН'!$G$17</f>
        <v>4363.0745501700003</v>
      </c>
      <c r="L53" s="37">
        <f>SUMIFS(СВЦЭМ!$C$34:$C$777,СВЦЭМ!$A$34:$A$777,$A53,СВЦЭМ!$B$34:$B$777,L$47)+'СЕТ СН'!$G$9+СВЦЭМ!$D$10+'СЕТ СН'!$G$5-'СЕТ СН'!$G$17</f>
        <v>4263.6226884799999</v>
      </c>
      <c r="M53" s="37">
        <f>SUMIFS(СВЦЭМ!$C$34:$C$777,СВЦЭМ!$A$34:$A$777,$A53,СВЦЭМ!$B$34:$B$777,M$47)+'СЕТ СН'!$G$9+СВЦЭМ!$D$10+'СЕТ СН'!$G$5-'СЕТ СН'!$G$17</f>
        <v>4228.7652041499996</v>
      </c>
      <c r="N53" s="37">
        <f>SUMIFS(СВЦЭМ!$C$34:$C$777,СВЦЭМ!$A$34:$A$777,$A53,СВЦЭМ!$B$34:$B$777,N$47)+'СЕТ СН'!$G$9+СВЦЭМ!$D$10+'СЕТ СН'!$G$5-'СЕТ СН'!$G$17</f>
        <v>4228.0870801999999</v>
      </c>
      <c r="O53" s="37">
        <f>SUMIFS(СВЦЭМ!$C$34:$C$777,СВЦЭМ!$A$34:$A$777,$A53,СВЦЭМ!$B$34:$B$777,O$47)+'СЕТ СН'!$G$9+СВЦЭМ!$D$10+'СЕТ СН'!$G$5-'СЕТ СН'!$G$17</f>
        <v>4227.5676696499995</v>
      </c>
      <c r="P53" s="37">
        <f>SUMIFS(СВЦЭМ!$C$34:$C$777,СВЦЭМ!$A$34:$A$777,$A53,СВЦЭМ!$B$34:$B$777,P$47)+'СЕТ СН'!$G$9+СВЦЭМ!$D$10+'СЕТ СН'!$G$5-'СЕТ СН'!$G$17</f>
        <v>4233.6117490500001</v>
      </c>
      <c r="Q53" s="37">
        <f>SUMIFS(СВЦЭМ!$C$34:$C$777,СВЦЭМ!$A$34:$A$777,$A53,СВЦЭМ!$B$34:$B$777,Q$47)+'СЕТ СН'!$G$9+СВЦЭМ!$D$10+'СЕТ СН'!$G$5-'СЕТ СН'!$G$17</f>
        <v>4239.4208016800003</v>
      </c>
      <c r="R53" s="37">
        <f>SUMIFS(СВЦЭМ!$C$34:$C$777,СВЦЭМ!$A$34:$A$777,$A53,СВЦЭМ!$B$34:$B$777,R$47)+'СЕТ СН'!$G$9+СВЦЭМ!$D$10+'СЕТ СН'!$G$5-'СЕТ СН'!$G$17</f>
        <v>4238.1943629799998</v>
      </c>
      <c r="S53" s="37">
        <f>SUMIFS(СВЦЭМ!$C$34:$C$777,СВЦЭМ!$A$34:$A$777,$A53,СВЦЭМ!$B$34:$B$777,S$47)+'СЕТ СН'!$G$9+СВЦЭМ!$D$10+'СЕТ СН'!$G$5-'СЕТ СН'!$G$17</f>
        <v>4228.3323587799996</v>
      </c>
      <c r="T53" s="37">
        <f>SUMIFS(СВЦЭМ!$C$34:$C$777,СВЦЭМ!$A$34:$A$777,$A53,СВЦЭМ!$B$34:$B$777,T$47)+'СЕТ СН'!$G$9+СВЦЭМ!$D$10+'СЕТ СН'!$G$5-'СЕТ СН'!$G$17</f>
        <v>4185.3327702899996</v>
      </c>
      <c r="U53" s="37">
        <f>SUMIFS(СВЦЭМ!$C$34:$C$777,СВЦЭМ!$A$34:$A$777,$A53,СВЦЭМ!$B$34:$B$777,U$47)+'СЕТ СН'!$G$9+СВЦЭМ!$D$10+'СЕТ СН'!$G$5-'СЕТ СН'!$G$17</f>
        <v>4180.9501644600005</v>
      </c>
      <c r="V53" s="37">
        <f>SUMIFS(СВЦЭМ!$C$34:$C$777,СВЦЭМ!$A$34:$A$777,$A53,СВЦЭМ!$B$34:$B$777,V$47)+'СЕТ СН'!$G$9+СВЦЭМ!$D$10+'СЕТ СН'!$G$5-'СЕТ СН'!$G$17</f>
        <v>4239.18318163</v>
      </c>
      <c r="W53" s="37">
        <f>SUMIFS(СВЦЭМ!$C$34:$C$777,СВЦЭМ!$A$34:$A$777,$A53,СВЦЭМ!$B$34:$B$777,W$47)+'СЕТ СН'!$G$9+СВЦЭМ!$D$10+'СЕТ СН'!$G$5-'СЕТ СН'!$G$17</f>
        <v>4331.8108512999997</v>
      </c>
      <c r="X53" s="37">
        <f>SUMIFS(СВЦЭМ!$C$34:$C$777,СВЦЭМ!$A$34:$A$777,$A53,СВЦЭМ!$B$34:$B$777,X$47)+'СЕТ СН'!$G$9+СВЦЭМ!$D$10+'СЕТ СН'!$G$5-'СЕТ СН'!$G$17</f>
        <v>4429.5951020599996</v>
      </c>
      <c r="Y53" s="37">
        <f>SUMIFS(СВЦЭМ!$C$34:$C$777,СВЦЭМ!$A$34:$A$777,$A53,СВЦЭМ!$B$34:$B$777,Y$47)+'СЕТ СН'!$G$9+СВЦЭМ!$D$10+'СЕТ СН'!$G$5-'СЕТ СН'!$G$17</f>
        <v>4534.4725400999996</v>
      </c>
    </row>
    <row r="54" spans="1:25" ht="15.75" x14ac:dyDescent="0.2">
      <c r="A54" s="36">
        <f t="shared" si="1"/>
        <v>43046</v>
      </c>
      <c r="B54" s="37">
        <f>SUMIFS(СВЦЭМ!$C$34:$C$777,СВЦЭМ!$A$34:$A$777,$A54,СВЦЭМ!$B$34:$B$777,B$47)+'СЕТ СН'!$G$9+СВЦЭМ!$D$10+'СЕТ СН'!$G$5-'СЕТ СН'!$G$17</f>
        <v>4552.2772143700004</v>
      </c>
      <c r="C54" s="37">
        <f>SUMIFS(СВЦЭМ!$C$34:$C$777,СВЦЭМ!$A$34:$A$777,$A54,СВЦЭМ!$B$34:$B$777,C$47)+'СЕТ СН'!$G$9+СВЦЭМ!$D$10+'СЕТ СН'!$G$5-'СЕТ СН'!$G$17</f>
        <v>4577.6087174599998</v>
      </c>
      <c r="D54" s="37">
        <f>SUMIFS(СВЦЭМ!$C$34:$C$777,СВЦЭМ!$A$34:$A$777,$A54,СВЦЭМ!$B$34:$B$777,D$47)+'СЕТ СН'!$G$9+СВЦЭМ!$D$10+'СЕТ СН'!$G$5-'СЕТ СН'!$G$17</f>
        <v>4636.0571435100001</v>
      </c>
      <c r="E54" s="37">
        <f>SUMIFS(СВЦЭМ!$C$34:$C$777,СВЦЭМ!$A$34:$A$777,$A54,СВЦЭМ!$B$34:$B$777,E$47)+'СЕТ СН'!$G$9+СВЦЭМ!$D$10+'СЕТ СН'!$G$5-'СЕТ СН'!$G$17</f>
        <v>4648.8691505099996</v>
      </c>
      <c r="F54" s="37">
        <f>SUMIFS(СВЦЭМ!$C$34:$C$777,СВЦЭМ!$A$34:$A$777,$A54,СВЦЭМ!$B$34:$B$777,F$47)+'СЕТ СН'!$G$9+СВЦЭМ!$D$10+'СЕТ СН'!$G$5-'СЕТ СН'!$G$17</f>
        <v>4651.4529528200001</v>
      </c>
      <c r="G54" s="37">
        <f>SUMIFS(СВЦЭМ!$C$34:$C$777,СВЦЭМ!$A$34:$A$777,$A54,СВЦЭМ!$B$34:$B$777,G$47)+'СЕТ СН'!$G$9+СВЦЭМ!$D$10+'СЕТ СН'!$G$5-'СЕТ СН'!$G$17</f>
        <v>4657.8072375599995</v>
      </c>
      <c r="H54" s="37">
        <f>SUMIFS(СВЦЭМ!$C$34:$C$777,СВЦЭМ!$A$34:$A$777,$A54,СВЦЭМ!$B$34:$B$777,H$47)+'СЕТ СН'!$G$9+СВЦЭМ!$D$10+'СЕТ СН'!$G$5-'СЕТ СН'!$G$17</f>
        <v>4683.0011505599996</v>
      </c>
      <c r="I54" s="37">
        <f>SUMIFS(СВЦЭМ!$C$34:$C$777,СВЦЭМ!$A$34:$A$777,$A54,СВЦЭМ!$B$34:$B$777,I$47)+'СЕТ СН'!$G$9+СВЦЭМ!$D$10+'СЕТ СН'!$G$5-'СЕТ СН'!$G$17</f>
        <v>4591.2321878100001</v>
      </c>
      <c r="J54" s="37">
        <f>SUMIFS(СВЦЭМ!$C$34:$C$777,СВЦЭМ!$A$34:$A$777,$A54,СВЦЭМ!$B$34:$B$777,J$47)+'СЕТ СН'!$G$9+СВЦЭМ!$D$10+'СЕТ СН'!$G$5-'СЕТ СН'!$G$17</f>
        <v>4519.3071706499995</v>
      </c>
      <c r="K54" s="37">
        <f>SUMIFS(СВЦЭМ!$C$34:$C$777,СВЦЭМ!$A$34:$A$777,$A54,СВЦЭМ!$B$34:$B$777,K$47)+'СЕТ СН'!$G$9+СВЦЭМ!$D$10+'СЕТ СН'!$G$5-'СЕТ СН'!$G$17</f>
        <v>4398.5904803100002</v>
      </c>
      <c r="L54" s="37">
        <f>SUMIFS(СВЦЭМ!$C$34:$C$777,СВЦЭМ!$A$34:$A$777,$A54,СВЦЭМ!$B$34:$B$777,L$47)+'СЕТ СН'!$G$9+СВЦЭМ!$D$10+'СЕТ СН'!$G$5-'СЕТ СН'!$G$17</f>
        <v>4291.5485601999999</v>
      </c>
      <c r="M54" s="37">
        <f>SUMIFS(СВЦЭМ!$C$34:$C$777,СВЦЭМ!$A$34:$A$777,$A54,СВЦЭМ!$B$34:$B$777,M$47)+'СЕТ СН'!$G$9+СВЦЭМ!$D$10+'СЕТ СН'!$G$5-'СЕТ СН'!$G$17</f>
        <v>4258.3588866800001</v>
      </c>
      <c r="N54" s="37">
        <f>SUMIFS(СВЦЭМ!$C$34:$C$777,СВЦЭМ!$A$34:$A$777,$A54,СВЦЭМ!$B$34:$B$777,N$47)+'СЕТ СН'!$G$9+СВЦЭМ!$D$10+'СЕТ СН'!$G$5-'СЕТ СН'!$G$17</f>
        <v>4258.36997135</v>
      </c>
      <c r="O54" s="37">
        <f>SUMIFS(СВЦЭМ!$C$34:$C$777,СВЦЭМ!$A$34:$A$777,$A54,СВЦЭМ!$B$34:$B$777,O$47)+'СЕТ СН'!$G$9+СВЦЭМ!$D$10+'СЕТ СН'!$G$5-'СЕТ СН'!$G$17</f>
        <v>4261.4313487099998</v>
      </c>
      <c r="P54" s="37">
        <f>SUMIFS(СВЦЭМ!$C$34:$C$777,СВЦЭМ!$A$34:$A$777,$A54,СВЦЭМ!$B$34:$B$777,P$47)+'СЕТ СН'!$G$9+СВЦЭМ!$D$10+'СЕТ СН'!$G$5-'СЕТ СН'!$G$17</f>
        <v>4266.2680472599995</v>
      </c>
      <c r="Q54" s="37">
        <f>SUMIFS(СВЦЭМ!$C$34:$C$777,СВЦЭМ!$A$34:$A$777,$A54,СВЦЭМ!$B$34:$B$777,Q$47)+'СЕТ СН'!$G$9+СВЦЭМ!$D$10+'СЕТ СН'!$G$5-'СЕТ СН'!$G$17</f>
        <v>4271.2933918700001</v>
      </c>
      <c r="R54" s="37">
        <f>SUMIFS(СВЦЭМ!$C$34:$C$777,СВЦЭМ!$A$34:$A$777,$A54,СВЦЭМ!$B$34:$B$777,R$47)+'СЕТ СН'!$G$9+СВЦЭМ!$D$10+'СЕТ СН'!$G$5-'СЕТ СН'!$G$17</f>
        <v>4270.7666682600002</v>
      </c>
      <c r="S54" s="37">
        <f>SUMIFS(СВЦЭМ!$C$34:$C$777,СВЦЭМ!$A$34:$A$777,$A54,СВЦЭМ!$B$34:$B$777,S$47)+'СЕТ СН'!$G$9+СВЦЭМ!$D$10+'СЕТ СН'!$G$5-'СЕТ СН'!$G$17</f>
        <v>4265.8623475499999</v>
      </c>
      <c r="T54" s="37">
        <f>SUMIFS(СВЦЭМ!$C$34:$C$777,СВЦЭМ!$A$34:$A$777,$A54,СВЦЭМ!$B$34:$B$777,T$47)+'СЕТ СН'!$G$9+СВЦЭМ!$D$10+'СЕТ СН'!$G$5-'СЕТ СН'!$G$17</f>
        <v>4226.2402258599996</v>
      </c>
      <c r="U54" s="37">
        <f>SUMIFS(СВЦЭМ!$C$34:$C$777,СВЦЭМ!$A$34:$A$777,$A54,СВЦЭМ!$B$34:$B$777,U$47)+'СЕТ СН'!$G$9+СВЦЭМ!$D$10+'СЕТ СН'!$G$5-'СЕТ СН'!$G$17</f>
        <v>4217.4055480400002</v>
      </c>
      <c r="V54" s="37">
        <f>SUMIFS(СВЦЭМ!$C$34:$C$777,СВЦЭМ!$A$34:$A$777,$A54,СВЦЭМ!$B$34:$B$777,V$47)+'СЕТ СН'!$G$9+СВЦЭМ!$D$10+'СЕТ СН'!$G$5-'СЕТ СН'!$G$17</f>
        <v>4263.48389537</v>
      </c>
      <c r="W54" s="37">
        <f>SUMIFS(СВЦЭМ!$C$34:$C$777,СВЦЭМ!$A$34:$A$777,$A54,СВЦЭМ!$B$34:$B$777,W$47)+'СЕТ СН'!$G$9+СВЦЭМ!$D$10+'СЕТ СН'!$G$5-'СЕТ СН'!$G$17</f>
        <v>4367.3343225500003</v>
      </c>
      <c r="X54" s="37">
        <f>SUMIFS(СВЦЭМ!$C$34:$C$777,СВЦЭМ!$A$34:$A$777,$A54,СВЦЭМ!$B$34:$B$777,X$47)+'СЕТ СН'!$G$9+СВЦЭМ!$D$10+'СЕТ СН'!$G$5-'СЕТ СН'!$G$17</f>
        <v>4470.4113693600002</v>
      </c>
      <c r="Y54" s="37">
        <f>SUMIFS(СВЦЭМ!$C$34:$C$777,СВЦЭМ!$A$34:$A$777,$A54,СВЦЭМ!$B$34:$B$777,Y$47)+'СЕТ СН'!$G$9+СВЦЭМ!$D$10+'СЕТ СН'!$G$5-'СЕТ СН'!$G$17</f>
        <v>4562.0137299399994</v>
      </c>
    </row>
    <row r="55" spans="1:25" ht="15.75" x14ac:dyDescent="0.2">
      <c r="A55" s="36">
        <f t="shared" si="1"/>
        <v>43047</v>
      </c>
      <c r="B55" s="37">
        <f>SUMIFS(СВЦЭМ!$C$34:$C$777,СВЦЭМ!$A$34:$A$777,$A55,СВЦЭМ!$B$34:$B$777,B$47)+'СЕТ СН'!$G$9+СВЦЭМ!$D$10+'СЕТ СН'!$G$5-'СЕТ СН'!$G$17</f>
        <v>4558.6297010799999</v>
      </c>
      <c r="C55" s="37">
        <f>SUMIFS(СВЦЭМ!$C$34:$C$777,СВЦЭМ!$A$34:$A$777,$A55,СВЦЭМ!$B$34:$B$777,C$47)+'СЕТ СН'!$G$9+СВЦЭМ!$D$10+'СЕТ СН'!$G$5-'СЕТ СН'!$G$17</f>
        <v>4574.7356733799998</v>
      </c>
      <c r="D55" s="37">
        <f>SUMIFS(СВЦЭМ!$C$34:$C$777,СВЦЭМ!$A$34:$A$777,$A55,СВЦЭМ!$B$34:$B$777,D$47)+'СЕТ СН'!$G$9+СВЦЭМ!$D$10+'СЕТ СН'!$G$5-'СЕТ СН'!$G$17</f>
        <v>4618.8296590499995</v>
      </c>
      <c r="E55" s="37">
        <f>SUMIFS(СВЦЭМ!$C$34:$C$777,СВЦЭМ!$A$34:$A$777,$A55,СВЦЭМ!$B$34:$B$777,E$47)+'СЕТ СН'!$G$9+СВЦЭМ!$D$10+'СЕТ СН'!$G$5-'СЕТ СН'!$G$17</f>
        <v>4623.9936838899994</v>
      </c>
      <c r="F55" s="37">
        <f>SUMIFS(СВЦЭМ!$C$34:$C$777,СВЦЭМ!$A$34:$A$777,$A55,СВЦЭМ!$B$34:$B$777,F$47)+'СЕТ СН'!$G$9+СВЦЭМ!$D$10+'СЕТ СН'!$G$5-'СЕТ СН'!$G$17</f>
        <v>4627.5147561200001</v>
      </c>
      <c r="G55" s="37">
        <f>SUMIFS(СВЦЭМ!$C$34:$C$777,СВЦЭМ!$A$34:$A$777,$A55,СВЦЭМ!$B$34:$B$777,G$47)+'СЕТ СН'!$G$9+СВЦЭМ!$D$10+'СЕТ СН'!$G$5-'СЕТ СН'!$G$17</f>
        <v>4634.2246496299995</v>
      </c>
      <c r="H55" s="37">
        <f>SUMIFS(СВЦЭМ!$C$34:$C$777,СВЦЭМ!$A$34:$A$777,$A55,СВЦЭМ!$B$34:$B$777,H$47)+'СЕТ СН'!$G$9+СВЦЭМ!$D$10+'СЕТ СН'!$G$5-'СЕТ СН'!$G$17</f>
        <v>4643.1325019400001</v>
      </c>
      <c r="I55" s="37">
        <f>SUMIFS(СВЦЭМ!$C$34:$C$777,СВЦЭМ!$A$34:$A$777,$A55,СВЦЭМ!$B$34:$B$777,I$47)+'СЕТ СН'!$G$9+СВЦЭМ!$D$10+'СЕТ СН'!$G$5-'СЕТ СН'!$G$17</f>
        <v>4573.6219804800003</v>
      </c>
      <c r="J55" s="37">
        <f>SUMIFS(СВЦЭМ!$C$34:$C$777,СВЦЭМ!$A$34:$A$777,$A55,СВЦЭМ!$B$34:$B$777,J$47)+'СЕТ СН'!$G$9+СВЦЭМ!$D$10+'СЕТ СН'!$G$5-'СЕТ СН'!$G$17</f>
        <v>4484.8429180900002</v>
      </c>
      <c r="K55" s="37">
        <f>SUMIFS(СВЦЭМ!$C$34:$C$777,СВЦЭМ!$A$34:$A$777,$A55,СВЦЭМ!$B$34:$B$777,K$47)+'СЕТ СН'!$G$9+СВЦЭМ!$D$10+'СЕТ СН'!$G$5-'СЕТ СН'!$G$17</f>
        <v>4364.8969311000001</v>
      </c>
      <c r="L55" s="37">
        <f>SUMIFS(СВЦЭМ!$C$34:$C$777,СВЦЭМ!$A$34:$A$777,$A55,СВЦЭМ!$B$34:$B$777,L$47)+'СЕТ СН'!$G$9+СВЦЭМ!$D$10+'СЕТ СН'!$G$5-'СЕТ СН'!$G$17</f>
        <v>4271.2322335600002</v>
      </c>
      <c r="M55" s="37">
        <f>SUMIFS(СВЦЭМ!$C$34:$C$777,СВЦЭМ!$A$34:$A$777,$A55,СВЦЭМ!$B$34:$B$777,M$47)+'СЕТ СН'!$G$9+СВЦЭМ!$D$10+'СЕТ СН'!$G$5-'СЕТ СН'!$G$17</f>
        <v>4221.4322776099998</v>
      </c>
      <c r="N55" s="37">
        <f>SUMIFS(СВЦЭМ!$C$34:$C$777,СВЦЭМ!$A$34:$A$777,$A55,СВЦЭМ!$B$34:$B$777,N$47)+'СЕТ СН'!$G$9+СВЦЭМ!$D$10+'СЕТ СН'!$G$5-'СЕТ СН'!$G$17</f>
        <v>4213.4086274800002</v>
      </c>
      <c r="O55" s="37">
        <f>SUMIFS(СВЦЭМ!$C$34:$C$777,СВЦЭМ!$A$34:$A$777,$A55,СВЦЭМ!$B$34:$B$777,O$47)+'СЕТ СН'!$G$9+СВЦЭМ!$D$10+'СЕТ СН'!$G$5-'СЕТ СН'!$G$17</f>
        <v>4205.8645743300003</v>
      </c>
      <c r="P55" s="37">
        <f>SUMIFS(СВЦЭМ!$C$34:$C$777,СВЦЭМ!$A$34:$A$777,$A55,СВЦЭМ!$B$34:$B$777,P$47)+'СЕТ СН'!$G$9+СВЦЭМ!$D$10+'СЕТ СН'!$G$5-'СЕТ СН'!$G$17</f>
        <v>4214.4008994899996</v>
      </c>
      <c r="Q55" s="37">
        <f>SUMIFS(СВЦЭМ!$C$34:$C$777,СВЦЭМ!$A$34:$A$777,$A55,СВЦЭМ!$B$34:$B$777,Q$47)+'СЕТ СН'!$G$9+СВЦЭМ!$D$10+'СЕТ СН'!$G$5-'СЕТ СН'!$G$17</f>
        <v>4203.4780116900001</v>
      </c>
      <c r="R55" s="37">
        <f>SUMIFS(СВЦЭМ!$C$34:$C$777,СВЦЭМ!$A$34:$A$777,$A55,СВЦЭМ!$B$34:$B$777,R$47)+'СЕТ СН'!$G$9+СВЦЭМ!$D$10+'СЕТ СН'!$G$5-'СЕТ СН'!$G$17</f>
        <v>4209.0254051800002</v>
      </c>
      <c r="S55" s="37">
        <f>SUMIFS(СВЦЭМ!$C$34:$C$777,СВЦЭМ!$A$34:$A$777,$A55,СВЦЭМ!$B$34:$B$777,S$47)+'СЕТ СН'!$G$9+СВЦЭМ!$D$10+'СЕТ СН'!$G$5-'СЕТ СН'!$G$17</f>
        <v>4210.4324530399999</v>
      </c>
      <c r="T55" s="37">
        <f>SUMIFS(СВЦЭМ!$C$34:$C$777,СВЦЭМ!$A$34:$A$777,$A55,СВЦЭМ!$B$34:$B$777,T$47)+'СЕТ СН'!$G$9+СВЦЭМ!$D$10+'СЕТ СН'!$G$5-'СЕТ СН'!$G$17</f>
        <v>4194.8268389599998</v>
      </c>
      <c r="U55" s="37">
        <f>SUMIFS(СВЦЭМ!$C$34:$C$777,СВЦЭМ!$A$34:$A$777,$A55,СВЦЭМ!$B$34:$B$777,U$47)+'СЕТ СН'!$G$9+СВЦЭМ!$D$10+'СЕТ СН'!$G$5-'СЕТ СН'!$G$17</f>
        <v>4183.1732151599999</v>
      </c>
      <c r="V55" s="37">
        <f>SUMIFS(СВЦЭМ!$C$34:$C$777,СВЦЭМ!$A$34:$A$777,$A55,СВЦЭМ!$B$34:$B$777,V$47)+'СЕТ СН'!$G$9+СВЦЭМ!$D$10+'СЕТ СН'!$G$5-'СЕТ СН'!$G$17</f>
        <v>4216.1569033599999</v>
      </c>
      <c r="W55" s="37">
        <f>SUMIFS(СВЦЭМ!$C$34:$C$777,СВЦЭМ!$A$34:$A$777,$A55,СВЦЭМ!$B$34:$B$777,W$47)+'СЕТ СН'!$G$9+СВЦЭМ!$D$10+'СЕТ СН'!$G$5-'СЕТ СН'!$G$17</f>
        <v>4315.6639565099995</v>
      </c>
      <c r="X55" s="37">
        <f>SUMIFS(СВЦЭМ!$C$34:$C$777,СВЦЭМ!$A$34:$A$777,$A55,СВЦЭМ!$B$34:$B$777,X$47)+'СЕТ СН'!$G$9+СВЦЭМ!$D$10+'СЕТ СН'!$G$5-'СЕТ СН'!$G$17</f>
        <v>4431.7157972999994</v>
      </c>
      <c r="Y55" s="37">
        <f>SUMIFS(СВЦЭМ!$C$34:$C$777,СВЦЭМ!$A$34:$A$777,$A55,СВЦЭМ!$B$34:$B$777,Y$47)+'СЕТ СН'!$G$9+СВЦЭМ!$D$10+'СЕТ СН'!$G$5-'СЕТ СН'!$G$17</f>
        <v>4523.3804654599999</v>
      </c>
    </row>
    <row r="56" spans="1:25" ht="15.75" x14ac:dyDescent="0.2">
      <c r="A56" s="36">
        <f t="shared" si="1"/>
        <v>43048</v>
      </c>
      <c r="B56" s="37">
        <f>SUMIFS(СВЦЭМ!$C$34:$C$777,СВЦЭМ!$A$34:$A$777,$A56,СВЦЭМ!$B$34:$B$777,B$47)+'СЕТ СН'!$G$9+СВЦЭМ!$D$10+'СЕТ СН'!$G$5-'СЕТ СН'!$G$17</f>
        <v>4581.2163670399996</v>
      </c>
      <c r="C56" s="37">
        <f>SUMIFS(СВЦЭМ!$C$34:$C$777,СВЦЭМ!$A$34:$A$777,$A56,СВЦЭМ!$B$34:$B$777,C$47)+'СЕТ СН'!$G$9+СВЦЭМ!$D$10+'СЕТ СН'!$G$5-'СЕТ СН'!$G$17</f>
        <v>4597.7520709800001</v>
      </c>
      <c r="D56" s="37">
        <f>SUMIFS(СВЦЭМ!$C$34:$C$777,СВЦЭМ!$A$34:$A$777,$A56,СВЦЭМ!$B$34:$B$777,D$47)+'СЕТ СН'!$G$9+СВЦЭМ!$D$10+'СЕТ СН'!$G$5-'СЕТ СН'!$G$17</f>
        <v>4642.4386282699998</v>
      </c>
      <c r="E56" s="37">
        <f>SUMIFS(СВЦЭМ!$C$34:$C$777,СВЦЭМ!$A$34:$A$777,$A56,СВЦЭМ!$B$34:$B$777,E$47)+'СЕТ СН'!$G$9+СВЦЭМ!$D$10+'СЕТ СН'!$G$5-'СЕТ СН'!$G$17</f>
        <v>4646.50342129</v>
      </c>
      <c r="F56" s="37">
        <f>SUMIFS(СВЦЭМ!$C$34:$C$777,СВЦЭМ!$A$34:$A$777,$A56,СВЦЭМ!$B$34:$B$777,F$47)+'СЕТ СН'!$G$9+СВЦЭМ!$D$10+'СЕТ СН'!$G$5-'СЕТ СН'!$G$17</f>
        <v>4649.1366134700002</v>
      </c>
      <c r="G56" s="37">
        <f>SUMIFS(СВЦЭМ!$C$34:$C$777,СВЦЭМ!$A$34:$A$777,$A56,СВЦЭМ!$B$34:$B$777,G$47)+'СЕТ СН'!$G$9+СВЦЭМ!$D$10+'СЕТ СН'!$G$5-'СЕТ СН'!$G$17</f>
        <v>4647.0440102299999</v>
      </c>
      <c r="H56" s="37">
        <f>SUMIFS(СВЦЭМ!$C$34:$C$777,СВЦЭМ!$A$34:$A$777,$A56,СВЦЭМ!$B$34:$B$777,H$47)+'СЕТ СН'!$G$9+СВЦЭМ!$D$10+'СЕТ СН'!$G$5-'СЕТ СН'!$G$17</f>
        <v>4648.1009371500004</v>
      </c>
      <c r="I56" s="37">
        <f>SUMIFS(СВЦЭМ!$C$34:$C$777,СВЦЭМ!$A$34:$A$777,$A56,СВЦЭМ!$B$34:$B$777,I$47)+'СЕТ СН'!$G$9+СВЦЭМ!$D$10+'СЕТ СН'!$G$5-'СЕТ СН'!$G$17</f>
        <v>4575.4085405799997</v>
      </c>
      <c r="J56" s="37">
        <f>SUMIFS(СВЦЭМ!$C$34:$C$777,СВЦЭМ!$A$34:$A$777,$A56,СВЦЭМ!$B$34:$B$777,J$47)+'СЕТ СН'!$G$9+СВЦЭМ!$D$10+'СЕТ СН'!$G$5-'СЕТ СН'!$G$17</f>
        <v>4473.4320890299996</v>
      </c>
      <c r="K56" s="37">
        <f>SUMIFS(СВЦЭМ!$C$34:$C$777,СВЦЭМ!$A$34:$A$777,$A56,СВЦЭМ!$B$34:$B$777,K$47)+'СЕТ СН'!$G$9+СВЦЭМ!$D$10+'СЕТ СН'!$G$5-'СЕТ СН'!$G$17</f>
        <v>4352.6524518899996</v>
      </c>
      <c r="L56" s="37">
        <f>SUMIFS(СВЦЭМ!$C$34:$C$777,СВЦЭМ!$A$34:$A$777,$A56,СВЦЭМ!$B$34:$B$777,L$47)+'СЕТ СН'!$G$9+СВЦЭМ!$D$10+'СЕТ СН'!$G$5-'СЕТ СН'!$G$17</f>
        <v>4259.1343555399999</v>
      </c>
      <c r="M56" s="37">
        <f>SUMIFS(СВЦЭМ!$C$34:$C$777,СВЦЭМ!$A$34:$A$777,$A56,СВЦЭМ!$B$34:$B$777,M$47)+'СЕТ СН'!$G$9+СВЦЭМ!$D$10+'СЕТ СН'!$G$5-'СЕТ СН'!$G$17</f>
        <v>4221.4673325499998</v>
      </c>
      <c r="N56" s="37">
        <f>SUMIFS(СВЦЭМ!$C$34:$C$777,СВЦЭМ!$A$34:$A$777,$A56,СВЦЭМ!$B$34:$B$777,N$47)+'СЕТ СН'!$G$9+СВЦЭМ!$D$10+'СЕТ СН'!$G$5-'СЕТ СН'!$G$17</f>
        <v>4228.4010705700002</v>
      </c>
      <c r="O56" s="37">
        <f>SUMIFS(СВЦЭМ!$C$34:$C$777,СВЦЭМ!$A$34:$A$777,$A56,СВЦЭМ!$B$34:$B$777,O$47)+'СЕТ СН'!$G$9+СВЦЭМ!$D$10+'СЕТ СН'!$G$5-'СЕТ СН'!$G$17</f>
        <v>4239.53056044</v>
      </c>
      <c r="P56" s="37">
        <f>SUMIFS(СВЦЭМ!$C$34:$C$777,СВЦЭМ!$A$34:$A$777,$A56,СВЦЭМ!$B$34:$B$777,P$47)+'СЕТ СН'!$G$9+СВЦЭМ!$D$10+'СЕТ СН'!$G$5-'СЕТ СН'!$G$17</f>
        <v>4240.8388605299997</v>
      </c>
      <c r="Q56" s="37">
        <f>SUMIFS(СВЦЭМ!$C$34:$C$777,СВЦЭМ!$A$34:$A$777,$A56,СВЦЭМ!$B$34:$B$777,Q$47)+'СЕТ СН'!$G$9+СВЦЭМ!$D$10+'СЕТ СН'!$G$5-'СЕТ СН'!$G$17</f>
        <v>4246.0150994400001</v>
      </c>
      <c r="R56" s="37">
        <f>SUMIFS(СВЦЭМ!$C$34:$C$777,СВЦЭМ!$A$34:$A$777,$A56,СВЦЭМ!$B$34:$B$777,R$47)+'СЕТ СН'!$G$9+СВЦЭМ!$D$10+'СЕТ СН'!$G$5-'СЕТ СН'!$G$17</f>
        <v>4246.4058763599996</v>
      </c>
      <c r="S56" s="37">
        <f>SUMIFS(СВЦЭМ!$C$34:$C$777,СВЦЭМ!$A$34:$A$777,$A56,СВЦЭМ!$B$34:$B$777,S$47)+'СЕТ СН'!$G$9+СВЦЭМ!$D$10+'СЕТ СН'!$G$5-'СЕТ СН'!$G$17</f>
        <v>4257.3071172099999</v>
      </c>
      <c r="T56" s="37">
        <f>SUMIFS(СВЦЭМ!$C$34:$C$777,СВЦЭМ!$A$34:$A$777,$A56,СВЦЭМ!$B$34:$B$777,T$47)+'СЕТ СН'!$G$9+СВЦЭМ!$D$10+'СЕТ СН'!$G$5-'СЕТ СН'!$G$17</f>
        <v>4235.2559652499995</v>
      </c>
      <c r="U56" s="37">
        <f>SUMIFS(СВЦЭМ!$C$34:$C$777,СВЦЭМ!$A$34:$A$777,$A56,СВЦЭМ!$B$34:$B$777,U$47)+'СЕТ СН'!$G$9+СВЦЭМ!$D$10+'СЕТ СН'!$G$5-'СЕТ СН'!$G$17</f>
        <v>4231.2662045999996</v>
      </c>
      <c r="V56" s="37">
        <f>SUMIFS(СВЦЭМ!$C$34:$C$777,СВЦЭМ!$A$34:$A$777,$A56,СВЦЭМ!$B$34:$B$777,V$47)+'СЕТ СН'!$G$9+СВЦЭМ!$D$10+'СЕТ СН'!$G$5-'СЕТ СН'!$G$17</f>
        <v>4267.1612189500001</v>
      </c>
      <c r="W56" s="37">
        <f>SUMIFS(СВЦЭМ!$C$34:$C$777,СВЦЭМ!$A$34:$A$777,$A56,СВЦЭМ!$B$34:$B$777,W$47)+'СЕТ СН'!$G$9+СВЦЭМ!$D$10+'СЕТ СН'!$G$5-'СЕТ СН'!$G$17</f>
        <v>4360.1192217799999</v>
      </c>
      <c r="X56" s="37">
        <f>SUMIFS(СВЦЭМ!$C$34:$C$777,СВЦЭМ!$A$34:$A$777,$A56,СВЦЭМ!$B$34:$B$777,X$47)+'СЕТ СН'!$G$9+СВЦЭМ!$D$10+'СЕТ СН'!$G$5-'СЕТ СН'!$G$17</f>
        <v>4480.8386269399998</v>
      </c>
      <c r="Y56" s="37">
        <f>SUMIFS(СВЦЭМ!$C$34:$C$777,СВЦЭМ!$A$34:$A$777,$A56,СВЦЭМ!$B$34:$B$777,Y$47)+'СЕТ СН'!$G$9+СВЦЭМ!$D$10+'СЕТ СН'!$G$5-'СЕТ СН'!$G$17</f>
        <v>4531.3525335899994</v>
      </c>
    </row>
    <row r="57" spans="1:25" ht="15.75" x14ac:dyDescent="0.2">
      <c r="A57" s="36">
        <f t="shared" si="1"/>
        <v>43049</v>
      </c>
      <c r="B57" s="37">
        <f>SUMIFS(СВЦЭМ!$C$34:$C$777,СВЦЭМ!$A$34:$A$777,$A57,СВЦЭМ!$B$34:$B$777,B$47)+'СЕТ СН'!$G$9+СВЦЭМ!$D$10+'СЕТ СН'!$G$5-'СЕТ СН'!$G$17</f>
        <v>4564.8746494200004</v>
      </c>
      <c r="C57" s="37">
        <f>SUMIFS(СВЦЭМ!$C$34:$C$777,СВЦЭМ!$A$34:$A$777,$A57,СВЦЭМ!$B$34:$B$777,C$47)+'СЕТ СН'!$G$9+СВЦЭМ!$D$10+'СЕТ СН'!$G$5-'СЕТ СН'!$G$17</f>
        <v>4598.1577885500001</v>
      </c>
      <c r="D57" s="37">
        <f>SUMIFS(СВЦЭМ!$C$34:$C$777,СВЦЭМ!$A$34:$A$777,$A57,СВЦЭМ!$B$34:$B$777,D$47)+'СЕТ СН'!$G$9+СВЦЭМ!$D$10+'СЕТ СН'!$G$5-'СЕТ СН'!$G$17</f>
        <v>4641.50766948</v>
      </c>
      <c r="E57" s="37">
        <f>SUMIFS(СВЦЭМ!$C$34:$C$777,СВЦЭМ!$A$34:$A$777,$A57,СВЦЭМ!$B$34:$B$777,E$47)+'СЕТ СН'!$G$9+СВЦЭМ!$D$10+'СЕТ СН'!$G$5-'СЕТ СН'!$G$17</f>
        <v>4638.0620356899999</v>
      </c>
      <c r="F57" s="37">
        <f>SUMIFS(СВЦЭМ!$C$34:$C$777,СВЦЭМ!$A$34:$A$777,$A57,СВЦЭМ!$B$34:$B$777,F$47)+'СЕТ СН'!$G$9+СВЦЭМ!$D$10+'СЕТ СН'!$G$5-'СЕТ СН'!$G$17</f>
        <v>4638.8504175199996</v>
      </c>
      <c r="G57" s="37">
        <f>SUMIFS(СВЦЭМ!$C$34:$C$777,СВЦЭМ!$A$34:$A$777,$A57,СВЦЭМ!$B$34:$B$777,G$47)+'СЕТ СН'!$G$9+СВЦЭМ!$D$10+'СЕТ СН'!$G$5-'СЕТ СН'!$G$17</f>
        <v>4646.1208306999997</v>
      </c>
      <c r="H57" s="37">
        <f>SUMIFS(СВЦЭМ!$C$34:$C$777,СВЦЭМ!$A$34:$A$777,$A57,СВЦЭМ!$B$34:$B$777,H$47)+'СЕТ СН'!$G$9+СВЦЭМ!$D$10+'СЕТ СН'!$G$5-'СЕТ СН'!$G$17</f>
        <v>4654.3573370300001</v>
      </c>
      <c r="I57" s="37">
        <f>SUMIFS(СВЦЭМ!$C$34:$C$777,СВЦЭМ!$A$34:$A$777,$A57,СВЦЭМ!$B$34:$B$777,I$47)+'СЕТ СН'!$G$9+СВЦЭМ!$D$10+'СЕТ СН'!$G$5-'СЕТ СН'!$G$17</f>
        <v>4543.7891299799994</v>
      </c>
      <c r="J57" s="37">
        <f>SUMIFS(СВЦЭМ!$C$34:$C$777,СВЦЭМ!$A$34:$A$777,$A57,СВЦЭМ!$B$34:$B$777,J$47)+'СЕТ СН'!$G$9+СВЦЭМ!$D$10+'СЕТ СН'!$G$5-'СЕТ СН'!$G$17</f>
        <v>4449.11539593</v>
      </c>
      <c r="K57" s="37">
        <f>SUMIFS(СВЦЭМ!$C$34:$C$777,СВЦЭМ!$A$34:$A$777,$A57,СВЦЭМ!$B$34:$B$777,K$47)+'СЕТ СН'!$G$9+СВЦЭМ!$D$10+'СЕТ СН'!$G$5-'СЕТ СН'!$G$17</f>
        <v>4344.2770854199998</v>
      </c>
      <c r="L57" s="37">
        <f>SUMIFS(СВЦЭМ!$C$34:$C$777,СВЦЭМ!$A$34:$A$777,$A57,СВЦЭМ!$B$34:$B$777,L$47)+'СЕТ СН'!$G$9+СВЦЭМ!$D$10+'СЕТ СН'!$G$5-'СЕТ СН'!$G$17</f>
        <v>4252.5081392800003</v>
      </c>
      <c r="M57" s="37">
        <f>SUMIFS(СВЦЭМ!$C$34:$C$777,СВЦЭМ!$A$34:$A$777,$A57,СВЦЭМ!$B$34:$B$777,M$47)+'СЕТ СН'!$G$9+СВЦЭМ!$D$10+'СЕТ СН'!$G$5-'СЕТ СН'!$G$17</f>
        <v>4225.0280820799999</v>
      </c>
      <c r="N57" s="37">
        <f>SUMIFS(СВЦЭМ!$C$34:$C$777,СВЦЭМ!$A$34:$A$777,$A57,СВЦЭМ!$B$34:$B$777,N$47)+'СЕТ СН'!$G$9+СВЦЭМ!$D$10+'СЕТ СН'!$G$5-'СЕТ СН'!$G$17</f>
        <v>4243.6095495199997</v>
      </c>
      <c r="O57" s="37">
        <f>SUMIFS(СВЦЭМ!$C$34:$C$777,СВЦЭМ!$A$34:$A$777,$A57,СВЦЭМ!$B$34:$B$777,O$47)+'СЕТ СН'!$G$9+СВЦЭМ!$D$10+'СЕТ СН'!$G$5-'СЕТ СН'!$G$17</f>
        <v>4246.7062023299995</v>
      </c>
      <c r="P57" s="37">
        <f>SUMIFS(СВЦЭМ!$C$34:$C$777,СВЦЭМ!$A$34:$A$777,$A57,СВЦЭМ!$B$34:$B$777,P$47)+'СЕТ СН'!$G$9+СВЦЭМ!$D$10+'СЕТ СН'!$G$5-'СЕТ СН'!$G$17</f>
        <v>4261.2957111199994</v>
      </c>
      <c r="Q57" s="37">
        <f>SUMIFS(СВЦЭМ!$C$34:$C$777,СВЦЭМ!$A$34:$A$777,$A57,СВЦЭМ!$B$34:$B$777,Q$47)+'СЕТ СН'!$G$9+СВЦЭМ!$D$10+'СЕТ СН'!$G$5-'СЕТ СН'!$G$17</f>
        <v>4267.4752353399999</v>
      </c>
      <c r="R57" s="37">
        <f>SUMIFS(СВЦЭМ!$C$34:$C$777,СВЦЭМ!$A$34:$A$777,$A57,СВЦЭМ!$B$34:$B$777,R$47)+'СЕТ СН'!$G$9+СВЦЭМ!$D$10+'СЕТ СН'!$G$5-'СЕТ СН'!$G$17</f>
        <v>4270.0914671199998</v>
      </c>
      <c r="S57" s="37">
        <f>SUMIFS(СВЦЭМ!$C$34:$C$777,СВЦЭМ!$A$34:$A$777,$A57,СВЦЭМ!$B$34:$B$777,S$47)+'СЕТ СН'!$G$9+СВЦЭМ!$D$10+'СЕТ СН'!$G$5-'СЕТ СН'!$G$17</f>
        <v>4250.7750207999998</v>
      </c>
      <c r="T57" s="37">
        <f>SUMIFS(СВЦЭМ!$C$34:$C$777,СВЦЭМ!$A$34:$A$777,$A57,СВЦЭМ!$B$34:$B$777,T$47)+'СЕТ СН'!$G$9+СВЦЭМ!$D$10+'СЕТ СН'!$G$5-'СЕТ СН'!$G$17</f>
        <v>4190.1188077699999</v>
      </c>
      <c r="U57" s="37">
        <f>SUMIFS(СВЦЭМ!$C$34:$C$777,СВЦЭМ!$A$34:$A$777,$A57,СВЦЭМ!$B$34:$B$777,U$47)+'СЕТ СН'!$G$9+СВЦЭМ!$D$10+'СЕТ СН'!$G$5-'СЕТ СН'!$G$17</f>
        <v>4186.5373556499999</v>
      </c>
      <c r="V57" s="37">
        <f>SUMIFS(СВЦЭМ!$C$34:$C$777,СВЦЭМ!$A$34:$A$777,$A57,СВЦЭМ!$B$34:$B$777,V$47)+'СЕТ СН'!$G$9+СВЦЭМ!$D$10+'СЕТ СН'!$G$5-'СЕТ СН'!$G$17</f>
        <v>4245.2103225199999</v>
      </c>
      <c r="W57" s="37">
        <f>SUMIFS(СВЦЭМ!$C$34:$C$777,СВЦЭМ!$A$34:$A$777,$A57,СВЦЭМ!$B$34:$B$777,W$47)+'СЕТ СН'!$G$9+СВЦЭМ!$D$10+'СЕТ СН'!$G$5-'СЕТ СН'!$G$17</f>
        <v>4349.7060352600001</v>
      </c>
      <c r="X57" s="37">
        <f>SUMIFS(СВЦЭМ!$C$34:$C$777,СВЦЭМ!$A$34:$A$777,$A57,СВЦЭМ!$B$34:$B$777,X$47)+'СЕТ СН'!$G$9+СВЦЭМ!$D$10+'СЕТ СН'!$G$5-'СЕТ СН'!$G$17</f>
        <v>4464.8717494699995</v>
      </c>
      <c r="Y57" s="37">
        <f>SUMIFS(СВЦЭМ!$C$34:$C$777,СВЦЭМ!$A$34:$A$777,$A57,СВЦЭМ!$B$34:$B$777,Y$47)+'СЕТ СН'!$G$9+СВЦЭМ!$D$10+'СЕТ СН'!$G$5-'СЕТ СН'!$G$17</f>
        <v>4540.8587909799999</v>
      </c>
    </row>
    <row r="58" spans="1:25" ht="15.75" x14ac:dyDescent="0.2">
      <c r="A58" s="36">
        <f t="shared" si="1"/>
        <v>43050</v>
      </c>
      <c r="B58" s="37">
        <f>SUMIFS(СВЦЭМ!$C$34:$C$777,СВЦЭМ!$A$34:$A$777,$A58,СВЦЭМ!$B$34:$B$777,B$47)+'СЕТ СН'!$G$9+СВЦЭМ!$D$10+'СЕТ СН'!$G$5-'СЕТ СН'!$G$17</f>
        <v>4640.0982320100002</v>
      </c>
      <c r="C58" s="37">
        <f>SUMIFS(СВЦЭМ!$C$34:$C$777,СВЦЭМ!$A$34:$A$777,$A58,СВЦЭМ!$B$34:$B$777,C$47)+'СЕТ СН'!$G$9+СВЦЭМ!$D$10+'СЕТ СН'!$G$5-'СЕТ СН'!$G$17</f>
        <v>4623.8593146000003</v>
      </c>
      <c r="D58" s="37">
        <f>SUMIFS(СВЦЭМ!$C$34:$C$777,СВЦЭМ!$A$34:$A$777,$A58,СВЦЭМ!$B$34:$B$777,D$47)+'СЕТ СН'!$G$9+СВЦЭМ!$D$10+'СЕТ СН'!$G$5-'СЕТ СН'!$G$17</f>
        <v>4652.3305848700002</v>
      </c>
      <c r="E58" s="37">
        <f>SUMIFS(СВЦЭМ!$C$34:$C$777,СВЦЭМ!$A$34:$A$777,$A58,СВЦЭМ!$B$34:$B$777,E$47)+'СЕТ СН'!$G$9+СВЦЭМ!$D$10+'СЕТ СН'!$G$5-'СЕТ СН'!$G$17</f>
        <v>4672.8811319400002</v>
      </c>
      <c r="F58" s="37">
        <f>SUMIFS(СВЦЭМ!$C$34:$C$777,СВЦЭМ!$A$34:$A$777,$A58,СВЦЭМ!$B$34:$B$777,F$47)+'СЕТ СН'!$G$9+СВЦЭМ!$D$10+'СЕТ СН'!$G$5-'СЕТ СН'!$G$17</f>
        <v>4667.8168823599999</v>
      </c>
      <c r="G58" s="37">
        <f>SUMIFS(СВЦЭМ!$C$34:$C$777,СВЦЭМ!$A$34:$A$777,$A58,СВЦЭМ!$B$34:$B$777,G$47)+'СЕТ СН'!$G$9+СВЦЭМ!$D$10+'СЕТ СН'!$G$5-'СЕТ СН'!$G$17</f>
        <v>4659.8298275500001</v>
      </c>
      <c r="H58" s="37">
        <f>SUMIFS(СВЦЭМ!$C$34:$C$777,СВЦЭМ!$A$34:$A$777,$A58,СВЦЭМ!$B$34:$B$777,H$47)+'СЕТ СН'!$G$9+СВЦЭМ!$D$10+'СЕТ СН'!$G$5-'СЕТ СН'!$G$17</f>
        <v>4639.2787154799998</v>
      </c>
      <c r="I58" s="37">
        <f>SUMIFS(СВЦЭМ!$C$34:$C$777,СВЦЭМ!$A$34:$A$777,$A58,СВЦЭМ!$B$34:$B$777,I$47)+'СЕТ СН'!$G$9+СВЦЭМ!$D$10+'СЕТ СН'!$G$5-'СЕТ СН'!$G$17</f>
        <v>4574.8233366300001</v>
      </c>
      <c r="J58" s="37">
        <f>SUMIFS(СВЦЭМ!$C$34:$C$777,СВЦЭМ!$A$34:$A$777,$A58,СВЦЭМ!$B$34:$B$777,J$47)+'СЕТ СН'!$G$9+СВЦЭМ!$D$10+'СЕТ СН'!$G$5-'СЕТ СН'!$G$17</f>
        <v>4474.6368318599998</v>
      </c>
      <c r="K58" s="37">
        <f>SUMIFS(СВЦЭМ!$C$34:$C$777,СВЦЭМ!$A$34:$A$777,$A58,СВЦЭМ!$B$34:$B$777,K$47)+'СЕТ СН'!$G$9+СВЦЭМ!$D$10+'СЕТ СН'!$G$5-'СЕТ СН'!$G$17</f>
        <v>4353.7097976799996</v>
      </c>
      <c r="L58" s="37">
        <f>SUMIFS(СВЦЭМ!$C$34:$C$777,СВЦЭМ!$A$34:$A$777,$A58,СВЦЭМ!$B$34:$B$777,L$47)+'СЕТ СН'!$G$9+СВЦЭМ!$D$10+'СЕТ СН'!$G$5-'СЕТ СН'!$G$17</f>
        <v>4253.0321411699997</v>
      </c>
      <c r="M58" s="37">
        <f>SUMIFS(СВЦЭМ!$C$34:$C$777,СВЦЭМ!$A$34:$A$777,$A58,СВЦЭМ!$B$34:$B$777,M$47)+'СЕТ СН'!$G$9+СВЦЭМ!$D$10+'СЕТ СН'!$G$5-'СЕТ СН'!$G$17</f>
        <v>4211.9504633400002</v>
      </c>
      <c r="N58" s="37">
        <f>SUMIFS(СВЦЭМ!$C$34:$C$777,СВЦЭМ!$A$34:$A$777,$A58,СВЦЭМ!$B$34:$B$777,N$47)+'СЕТ СН'!$G$9+СВЦЭМ!$D$10+'СЕТ СН'!$G$5-'СЕТ СН'!$G$17</f>
        <v>4228.1910822700002</v>
      </c>
      <c r="O58" s="37">
        <f>SUMIFS(СВЦЭМ!$C$34:$C$777,СВЦЭМ!$A$34:$A$777,$A58,СВЦЭМ!$B$34:$B$777,O$47)+'СЕТ СН'!$G$9+СВЦЭМ!$D$10+'СЕТ СН'!$G$5-'СЕТ СН'!$G$17</f>
        <v>4220.9394452400002</v>
      </c>
      <c r="P58" s="37">
        <f>SUMIFS(СВЦЭМ!$C$34:$C$777,СВЦЭМ!$A$34:$A$777,$A58,СВЦЭМ!$B$34:$B$777,P$47)+'СЕТ СН'!$G$9+СВЦЭМ!$D$10+'СЕТ СН'!$G$5-'СЕТ СН'!$G$17</f>
        <v>4226.3463532200003</v>
      </c>
      <c r="Q58" s="37">
        <f>SUMIFS(СВЦЭМ!$C$34:$C$777,СВЦЭМ!$A$34:$A$777,$A58,СВЦЭМ!$B$34:$B$777,Q$47)+'СЕТ СН'!$G$9+СВЦЭМ!$D$10+'СЕТ СН'!$G$5-'СЕТ СН'!$G$17</f>
        <v>4227.8809211799999</v>
      </c>
      <c r="R58" s="37">
        <f>SUMIFS(СВЦЭМ!$C$34:$C$777,СВЦЭМ!$A$34:$A$777,$A58,СВЦЭМ!$B$34:$B$777,R$47)+'СЕТ СН'!$G$9+СВЦЭМ!$D$10+'СЕТ СН'!$G$5-'СЕТ СН'!$G$17</f>
        <v>4224.55711479</v>
      </c>
      <c r="S58" s="37">
        <f>SUMIFS(СВЦЭМ!$C$34:$C$777,СВЦЭМ!$A$34:$A$777,$A58,СВЦЭМ!$B$34:$B$777,S$47)+'СЕТ СН'!$G$9+СВЦЭМ!$D$10+'СЕТ СН'!$G$5-'СЕТ СН'!$G$17</f>
        <v>4232.1356665100002</v>
      </c>
      <c r="T58" s="37">
        <f>SUMIFS(СВЦЭМ!$C$34:$C$777,СВЦЭМ!$A$34:$A$777,$A58,СВЦЭМ!$B$34:$B$777,T$47)+'СЕТ СН'!$G$9+СВЦЭМ!$D$10+'СЕТ СН'!$G$5-'СЕТ СН'!$G$17</f>
        <v>4195.1641869599998</v>
      </c>
      <c r="U58" s="37">
        <f>SUMIFS(СВЦЭМ!$C$34:$C$777,СВЦЭМ!$A$34:$A$777,$A58,СВЦЭМ!$B$34:$B$777,U$47)+'СЕТ СН'!$G$9+СВЦЭМ!$D$10+'СЕТ СН'!$G$5-'СЕТ СН'!$G$17</f>
        <v>4196.6116893600001</v>
      </c>
      <c r="V58" s="37">
        <f>SUMIFS(СВЦЭМ!$C$34:$C$777,СВЦЭМ!$A$34:$A$777,$A58,СВЦЭМ!$B$34:$B$777,V$47)+'СЕТ СН'!$G$9+СВЦЭМ!$D$10+'СЕТ СН'!$G$5-'СЕТ СН'!$G$17</f>
        <v>4236.7691755699998</v>
      </c>
      <c r="W58" s="37">
        <f>SUMIFS(СВЦЭМ!$C$34:$C$777,СВЦЭМ!$A$34:$A$777,$A58,СВЦЭМ!$B$34:$B$777,W$47)+'СЕТ СН'!$G$9+СВЦЭМ!$D$10+'СЕТ СН'!$G$5-'СЕТ СН'!$G$17</f>
        <v>4357.3007455500001</v>
      </c>
      <c r="X58" s="37">
        <f>SUMIFS(СВЦЭМ!$C$34:$C$777,СВЦЭМ!$A$34:$A$777,$A58,СВЦЭМ!$B$34:$B$777,X$47)+'СЕТ СН'!$G$9+СВЦЭМ!$D$10+'СЕТ СН'!$G$5-'СЕТ СН'!$G$17</f>
        <v>4468.6025254799997</v>
      </c>
      <c r="Y58" s="37">
        <f>SUMIFS(СВЦЭМ!$C$34:$C$777,СВЦЭМ!$A$34:$A$777,$A58,СВЦЭМ!$B$34:$B$777,Y$47)+'СЕТ СН'!$G$9+СВЦЭМ!$D$10+'СЕТ СН'!$G$5-'СЕТ СН'!$G$17</f>
        <v>4571.4273433399994</v>
      </c>
    </row>
    <row r="59" spans="1:25" ht="15.75" x14ac:dyDescent="0.2">
      <c r="A59" s="36">
        <f t="shared" si="1"/>
        <v>43051</v>
      </c>
      <c r="B59" s="37">
        <f>SUMIFS(СВЦЭМ!$C$34:$C$777,СВЦЭМ!$A$34:$A$777,$A59,СВЦЭМ!$B$34:$B$777,B$47)+'СЕТ СН'!$G$9+СВЦЭМ!$D$10+'СЕТ СН'!$G$5-'СЕТ СН'!$G$17</f>
        <v>4599.5429119</v>
      </c>
      <c r="C59" s="37">
        <f>SUMIFS(СВЦЭМ!$C$34:$C$777,СВЦЭМ!$A$34:$A$777,$A59,СВЦЭМ!$B$34:$B$777,C$47)+'СЕТ СН'!$G$9+СВЦЭМ!$D$10+'СЕТ СН'!$G$5-'СЕТ СН'!$G$17</f>
        <v>4645.3733080900001</v>
      </c>
      <c r="D59" s="37">
        <f>SUMIFS(СВЦЭМ!$C$34:$C$777,СВЦЭМ!$A$34:$A$777,$A59,СВЦЭМ!$B$34:$B$777,D$47)+'СЕТ СН'!$G$9+СВЦЭМ!$D$10+'СЕТ СН'!$G$5-'СЕТ СН'!$G$17</f>
        <v>4674.2402149899999</v>
      </c>
      <c r="E59" s="37">
        <f>SUMIFS(СВЦЭМ!$C$34:$C$777,СВЦЭМ!$A$34:$A$777,$A59,СВЦЭМ!$B$34:$B$777,E$47)+'СЕТ СН'!$G$9+СВЦЭМ!$D$10+'СЕТ СН'!$G$5-'СЕТ СН'!$G$17</f>
        <v>4692.15249924</v>
      </c>
      <c r="F59" s="37">
        <f>SUMIFS(СВЦЭМ!$C$34:$C$777,СВЦЭМ!$A$34:$A$777,$A59,СВЦЭМ!$B$34:$B$777,F$47)+'СЕТ СН'!$G$9+СВЦЭМ!$D$10+'СЕТ СН'!$G$5-'СЕТ СН'!$G$17</f>
        <v>4718.6326008300002</v>
      </c>
      <c r="G59" s="37">
        <f>SUMIFS(СВЦЭМ!$C$34:$C$777,СВЦЭМ!$A$34:$A$777,$A59,СВЦЭМ!$B$34:$B$777,G$47)+'СЕТ СН'!$G$9+СВЦЭМ!$D$10+'СЕТ СН'!$G$5-'СЕТ СН'!$G$17</f>
        <v>4714.1059376800004</v>
      </c>
      <c r="H59" s="37">
        <f>SUMIFS(СВЦЭМ!$C$34:$C$777,СВЦЭМ!$A$34:$A$777,$A59,СВЦЭМ!$B$34:$B$777,H$47)+'СЕТ СН'!$G$9+СВЦЭМ!$D$10+'СЕТ СН'!$G$5-'СЕТ СН'!$G$17</f>
        <v>4694.5319253899997</v>
      </c>
      <c r="I59" s="37">
        <f>SUMIFS(СВЦЭМ!$C$34:$C$777,СВЦЭМ!$A$34:$A$777,$A59,СВЦЭМ!$B$34:$B$777,I$47)+'СЕТ СН'!$G$9+СВЦЭМ!$D$10+'СЕТ СН'!$G$5-'СЕТ СН'!$G$17</f>
        <v>4635.6930365899998</v>
      </c>
      <c r="J59" s="37">
        <f>SUMIFS(СВЦЭМ!$C$34:$C$777,СВЦЭМ!$A$34:$A$777,$A59,СВЦЭМ!$B$34:$B$777,J$47)+'СЕТ СН'!$G$9+СВЦЭМ!$D$10+'СЕТ СН'!$G$5-'СЕТ СН'!$G$17</f>
        <v>4511.9816412599994</v>
      </c>
      <c r="K59" s="37">
        <f>SUMIFS(СВЦЭМ!$C$34:$C$777,СВЦЭМ!$A$34:$A$777,$A59,СВЦЭМ!$B$34:$B$777,K$47)+'СЕТ СН'!$G$9+СВЦЭМ!$D$10+'СЕТ СН'!$G$5-'СЕТ СН'!$G$17</f>
        <v>4368.37199736</v>
      </c>
      <c r="L59" s="37">
        <f>SUMIFS(СВЦЭМ!$C$34:$C$777,СВЦЭМ!$A$34:$A$777,$A59,СВЦЭМ!$B$34:$B$777,L$47)+'СЕТ СН'!$G$9+СВЦЭМ!$D$10+'СЕТ СН'!$G$5-'СЕТ СН'!$G$17</f>
        <v>4261.1871209800001</v>
      </c>
      <c r="M59" s="37">
        <f>SUMIFS(СВЦЭМ!$C$34:$C$777,СВЦЭМ!$A$34:$A$777,$A59,СВЦЭМ!$B$34:$B$777,M$47)+'СЕТ СН'!$G$9+СВЦЭМ!$D$10+'СЕТ СН'!$G$5-'СЕТ СН'!$G$17</f>
        <v>4228.3316645899995</v>
      </c>
      <c r="N59" s="37">
        <f>SUMIFS(СВЦЭМ!$C$34:$C$777,СВЦЭМ!$A$34:$A$777,$A59,СВЦЭМ!$B$34:$B$777,N$47)+'СЕТ СН'!$G$9+СВЦЭМ!$D$10+'СЕТ СН'!$G$5-'СЕТ СН'!$G$17</f>
        <v>4229.8771906399998</v>
      </c>
      <c r="O59" s="37">
        <f>SUMIFS(СВЦЭМ!$C$34:$C$777,СВЦЭМ!$A$34:$A$777,$A59,СВЦЭМ!$B$34:$B$777,O$47)+'СЕТ СН'!$G$9+СВЦЭМ!$D$10+'СЕТ СН'!$G$5-'СЕТ СН'!$G$17</f>
        <v>4224.17966531</v>
      </c>
      <c r="P59" s="37">
        <f>SUMIFS(СВЦЭМ!$C$34:$C$777,СВЦЭМ!$A$34:$A$777,$A59,СВЦЭМ!$B$34:$B$777,P$47)+'СЕТ СН'!$G$9+СВЦЭМ!$D$10+'СЕТ СН'!$G$5-'СЕТ СН'!$G$17</f>
        <v>4222.4811891499994</v>
      </c>
      <c r="Q59" s="37">
        <f>SUMIFS(СВЦЭМ!$C$34:$C$777,СВЦЭМ!$A$34:$A$777,$A59,СВЦЭМ!$B$34:$B$777,Q$47)+'СЕТ СН'!$G$9+СВЦЭМ!$D$10+'СЕТ СН'!$G$5-'СЕТ СН'!$G$17</f>
        <v>4221.8829525199999</v>
      </c>
      <c r="R59" s="37">
        <f>SUMIFS(СВЦЭМ!$C$34:$C$777,СВЦЭМ!$A$34:$A$777,$A59,СВЦЭМ!$B$34:$B$777,R$47)+'СЕТ СН'!$G$9+СВЦЭМ!$D$10+'СЕТ СН'!$G$5-'СЕТ СН'!$G$17</f>
        <v>4230.9506170999994</v>
      </c>
      <c r="S59" s="37">
        <f>SUMIFS(СВЦЭМ!$C$34:$C$777,СВЦЭМ!$A$34:$A$777,$A59,СВЦЭМ!$B$34:$B$777,S$47)+'СЕТ СН'!$G$9+СВЦЭМ!$D$10+'СЕТ СН'!$G$5-'СЕТ СН'!$G$17</f>
        <v>4226.1561552399999</v>
      </c>
      <c r="T59" s="37">
        <f>SUMIFS(СВЦЭМ!$C$34:$C$777,СВЦЭМ!$A$34:$A$777,$A59,СВЦЭМ!$B$34:$B$777,T$47)+'СЕТ СН'!$G$9+СВЦЭМ!$D$10+'СЕТ СН'!$G$5-'СЕТ СН'!$G$17</f>
        <v>4207.3812653599998</v>
      </c>
      <c r="U59" s="37">
        <f>SUMIFS(СВЦЭМ!$C$34:$C$777,СВЦЭМ!$A$34:$A$777,$A59,СВЦЭМ!$B$34:$B$777,U$47)+'СЕТ СН'!$G$9+СВЦЭМ!$D$10+'СЕТ СН'!$G$5-'СЕТ СН'!$G$17</f>
        <v>4208.0563840200002</v>
      </c>
      <c r="V59" s="37">
        <f>SUMIFS(СВЦЭМ!$C$34:$C$777,СВЦЭМ!$A$34:$A$777,$A59,СВЦЭМ!$B$34:$B$777,V$47)+'СЕТ СН'!$G$9+СВЦЭМ!$D$10+'СЕТ СН'!$G$5-'СЕТ СН'!$G$17</f>
        <v>4235.2387215600002</v>
      </c>
      <c r="W59" s="37">
        <f>SUMIFS(СВЦЭМ!$C$34:$C$777,СВЦЭМ!$A$34:$A$777,$A59,СВЦЭМ!$B$34:$B$777,W$47)+'СЕТ СН'!$G$9+СВЦЭМ!$D$10+'СЕТ СН'!$G$5-'СЕТ СН'!$G$17</f>
        <v>4343.9325443999996</v>
      </c>
      <c r="X59" s="37">
        <f>SUMIFS(СВЦЭМ!$C$34:$C$777,СВЦЭМ!$A$34:$A$777,$A59,СВЦЭМ!$B$34:$B$777,X$47)+'СЕТ СН'!$G$9+СВЦЭМ!$D$10+'СЕТ СН'!$G$5-'СЕТ СН'!$G$17</f>
        <v>4452.8436904800001</v>
      </c>
      <c r="Y59" s="37">
        <f>SUMIFS(СВЦЭМ!$C$34:$C$777,СВЦЭМ!$A$34:$A$777,$A59,СВЦЭМ!$B$34:$B$777,Y$47)+'СЕТ СН'!$G$9+СВЦЭМ!$D$10+'СЕТ СН'!$G$5-'СЕТ СН'!$G$17</f>
        <v>4559.7099282299996</v>
      </c>
    </row>
    <row r="60" spans="1:25" ht="15.75" x14ac:dyDescent="0.2">
      <c r="A60" s="36">
        <f t="shared" si="1"/>
        <v>43052</v>
      </c>
      <c r="B60" s="37">
        <f>SUMIFS(СВЦЭМ!$C$34:$C$777,СВЦЭМ!$A$34:$A$777,$A60,СВЦЭМ!$B$34:$B$777,B$47)+'СЕТ СН'!$G$9+СВЦЭМ!$D$10+'СЕТ СН'!$G$5-'СЕТ СН'!$G$17</f>
        <v>4605.0408072800001</v>
      </c>
      <c r="C60" s="37">
        <f>SUMIFS(СВЦЭМ!$C$34:$C$777,СВЦЭМ!$A$34:$A$777,$A60,СВЦЭМ!$B$34:$B$777,C$47)+'СЕТ СН'!$G$9+СВЦЭМ!$D$10+'СЕТ СН'!$G$5-'СЕТ СН'!$G$17</f>
        <v>4673.90243663</v>
      </c>
      <c r="D60" s="37">
        <f>SUMIFS(СВЦЭМ!$C$34:$C$777,СВЦЭМ!$A$34:$A$777,$A60,СВЦЭМ!$B$34:$B$777,D$47)+'СЕТ СН'!$G$9+СВЦЭМ!$D$10+'СЕТ СН'!$G$5-'СЕТ СН'!$G$17</f>
        <v>4731.8816345899995</v>
      </c>
      <c r="E60" s="37">
        <f>SUMIFS(СВЦЭМ!$C$34:$C$777,СВЦЭМ!$A$34:$A$777,$A60,СВЦЭМ!$B$34:$B$777,E$47)+'СЕТ СН'!$G$9+СВЦЭМ!$D$10+'СЕТ СН'!$G$5-'СЕТ СН'!$G$17</f>
        <v>4736.0318189899999</v>
      </c>
      <c r="F60" s="37">
        <f>SUMIFS(СВЦЭМ!$C$34:$C$777,СВЦЭМ!$A$34:$A$777,$A60,СВЦЭМ!$B$34:$B$777,F$47)+'СЕТ СН'!$G$9+СВЦЭМ!$D$10+'СЕТ СН'!$G$5-'СЕТ СН'!$G$17</f>
        <v>4746.7815098399997</v>
      </c>
      <c r="G60" s="37">
        <f>SUMIFS(СВЦЭМ!$C$34:$C$777,СВЦЭМ!$A$34:$A$777,$A60,СВЦЭМ!$B$34:$B$777,G$47)+'СЕТ СН'!$G$9+СВЦЭМ!$D$10+'СЕТ СН'!$G$5-'СЕТ СН'!$G$17</f>
        <v>4737.56531283</v>
      </c>
      <c r="H60" s="37">
        <f>SUMIFS(СВЦЭМ!$C$34:$C$777,СВЦЭМ!$A$34:$A$777,$A60,СВЦЭМ!$B$34:$B$777,H$47)+'СЕТ СН'!$G$9+СВЦЭМ!$D$10+'СЕТ СН'!$G$5-'СЕТ СН'!$G$17</f>
        <v>4683.3103725700003</v>
      </c>
      <c r="I60" s="37">
        <f>SUMIFS(СВЦЭМ!$C$34:$C$777,СВЦЭМ!$A$34:$A$777,$A60,СВЦЭМ!$B$34:$B$777,I$47)+'СЕТ СН'!$G$9+СВЦЭМ!$D$10+'СЕТ СН'!$G$5-'СЕТ СН'!$G$17</f>
        <v>4569.2534476599994</v>
      </c>
      <c r="J60" s="37">
        <f>SUMIFS(СВЦЭМ!$C$34:$C$777,СВЦЭМ!$A$34:$A$777,$A60,СВЦЭМ!$B$34:$B$777,J$47)+'СЕТ СН'!$G$9+СВЦЭМ!$D$10+'СЕТ СН'!$G$5-'СЕТ СН'!$G$17</f>
        <v>4449.55338682</v>
      </c>
      <c r="K60" s="37">
        <f>SUMIFS(СВЦЭМ!$C$34:$C$777,СВЦЭМ!$A$34:$A$777,$A60,СВЦЭМ!$B$34:$B$777,K$47)+'СЕТ СН'!$G$9+СВЦЭМ!$D$10+'СЕТ СН'!$G$5-'СЕТ СН'!$G$17</f>
        <v>4363.2316722099995</v>
      </c>
      <c r="L60" s="37">
        <f>SUMIFS(СВЦЭМ!$C$34:$C$777,СВЦЭМ!$A$34:$A$777,$A60,СВЦЭМ!$B$34:$B$777,L$47)+'СЕТ СН'!$G$9+СВЦЭМ!$D$10+'СЕТ СН'!$G$5-'СЕТ СН'!$G$17</f>
        <v>4290.1917641399996</v>
      </c>
      <c r="M60" s="37">
        <f>SUMIFS(СВЦЭМ!$C$34:$C$777,СВЦЭМ!$A$34:$A$777,$A60,СВЦЭМ!$B$34:$B$777,M$47)+'СЕТ СН'!$G$9+СВЦЭМ!$D$10+'СЕТ СН'!$G$5-'СЕТ СН'!$G$17</f>
        <v>4255.0234944399999</v>
      </c>
      <c r="N60" s="37">
        <f>SUMIFS(СВЦЭМ!$C$34:$C$777,СВЦЭМ!$A$34:$A$777,$A60,СВЦЭМ!$B$34:$B$777,N$47)+'СЕТ СН'!$G$9+СВЦЭМ!$D$10+'СЕТ СН'!$G$5-'СЕТ СН'!$G$17</f>
        <v>4242.9972629200001</v>
      </c>
      <c r="O60" s="37">
        <f>SUMIFS(СВЦЭМ!$C$34:$C$777,СВЦЭМ!$A$34:$A$777,$A60,СВЦЭМ!$B$34:$B$777,O$47)+'СЕТ СН'!$G$9+СВЦЭМ!$D$10+'СЕТ СН'!$G$5-'СЕТ СН'!$G$17</f>
        <v>4239.6362344999998</v>
      </c>
      <c r="P60" s="37">
        <f>SUMIFS(СВЦЭМ!$C$34:$C$777,СВЦЭМ!$A$34:$A$777,$A60,СВЦЭМ!$B$34:$B$777,P$47)+'СЕТ СН'!$G$9+СВЦЭМ!$D$10+'СЕТ СН'!$G$5-'СЕТ СН'!$G$17</f>
        <v>4237.0268018899997</v>
      </c>
      <c r="Q60" s="37">
        <f>SUMIFS(СВЦЭМ!$C$34:$C$777,СВЦЭМ!$A$34:$A$777,$A60,СВЦЭМ!$B$34:$B$777,Q$47)+'СЕТ СН'!$G$9+СВЦЭМ!$D$10+'СЕТ СН'!$G$5-'СЕТ СН'!$G$17</f>
        <v>4239.2973807500002</v>
      </c>
      <c r="R60" s="37">
        <f>SUMIFS(СВЦЭМ!$C$34:$C$777,СВЦЭМ!$A$34:$A$777,$A60,СВЦЭМ!$B$34:$B$777,R$47)+'СЕТ СН'!$G$9+СВЦЭМ!$D$10+'СЕТ СН'!$G$5-'СЕТ СН'!$G$17</f>
        <v>4231.8820915999995</v>
      </c>
      <c r="S60" s="37">
        <f>SUMIFS(СВЦЭМ!$C$34:$C$777,СВЦЭМ!$A$34:$A$777,$A60,СВЦЭМ!$B$34:$B$777,S$47)+'СЕТ СН'!$G$9+СВЦЭМ!$D$10+'СЕТ СН'!$G$5-'СЕТ СН'!$G$17</f>
        <v>4237.9596380200001</v>
      </c>
      <c r="T60" s="37">
        <f>SUMIFS(СВЦЭМ!$C$34:$C$777,СВЦЭМ!$A$34:$A$777,$A60,СВЦЭМ!$B$34:$B$777,T$47)+'СЕТ СН'!$G$9+СВЦЭМ!$D$10+'СЕТ СН'!$G$5-'СЕТ СН'!$G$17</f>
        <v>4269.5310093500002</v>
      </c>
      <c r="U60" s="37">
        <f>SUMIFS(СВЦЭМ!$C$34:$C$777,СВЦЭМ!$A$34:$A$777,$A60,СВЦЭМ!$B$34:$B$777,U$47)+'СЕТ СН'!$G$9+СВЦЭМ!$D$10+'СЕТ СН'!$G$5-'СЕТ СН'!$G$17</f>
        <v>4266.0660022100001</v>
      </c>
      <c r="V60" s="37">
        <f>SUMIFS(СВЦЭМ!$C$34:$C$777,СВЦЭМ!$A$34:$A$777,$A60,СВЦЭМ!$B$34:$B$777,V$47)+'СЕТ СН'!$G$9+СВЦЭМ!$D$10+'СЕТ СН'!$G$5-'СЕТ СН'!$G$17</f>
        <v>4275.3930389899997</v>
      </c>
      <c r="W60" s="37">
        <f>SUMIFS(СВЦЭМ!$C$34:$C$777,СВЦЭМ!$A$34:$A$777,$A60,СВЦЭМ!$B$34:$B$777,W$47)+'СЕТ СН'!$G$9+СВЦЭМ!$D$10+'СЕТ СН'!$G$5-'СЕТ СН'!$G$17</f>
        <v>4354.1343597599998</v>
      </c>
      <c r="X60" s="37">
        <f>SUMIFS(СВЦЭМ!$C$34:$C$777,СВЦЭМ!$A$34:$A$777,$A60,СВЦЭМ!$B$34:$B$777,X$47)+'СЕТ СН'!$G$9+СВЦЭМ!$D$10+'СЕТ СН'!$G$5-'СЕТ СН'!$G$17</f>
        <v>4468.5994282199999</v>
      </c>
      <c r="Y60" s="37">
        <f>SUMIFS(СВЦЭМ!$C$34:$C$777,СВЦЭМ!$A$34:$A$777,$A60,СВЦЭМ!$B$34:$B$777,Y$47)+'СЕТ СН'!$G$9+СВЦЭМ!$D$10+'СЕТ СН'!$G$5-'СЕТ СН'!$G$17</f>
        <v>4588.5298521999994</v>
      </c>
    </row>
    <row r="61" spans="1:25" ht="15.75" x14ac:dyDescent="0.2">
      <c r="A61" s="36">
        <f t="shared" si="1"/>
        <v>43053</v>
      </c>
      <c r="B61" s="37">
        <f>SUMIFS(СВЦЭМ!$C$34:$C$777,СВЦЭМ!$A$34:$A$777,$A61,СВЦЭМ!$B$34:$B$777,B$47)+'СЕТ СН'!$G$9+СВЦЭМ!$D$10+'СЕТ СН'!$G$5-'СЕТ СН'!$G$17</f>
        <v>4627.6473855599997</v>
      </c>
      <c r="C61" s="37">
        <f>SUMIFS(СВЦЭМ!$C$34:$C$777,СВЦЭМ!$A$34:$A$777,$A61,СВЦЭМ!$B$34:$B$777,C$47)+'СЕТ СН'!$G$9+СВЦЭМ!$D$10+'СЕТ СН'!$G$5-'СЕТ СН'!$G$17</f>
        <v>4670.0239039999997</v>
      </c>
      <c r="D61" s="37">
        <f>SUMIFS(СВЦЭМ!$C$34:$C$777,СВЦЭМ!$A$34:$A$777,$A61,СВЦЭМ!$B$34:$B$777,D$47)+'СЕТ СН'!$G$9+СВЦЭМ!$D$10+'СЕТ СН'!$G$5-'СЕТ СН'!$G$17</f>
        <v>4667.6625344599997</v>
      </c>
      <c r="E61" s="37">
        <f>SUMIFS(СВЦЭМ!$C$34:$C$777,СВЦЭМ!$A$34:$A$777,$A61,СВЦЭМ!$B$34:$B$777,E$47)+'СЕТ СН'!$G$9+СВЦЭМ!$D$10+'СЕТ СН'!$G$5-'СЕТ СН'!$G$17</f>
        <v>4665.0352971599996</v>
      </c>
      <c r="F61" s="37">
        <f>SUMIFS(СВЦЭМ!$C$34:$C$777,СВЦЭМ!$A$34:$A$777,$A61,СВЦЭМ!$B$34:$B$777,F$47)+'СЕТ СН'!$G$9+СВЦЭМ!$D$10+'СЕТ СН'!$G$5-'СЕТ СН'!$G$17</f>
        <v>4663.3048204400002</v>
      </c>
      <c r="G61" s="37">
        <f>SUMIFS(СВЦЭМ!$C$34:$C$777,СВЦЭМ!$A$34:$A$777,$A61,СВЦЭМ!$B$34:$B$777,G$47)+'СЕТ СН'!$G$9+СВЦЭМ!$D$10+'СЕТ СН'!$G$5-'СЕТ СН'!$G$17</f>
        <v>4667.4239000699999</v>
      </c>
      <c r="H61" s="37">
        <f>SUMIFS(СВЦЭМ!$C$34:$C$777,СВЦЭМ!$A$34:$A$777,$A61,СВЦЭМ!$B$34:$B$777,H$47)+'СЕТ СН'!$G$9+СВЦЭМ!$D$10+'СЕТ СН'!$G$5-'СЕТ СН'!$G$17</f>
        <v>4645.8655717900001</v>
      </c>
      <c r="I61" s="37">
        <f>SUMIFS(СВЦЭМ!$C$34:$C$777,СВЦЭМ!$A$34:$A$777,$A61,СВЦЭМ!$B$34:$B$777,I$47)+'СЕТ СН'!$G$9+СВЦЭМ!$D$10+'СЕТ СН'!$G$5-'СЕТ СН'!$G$17</f>
        <v>4548.8386970299998</v>
      </c>
      <c r="J61" s="37">
        <f>SUMIFS(СВЦЭМ!$C$34:$C$777,СВЦЭМ!$A$34:$A$777,$A61,СВЦЭМ!$B$34:$B$777,J$47)+'СЕТ СН'!$G$9+СВЦЭМ!$D$10+'СЕТ СН'!$G$5-'СЕТ СН'!$G$17</f>
        <v>4481.7013523300002</v>
      </c>
      <c r="K61" s="37">
        <f>SUMIFS(СВЦЭМ!$C$34:$C$777,СВЦЭМ!$A$34:$A$777,$A61,СВЦЭМ!$B$34:$B$777,K$47)+'СЕТ СН'!$G$9+СВЦЭМ!$D$10+'СЕТ СН'!$G$5-'СЕТ СН'!$G$17</f>
        <v>4394.9990133900001</v>
      </c>
      <c r="L61" s="37">
        <f>SUMIFS(СВЦЭМ!$C$34:$C$777,СВЦЭМ!$A$34:$A$777,$A61,СВЦЭМ!$B$34:$B$777,L$47)+'СЕТ СН'!$G$9+СВЦЭМ!$D$10+'СЕТ СН'!$G$5-'СЕТ СН'!$G$17</f>
        <v>4312.8175927699995</v>
      </c>
      <c r="M61" s="37">
        <f>SUMIFS(СВЦЭМ!$C$34:$C$777,СВЦЭМ!$A$34:$A$777,$A61,СВЦЭМ!$B$34:$B$777,M$47)+'СЕТ СН'!$G$9+СВЦЭМ!$D$10+'СЕТ СН'!$G$5-'СЕТ СН'!$G$17</f>
        <v>4284.9354953299999</v>
      </c>
      <c r="N61" s="37">
        <f>SUMIFS(СВЦЭМ!$C$34:$C$777,СВЦЭМ!$A$34:$A$777,$A61,СВЦЭМ!$B$34:$B$777,N$47)+'СЕТ СН'!$G$9+СВЦЭМ!$D$10+'СЕТ СН'!$G$5-'СЕТ СН'!$G$17</f>
        <v>4295.9529054599998</v>
      </c>
      <c r="O61" s="37">
        <f>SUMIFS(СВЦЭМ!$C$34:$C$777,СВЦЭМ!$A$34:$A$777,$A61,СВЦЭМ!$B$34:$B$777,O$47)+'СЕТ СН'!$G$9+СВЦЭМ!$D$10+'СЕТ СН'!$G$5-'СЕТ СН'!$G$17</f>
        <v>4286.69048062</v>
      </c>
      <c r="P61" s="37">
        <f>SUMIFS(СВЦЭМ!$C$34:$C$777,СВЦЭМ!$A$34:$A$777,$A61,СВЦЭМ!$B$34:$B$777,P$47)+'СЕТ СН'!$G$9+СВЦЭМ!$D$10+'СЕТ СН'!$G$5-'СЕТ СН'!$G$17</f>
        <v>4295.3366761500001</v>
      </c>
      <c r="Q61" s="37">
        <f>SUMIFS(СВЦЭМ!$C$34:$C$777,СВЦЭМ!$A$34:$A$777,$A61,СВЦЭМ!$B$34:$B$777,Q$47)+'СЕТ СН'!$G$9+СВЦЭМ!$D$10+'СЕТ СН'!$G$5-'СЕТ СН'!$G$17</f>
        <v>4303.6678618999995</v>
      </c>
      <c r="R61" s="37">
        <f>SUMIFS(СВЦЭМ!$C$34:$C$777,СВЦЭМ!$A$34:$A$777,$A61,СВЦЭМ!$B$34:$B$777,R$47)+'СЕТ СН'!$G$9+СВЦЭМ!$D$10+'СЕТ СН'!$G$5-'СЕТ СН'!$G$17</f>
        <v>4305.8982283099995</v>
      </c>
      <c r="S61" s="37">
        <f>SUMIFS(СВЦЭМ!$C$34:$C$777,СВЦЭМ!$A$34:$A$777,$A61,СВЦЭМ!$B$34:$B$777,S$47)+'СЕТ СН'!$G$9+СВЦЭМ!$D$10+'СЕТ СН'!$G$5-'СЕТ СН'!$G$17</f>
        <v>4280.3578450599998</v>
      </c>
      <c r="T61" s="37">
        <f>SUMIFS(СВЦЭМ!$C$34:$C$777,СВЦЭМ!$A$34:$A$777,$A61,СВЦЭМ!$B$34:$B$777,T$47)+'СЕТ СН'!$G$9+СВЦЭМ!$D$10+'СЕТ СН'!$G$5-'СЕТ СН'!$G$17</f>
        <v>4241.6963799599998</v>
      </c>
      <c r="U61" s="37">
        <f>SUMIFS(СВЦЭМ!$C$34:$C$777,СВЦЭМ!$A$34:$A$777,$A61,СВЦЭМ!$B$34:$B$777,U$47)+'СЕТ СН'!$G$9+СВЦЭМ!$D$10+'СЕТ СН'!$G$5-'СЕТ СН'!$G$17</f>
        <v>4233.5842816099994</v>
      </c>
      <c r="V61" s="37">
        <f>SUMIFS(СВЦЭМ!$C$34:$C$777,СВЦЭМ!$A$34:$A$777,$A61,СВЦЭМ!$B$34:$B$777,V$47)+'СЕТ СН'!$G$9+СВЦЭМ!$D$10+'СЕТ СН'!$G$5-'СЕТ СН'!$G$17</f>
        <v>4285.6034823099999</v>
      </c>
      <c r="W61" s="37">
        <f>SUMIFS(СВЦЭМ!$C$34:$C$777,СВЦЭМ!$A$34:$A$777,$A61,СВЦЭМ!$B$34:$B$777,W$47)+'СЕТ СН'!$G$9+СВЦЭМ!$D$10+'СЕТ СН'!$G$5-'СЕТ СН'!$G$17</f>
        <v>4383.5244639299999</v>
      </c>
      <c r="X61" s="37">
        <f>SUMIFS(СВЦЭМ!$C$34:$C$777,СВЦЭМ!$A$34:$A$777,$A61,СВЦЭМ!$B$34:$B$777,X$47)+'СЕТ СН'!$G$9+СВЦЭМ!$D$10+'СЕТ СН'!$G$5-'СЕТ СН'!$G$17</f>
        <v>4492.78083986</v>
      </c>
      <c r="Y61" s="37">
        <f>SUMIFS(СВЦЭМ!$C$34:$C$777,СВЦЭМ!$A$34:$A$777,$A61,СВЦЭМ!$B$34:$B$777,Y$47)+'СЕТ СН'!$G$9+СВЦЭМ!$D$10+'СЕТ СН'!$G$5-'СЕТ СН'!$G$17</f>
        <v>4606.4406029000002</v>
      </c>
    </row>
    <row r="62" spans="1:25" ht="15.75" x14ac:dyDescent="0.2">
      <c r="A62" s="36">
        <f t="shared" si="1"/>
        <v>43054</v>
      </c>
      <c r="B62" s="37">
        <f>SUMIFS(СВЦЭМ!$C$34:$C$777,СВЦЭМ!$A$34:$A$777,$A62,СВЦЭМ!$B$34:$B$777,B$47)+'СЕТ СН'!$G$9+СВЦЭМ!$D$10+'СЕТ СН'!$G$5-'СЕТ СН'!$G$17</f>
        <v>4599.1947187799997</v>
      </c>
      <c r="C62" s="37">
        <f>SUMIFS(СВЦЭМ!$C$34:$C$777,СВЦЭМ!$A$34:$A$777,$A62,СВЦЭМ!$B$34:$B$777,C$47)+'СЕТ СН'!$G$9+СВЦЭМ!$D$10+'СЕТ СН'!$G$5-'СЕТ СН'!$G$17</f>
        <v>4636.8684114299995</v>
      </c>
      <c r="D62" s="37">
        <f>SUMIFS(СВЦЭМ!$C$34:$C$777,СВЦЭМ!$A$34:$A$777,$A62,СВЦЭМ!$B$34:$B$777,D$47)+'СЕТ СН'!$G$9+СВЦЭМ!$D$10+'СЕТ СН'!$G$5-'СЕТ СН'!$G$17</f>
        <v>4680.90790922</v>
      </c>
      <c r="E62" s="37">
        <f>SUMIFS(СВЦЭМ!$C$34:$C$777,СВЦЭМ!$A$34:$A$777,$A62,СВЦЭМ!$B$34:$B$777,E$47)+'СЕТ СН'!$G$9+СВЦЭМ!$D$10+'СЕТ СН'!$G$5-'СЕТ СН'!$G$17</f>
        <v>4674.2534402000001</v>
      </c>
      <c r="F62" s="37">
        <f>SUMIFS(СВЦЭМ!$C$34:$C$777,СВЦЭМ!$A$34:$A$777,$A62,СВЦЭМ!$B$34:$B$777,F$47)+'СЕТ СН'!$G$9+СВЦЭМ!$D$10+'СЕТ СН'!$G$5-'СЕТ СН'!$G$17</f>
        <v>4674.4777950999996</v>
      </c>
      <c r="G62" s="37">
        <f>SUMIFS(СВЦЭМ!$C$34:$C$777,СВЦЭМ!$A$34:$A$777,$A62,СВЦЭМ!$B$34:$B$777,G$47)+'СЕТ СН'!$G$9+СВЦЭМ!$D$10+'СЕТ СН'!$G$5-'СЕТ СН'!$G$17</f>
        <v>4682.6996490700003</v>
      </c>
      <c r="H62" s="37">
        <f>SUMIFS(СВЦЭМ!$C$34:$C$777,СВЦЭМ!$A$34:$A$777,$A62,СВЦЭМ!$B$34:$B$777,H$47)+'СЕТ СН'!$G$9+СВЦЭМ!$D$10+'СЕТ СН'!$G$5-'СЕТ СН'!$G$17</f>
        <v>4630.6657820999999</v>
      </c>
      <c r="I62" s="37">
        <f>SUMIFS(СВЦЭМ!$C$34:$C$777,СВЦЭМ!$A$34:$A$777,$A62,СВЦЭМ!$B$34:$B$777,I$47)+'СЕТ СН'!$G$9+СВЦЭМ!$D$10+'СЕТ СН'!$G$5-'СЕТ СН'!$G$17</f>
        <v>4525.1639975799999</v>
      </c>
      <c r="J62" s="37">
        <f>SUMIFS(СВЦЭМ!$C$34:$C$777,СВЦЭМ!$A$34:$A$777,$A62,СВЦЭМ!$B$34:$B$777,J$47)+'СЕТ СН'!$G$9+СВЦЭМ!$D$10+'СЕТ СН'!$G$5-'СЕТ СН'!$G$17</f>
        <v>4460.4738298699995</v>
      </c>
      <c r="K62" s="37">
        <f>SUMIFS(СВЦЭМ!$C$34:$C$777,СВЦЭМ!$A$34:$A$777,$A62,СВЦЭМ!$B$34:$B$777,K$47)+'СЕТ СН'!$G$9+СВЦЭМ!$D$10+'СЕТ СН'!$G$5-'СЕТ СН'!$G$17</f>
        <v>4379.1332422400001</v>
      </c>
      <c r="L62" s="37">
        <f>SUMIFS(СВЦЭМ!$C$34:$C$777,СВЦЭМ!$A$34:$A$777,$A62,СВЦЭМ!$B$34:$B$777,L$47)+'СЕТ СН'!$G$9+СВЦЭМ!$D$10+'СЕТ СН'!$G$5-'СЕТ СН'!$G$17</f>
        <v>4304.9307536400001</v>
      </c>
      <c r="M62" s="37">
        <f>SUMIFS(СВЦЭМ!$C$34:$C$777,СВЦЭМ!$A$34:$A$777,$A62,СВЦЭМ!$B$34:$B$777,M$47)+'СЕТ СН'!$G$9+СВЦЭМ!$D$10+'СЕТ СН'!$G$5-'СЕТ СН'!$G$17</f>
        <v>4285.5565053399996</v>
      </c>
      <c r="N62" s="37">
        <f>SUMIFS(СВЦЭМ!$C$34:$C$777,СВЦЭМ!$A$34:$A$777,$A62,СВЦЭМ!$B$34:$B$777,N$47)+'СЕТ СН'!$G$9+СВЦЭМ!$D$10+'СЕТ СН'!$G$5-'СЕТ СН'!$G$17</f>
        <v>4296.2289201399999</v>
      </c>
      <c r="O62" s="37">
        <f>SUMIFS(СВЦЭМ!$C$34:$C$777,СВЦЭМ!$A$34:$A$777,$A62,СВЦЭМ!$B$34:$B$777,O$47)+'СЕТ СН'!$G$9+СВЦЭМ!$D$10+'СЕТ СН'!$G$5-'СЕТ СН'!$G$17</f>
        <v>4303.78377877</v>
      </c>
      <c r="P62" s="37">
        <f>SUMIFS(СВЦЭМ!$C$34:$C$777,СВЦЭМ!$A$34:$A$777,$A62,СВЦЭМ!$B$34:$B$777,P$47)+'СЕТ СН'!$G$9+СВЦЭМ!$D$10+'СЕТ СН'!$G$5-'СЕТ СН'!$G$17</f>
        <v>4308.1703590099996</v>
      </c>
      <c r="Q62" s="37">
        <f>SUMIFS(СВЦЭМ!$C$34:$C$777,СВЦЭМ!$A$34:$A$777,$A62,СВЦЭМ!$B$34:$B$777,Q$47)+'СЕТ СН'!$G$9+СВЦЭМ!$D$10+'СЕТ СН'!$G$5-'СЕТ СН'!$G$17</f>
        <v>4307.3864329799999</v>
      </c>
      <c r="R62" s="37">
        <f>SUMIFS(СВЦЭМ!$C$34:$C$777,СВЦЭМ!$A$34:$A$777,$A62,СВЦЭМ!$B$34:$B$777,R$47)+'СЕТ СН'!$G$9+СВЦЭМ!$D$10+'СЕТ СН'!$G$5-'СЕТ СН'!$G$17</f>
        <v>4297.5949015300002</v>
      </c>
      <c r="S62" s="37">
        <f>SUMIFS(СВЦЭМ!$C$34:$C$777,СВЦЭМ!$A$34:$A$777,$A62,СВЦЭМ!$B$34:$B$777,S$47)+'СЕТ СН'!$G$9+СВЦЭМ!$D$10+'СЕТ СН'!$G$5-'СЕТ СН'!$G$17</f>
        <v>4286.74519323</v>
      </c>
      <c r="T62" s="37">
        <f>SUMIFS(СВЦЭМ!$C$34:$C$777,СВЦЭМ!$A$34:$A$777,$A62,СВЦЭМ!$B$34:$B$777,T$47)+'СЕТ СН'!$G$9+СВЦЭМ!$D$10+'СЕТ СН'!$G$5-'СЕТ СН'!$G$17</f>
        <v>4258.1318061299999</v>
      </c>
      <c r="U62" s="37">
        <f>SUMIFS(СВЦЭМ!$C$34:$C$777,СВЦЭМ!$A$34:$A$777,$A62,СВЦЭМ!$B$34:$B$777,U$47)+'СЕТ СН'!$G$9+СВЦЭМ!$D$10+'СЕТ СН'!$G$5-'СЕТ СН'!$G$17</f>
        <v>4254.4452476500001</v>
      </c>
      <c r="V62" s="37">
        <f>SUMIFS(СВЦЭМ!$C$34:$C$777,СВЦЭМ!$A$34:$A$777,$A62,СВЦЭМ!$B$34:$B$777,V$47)+'СЕТ СН'!$G$9+СВЦЭМ!$D$10+'СЕТ СН'!$G$5-'СЕТ СН'!$G$17</f>
        <v>4300.2080844699994</v>
      </c>
      <c r="W62" s="37">
        <f>SUMIFS(СВЦЭМ!$C$34:$C$777,СВЦЭМ!$A$34:$A$777,$A62,СВЦЭМ!$B$34:$B$777,W$47)+'СЕТ СН'!$G$9+СВЦЭМ!$D$10+'СЕТ СН'!$G$5-'СЕТ СН'!$G$17</f>
        <v>4397.25613041</v>
      </c>
      <c r="X62" s="37">
        <f>SUMIFS(СВЦЭМ!$C$34:$C$777,СВЦЭМ!$A$34:$A$777,$A62,СВЦЭМ!$B$34:$B$777,X$47)+'СЕТ СН'!$G$9+СВЦЭМ!$D$10+'СЕТ СН'!$G$5-'СЕТ СН'!$G$17</f>
        <v>4506.2085069200002</v>
      </c>
      <c r="Y62" s="37">
        <f>SUMIFS(СВЦЭМ!$C$34:$C$777,СВЦЭМ!$A$34:$A$777,$A62,СВЦЭМ!$B$34:$B$777,Y$47)+'СЕТ СН'!$G$9+СВЦЭМ!$D$10+'СЕТ СН'!$G$5-'СЕТ СН'!$G$17</f>
        <v>4611.3047886599998</v>
      </c>
    </row>
    <row r="63" spans="1:25" ht="15.75" x14ac:dyDescent="0.2">
      <c r="A63" s="36">
        <f t="shared" si="1"/>
        <v>43055</v>
      </c>
      <c r="B63" s="37">
        <f>SUMIFS(СВЦЭМ!$C$34:$C$777,СВЦЭМ!$A$34:$A$777,$A63,СВЦЭМ!$B$34:$B$777,B$47)+'СЕТ СН'!$G$9+СВЦЭМ!$D$10+'СЕТ СН'!$G$5-'СЕТ СН'!$G$17</f>
        <v>4682.5354387099997</v>
      </c>
      <c r="C63" s="37">
        <f>SUMIFS(СВЦЭМ!$C$34:$C$777,СВЦЭМ!$A$34:$A$777,$A63,СВЦЭМ!$B$34:$B$777,C$47)+'СЕТ СН'!$G$9+СВЦЭМ!$D$10+'СЕТ СН'!$G$5-'СЕТ СН'!$G$17</f>
        <v>4684.7723052599995</v>
      </c>
      <c r="D63" s="37">
        <f>SUMIFS(СВЦЭМ!$C$34:$C$777,СВЦЭМ!$A$34:$A$777,$A63,СВЦЭМ!$B$34:$B$777,D$47)+'СЕТ СН'!$G$9+СВЦЭМ!$D$10+'СЕТ СН'!$G$5-'СЕТ СН'!$G$17</f>
        <v>4705.63953236</v>
      </c>
      <c r="E63" s="37">
        <f>SUMIFS(СВЦЭМ!$C$34:$C$777,СВЦЭМ!$A$34:$A$777,$A63,СВЦЭМ!$B$34:$B$777,E$47)+'СЕТ СН'!$G$9+СВЦЭМ!$D$10+'СЕТ СН'!$G$5-'СЕТ СН'!$G$17</f>
        <v>4701.2198636100002</v>
      </c>
      <c r="F63" s="37">
        <f>SUMIFS(СВЦЭМ!$C$34:$C$777,СВЦЭМ!$A$34:$A$777,$A63,СВЦЭМ!$B$34:$B$777,F$47)+'СЕТ СН'!$G$9+СВЦЭМ!$D$10+'СЕТ СН'!$G$5-'СЕТ СН'!$G$17</f>
        <v>4699.8321184999995</v>
      </c>
      <c r="G63" s="37">
        <f>SUMIFS(СВЦЭМ!$C$34:$C$777,СВЦЭМ!$A$34:$A$777,$A63,СВЦЭМ!$B$34:$B$777,G$47)+'СЕТ СН'!$G$9+СВЦЭМ!$D$10+'СЕТ СН'!$G$5-'СЕТ СН'!$G$17</f>
        <v>4706.7816737699995</v>
      </c>
      <c r="H63" s="37">
        <f>SUMIFS(СВЦЭМ!$C$34:$C$777,СВЦЭМ!$A$34:$A$777,$A63,СВЦЭМ!$B$34:$B$777,H$47)+'СЕТ СН'!$G$9+СВЦЭМ!$D$10+'СЕТ СН'!$G$5-'СЕТ СН'!$G$17</f>
        <v>4681.2324533399997</v>
      </c>
      <c r="I63" s="37">
        <f>SUMIFS(СВЦЭМ!$C$34:$C$777,СВЦЭМ!$A$34:$A$777,$A63,СВЦЭМ!$B$34:$B$777,I$47)+'СЕТ СН'!$G$9+СВЦЭМ!$D$10+'СЕТ СН'!$G$5-'СЕТ СН'!$G$17</f>
        <v>4563.7880783099999</v>
      </c>
      <c r="J63" s="37">
        <f>SUMIFS(СВЦЭМ!$C$34:$C$777,СВЦЭМ!$A$34:$A$777,$A63,СВЦЭМ!$B$34:$B$777,J$47)+'СЕТ СН'!$G$9+СВЦЭМ!$D$10+'СЕТ СН'!$G$5-'СЕТ СН'!$G$17</f>
        <v>4504.4662236200002</v>
      </c>
      <c r="K63" s="37">
        <f>SUMIFS(СВЦЭМ!$C$34:$C$777,СВЦЭМ!$A$34:$A$777,$A63,СВЦЭМ!$B$34:$B$777,K$47)+'СЕТ СН'!$G$9+СВЦЭМ!$D$10+'СЕТ СН'!$G$5-'СЕТ СН'!$G$17</f>
        <v>4422.5345643000001</v>
      </c>
      <c r="L63" s="37">
        <f>SUMIFS(СВЦЭМ!$C$34:$C$777,СВЦЭМ!$A$34:$A$777,$A63,СВЦЭМ!$B$34:$B$777,L$47)+'СЕТ СН'!$G$9+СВЦЭМ!$D$10+'СЕТ СН'!$G$5-'СЕТ СН'!$G$17</f>
        <v>4341.4032258899997</v>
      </c>
      <c r="M63" s="37">
        <f>SUMIFS(СВЦЭМ!$C$34:$C$777,СВЦЭМ!$A$34:$A$777,$A63,СВЦЭМ!$B$34:$B$777,M$47)+'СЕТ СН'!$G$9+СВЦЭМ!$D$10+'СЕТ СН'!$G$5-'СЕТ СН'!$G$17</f>
        <v>4298.3490708999998</v>
      </c>
      <c r="N63" s="37">
        <f>SUMIFS(СВЦЭМ!$C$34:$C$777,СВЦЭМ!$A$34:$A$777,$A63,СВЦЭМ!$B$34:$B$777,N$47)+'СЕТ СН'!$G$9+СВЦЭМ!$D$10+'СЕТ СН'!$G$5-'СЕТ СН'!$G$17</f>
        <v>4284.9728192799994</v>
      </c>
      <c r="O63" s="37">
        <f>SUMIFS(СВЦЭМ!$C$34:$C$777,СВЦЭМ!$A$34:$A$777,$A63,СВЦЭМ!$B$34:$B$777,O$47)+'СЕТ СН'!$G$9+СВЦЭМ!$D$10+'СЕТ СН'!$G$5-'СЕТ СН'!$G$17</f>
        <v>4256.6067993199995</v>
      </c>
      <c r="P63" s="37">
        <f>SUMIFS(СВЦЭМ!$C$34:$C$777,СВЦЭМ!$A$34:$A$777,$A63,СВЦЭМ!$B$34:$B$777,P$47)+'СЕТ СН'!$G$9+СВЦЭМ!$D$10+'СЕТ СН'!$G$5-'СЕТ СН'!$G$17</f>
        <v>4264.9643153300003</v>
      </c>
      <c r="Q63" s="37">
        <f>SUMIFS(СВЦЭМ!$C$34:$C$777,СВЦЭМ!$A$34:$A$777,$A63,СВЦЭМ!$B$34:$B$777,Q$47)+'СЕТ СН'!$G$9+СВЦЭМ!$D$10+'СЕТ СН'!$G$5-'СЕТ СН'!$G$17</f>
        <v>4268.9107886700003</v>
      </c>
      <c r="R63" s="37">
        <f>SUMIFS(СВЦЭМ!$C$34:$C$777,СВЦЭМ!$A$34:$A$777,$A63,СВЦЭМ!$B$34:$B$777,R$47)+'СЕТ СН'!$G$9+СВЦЭМ!$D$10+'СЕТ СН'!$G$5-'СЕТ СН'!$G$17</f>
        <v>4265.8949982100003</v>
      </c>
      <c r="S63" s="37">
        <f>SUMIFS(СВЦЭМ!$C$34:$C$777,СВЦЭМ!$A$34:$A$777,$A63,СВЦЭМ!$B$34:$B$777,S$47)+'СЕТ СН'!$G$9+СВЦЭМ!$D$10+'СЕТ СН'!$G$5-'СЕТ СН'!$G$17</f>
        <v>4249.0531671600002</v>
      </c>
      <c r="T63" s="37">
        <f>SUMIFS(СВЦЭМ!$C$34:$C$777,СВЦЭМ!$A$34:$A$777,$A63,СВЦЭМ!$B$34:$B$777,T$47)+'СЕТ СН'!$G$9+СВЦЭМ!$D$10+'СЕТ СН'!$G$5-'СЕТ СН'!$G$17</f>
        <v>4235.6117845299996</v>
      </c>
      <c r="U63" s="37">
        <f>SUMIFS(СВЦЭМ!$C$34:$C$777,СВЦЭМ!$A$34:$A$777,$A63,СВЦЭМ!$B$34:$B$777,U$47)+'СЕТ СН'!$G$9+СВЦЭМ!$D$10+'СЕТ СН'!$G$5-'СЕТ СН'!$G$17</f>
        <v>4232.1285844799995</v>
      </c>
      <c r="V63" s="37">
        <f>SUMIFS(СВЦЭМ!$C$34:$C$777,СВЦЭМ!$A$34:$A$777,$A63,СВЦЭМ!$B$34:$B$777,V$47)+'СЕТ СН'!$G$9+СВЦЭМ!$D$10+'СЕТ СН'!$G$5-'СЕТ СН'!$G$17</f>
        <v>4277.7652395899995</v>
      </c>
      <c r="W63" s="37">
        <f>SUMIFS(СВЦЭМ!$C$34:$C$777,СВЦЭМ!$A$34:$A$777,$A63,СВЦЭМ!$B$34:$B$777,W$47)+'СЕТ СН'!$G$9+СВЦЭМ!$D$10+'СЕТ СН'!$G$5-'СЕТ СН'!$G$17</f>
        <v>4384.0124361999997</v>
      </c>
      <c r="X63" s="37">
        <f>SUMIFS(СВЦЭМ!$C$34:$C$777,СВЦЭМ!$A$34:$A$777,$A63,СВЦЭМ!$B$34:$B$777,X$47)+'СЕТ СН'!$G$9+СВЦЭМ!$D$10+'СЕТ СН'!$G$5-'СЕТ СН'!$G$17</f>
        <v>4483.46581057</v>
      </c>
      <c r="Y63" s="37">
        <f>SUMIFS(СВЦЭМ!$C$34:$C$777,СВЦЭМ!$A$34:$A$777,$A63,СВЦЭМ!$B$34:$B$777,Y$47)+'СЕТ СН'!$G$9+СВЦЭМ!$D$10+'СЕТ СН'!$G$5-'СЕТ СН'!$G$17</f>
        <v>4564.8836977800001</v>
      </c>
    </row>
    <row r="64" spans="1:25" ht="15.75" x14ac:dyDescent="0.2">
      <c r="A64" s="36">
        <f t="shared" si="1"/>
        <v>43056</v>
      </c>
      <c r="B64" s="37">
        <f>SUMIFS(СВЦЭМ!$C$34:$C$777,СВЦЭМ!$A$34:$A$777,$A64,СВЦЭМ!$B$34:$B$777,B$47)+'СЕТ СН'!$G$9+СВЦЭМ!$D$10+'СЕТ СН'!$G$5-'СЕТ СН'!$G$17</f>
        <v>4668.4810512900003</v>
      </c>
      <c r="C64" s="37">
        <f>SUMIFS(СВЦЭМ!$C$34:$C$777,СВЦЭМ!$A$34:$A$777,$A64,СВЦЭМ!$B$34:$B$777,C$47)+'СЕТ СН'!$G$9+СВЦЭМ!$D$10+'СЕТ СН'!$G$5-'СЕТ СН'!$G$17</f>
        <v>4707.3356735799998</v>
      </c>
      <c r="D64" s="37">
        <f>SUMIFS(СВЦЭМ!$C$34:$C$777,СВЦЭМ!$A$34:$A$777,$A64,СВЦЭМ!$B$34:$B$777,D$47)+'СЕТ СН'!$G$9+СВЦЭМ!$D$10+'СЕТ СН'!$G$5-'СЕТ СН'!$G$17</f>
        <v>4708.62733974</v>
      </c>
      <c r="E64" s="37">
        <f>SUMIFS(СВЦЭМ!$C$34:$C$777,СВЦЭМ!$A$34:$A$777,$A64,СВЦЭМ!$B$34:$B$777,E$47)+'СЕТ СН'!$G$9+СВЦЭМ!$D$10+'СЕТ СН'!$G$5-'СЕТ СН'!$G$17</f>
        <v>4705.0081486399995</v>
      </c>
      <c r="F64" s="37">
        <f>SUMIFS(СВЦЭМ!$C$34:$C$777,СВЦЭМ!$A$34:$A$777,$A64,СВЦЭМ!$B$34:$B$777,F$47)+'СЕТ СН'!$G$9+СВЦЭМ!$D$10+'СЕТ СН'!$G$5-'СЕТ СН'!$G$17</f>
        <v>4706.9149433599996</v>
      </c>
      <c r="G64" s="37">
        <f>SUMIFS(СВЦЭМ!$C$34:$C$777,СВЦЭМ!$A$34:$A$777,$A64,СВЦЭМ!$B$34:$B$777,G$47)+'СЕТ СН'!$G$9+СВЦЭМ!$D$10+'СЕТ СН'!$G$5-'СЕТ СН'!$G$17</f>
        <v>4714.1785129700002</v>
      </c>
      <c r="H64" s="37">
        <f>SUMIFS(СВЦЭМ!$C$34:$C$777,СВЦЭМ!$A$34:$A$777,$A64,СВЦЭМ!$B$34:$B$777,H$47)+'СЕТ СН'!$G$9+СВЦЭМ!$D$10+'СЕТ СН'!$G$5-'СЕТ СН'!$G$17</f>
        <v>4678.0956811699998</v>
      </c>
      <c r="I64" s="37">
        <f>SUMIFS(СВЦЭМ!$C$34:$C$777,СВЦЭМ!$A$34:$A$777,$A64,СВЦЭМ!$B$34:$B$777,I$47)+'СЕТ СН'!$G$9+СВЦЭМ!$D$10+'СЕТ СН'!$G$5-'СЕТ СН'!$G$17</f>
        <v>4558.8660447100001</v>
      </c>
      <c r="J64" s="37">
        <f>SUMIFS(СВЦЭМ!$C$34:$C$777,СВЦЭМ!$A$34:$A$777,$A64,СВЦЭМ!$B$34:$B$777,J$47)+'СЕТ СН'!$G$9+СВЦЭМ!$D$10+'СЕТ СН'!$G$5-'СЕТ СН'!$G$17</f>
        <v>4490.4708963800003</v>
      </c>
      <c r="K64" s="37">
        <f>SUMIFS(СВЦЭМ!$C$34:$C$777,СВЦЭМ!$A$34:$A$777,$A64,СВЦЭМ!$B$34:$B$777,K$47)+'СЕТ СН'!$G$9+СВЦЭМ!$D$10+'СЕТ СН'!$G$5-'СЕТ СН'!$G$17</f>
        <v>4395.3315381900002</v>
      </c>
      <c r="L64" s="37">
        <f>SUMIFS(СВЦЭМ!$C$34:$C$777,СВЦЭМ!$A$34:$A$777,$A64,СВЦЭМ!$B$34:$B$777,L$47)+'СЕТ СН'!$G$9+СВЦЭМ!$D$10+'СЕТ СН'!$G$5-'СЕТ СН'!$G$17</f>
        <v>4308.9651709199998</v>
      </c>
      <c r="M64" s="37">
        <f>SUMIFS(СВЦЭМ!$C$34:$C$777,СВЦЭМ!$A$34:$A$777,$A64,СВЦЭМ!$B$34:$B$777,M$47)+'СЕТ СН'!$G$9+СВЦЭМ!$D$10+'СЕТ СН'!$G$5-'СЕТ СН'!$G$17</f>
        <v>4277.9023114000001</v>
      </c>
      <c r="N64" s="37">
        <f>SUMIFS(СВЦЭМ!$C$34:$C$777,СВЦЭМ!$A$34:$A$777,$A64,СВЦЭМ!$B$34:$B$777,N$47)+'СЕТ СН'!$G$9+СВЦЭМ!$D$10+'СЕТ СН'!$G$5-'СЕТ СН'!$G$17</f>
        <v>4282.2643835399995</v>
      </c>
      <c r="O64" s="37">
        <f>SUMIFS(СВЦЭМ!$C$34:$C$777,СВЦЭМ!$A$34:$A$777,$A64,СВЦЭМ!$B$34:$B$777,O$47)+'СЕТ СН'!$G$9+СВЦЭМ!$D$10+'СЕТ СН'!$G$5-'СЕТ СН'!$G$17</f>
        <v>4289.9106083299994</v>
      </c>
      <c r="P64" s="37">
        <f>SUMIFS(СВЦЭМ!$C$34:$C$777,СВЦЭМ!$A$34:$A$777,$A64,СВЦЭМ!$B$34:$B$777,P$47)+'СЕТ СН'!$G$9+СВЦЭМ!$D$10+'СЕТ СН'!$G$5-'СЕТ СН'!$G$17</f>
        <v>4305.7184096599995</v>
      </c>
      <c r="Q64" s="37">
        <f>SUMIFS(СВЦЭМ!$C$34:$C$777,СВЦЭМ!$A$34:$A$777,$A64,СВЦЭМ!$B$34:$B$777,Q$47)+'СЕТ СН'!$G$9+СВЦЭМ!$D$10+'СЕТ СН'!$G$5-'СЕТ СН'!$G$17</f>
        <v>4314.1592250699996</v>
      </c>
      <c r="R64" s="37">
        <f>SUMIFS(СВЦЭМ!$C$34:$C$777,СВЦЭМ!$A$34:$A$777,$A64,СВЦЭМ!$B$34:$B$777,R$47)+'СЕТ СН'!$G$9+СВЦЭМ!$D$10+'СЕТ СН'!$G$5-'СЕТ СН'!$G$17</f>
        <v>4316.5769040599998</v>
      </c>
      <c r="S64" s="37">
        <f>SUMIFS(СВЦЭМ!$C$34:$C$777,СВЦЭМ!$A$34:$A$777,$A64,СВЦЭМ!$B$34:$B$777,S$47)+'СЕТ СН'!$G$9+СВЦЭМ!$D$10+'СЕТ СН'!$G$5-'СЕТ СН'!$G$17</f>
        <v>4298.5160961000001</v>
      </c>
      <c r="T64" s="37">
        <f>SUMIFS(СВЦЭМ!$C$34:$C$777,СВЦЭМ!$A$34:$A$777,$A64,СВЦЭМ!$B$34:$B$777,T$47)+'СЕТ СН'!$G$9+СВЦЭМ!$D$10+'СЕТ СН'!$G$5-'СЕТ СН'!$G$17</f>
        <v>4247.7372586199999</v>
      </c>
      <c r="U64" s="37">
        <f>SUMIFS(СВЦЭМ!$C$34:$C$777,СВЦЭМ!$A$34:$A$777,$A64,СВЦЭМ!$B$34:$B$777,U$47)+'СЕТ СН'!$G$9+СВЦЭМ!$D$10+'СЕТ СН'!$G$5-'СЕТ СН'!$G$17</f>
        <v>4242.5683958999998</v>
      </c>
      <c r="V64" s="37">
        <f>SUMIFS(СВЦЭМ!$C$34:$C$777,СВЦЭМ!$A$34:$A$777,$A64,СВЦЭМ!$B$34:$B$777,V$47)+'СЕТ СН'!$G$9+СВЦЭМ!$D$10+'СЕТ СН'!$G$5-'СЕТ СН'!$G$17</f>
        <v>4302.4716143200003</v>
      </c>
      <c r="W64" s="37">
        <f>SUMIFS(СВЦЭМ!$C$34:$C$777,СВЦЭМ!$A$34:$A$777,$A64,СВЦЭМ!$B$34:$B$777,W$47)+'СЕТ СН'!$G$9+СВЦЭМ!$D$10+'СЕТ СН'!$G$5-'СЕТ СН'!$G$17</f>
        <v>4402.2694703300003</v>
      </c>
      <c r="X64" s="37">
        <f>SUMIFS(СВЦЭМ!$C$34:$C$777,СВЦЭМ!$A$34:$A$777,$A64,СВЦЭМ!$B$34:$B$777,X$47)+'СЕТ СН'!$G$9+СВЦЭМ!$D$10+'СЕТ СН'!$G$5-'СЕТ СН'!$G$17</f>
        <v>4514.20424344</v>
      </c>
      <c r="Y64" s="37">
        <f>SUMIFS(СВЦЭМ!$C$34:$C$777,СВЦЭМ!$A$34:$A$777,$A64,СВЦЭМ!$B$34:$B$777,Y$47)+'СЕТ СН'!$G$9+СВЦЭМ!$D$10+'СЕТ СН'!$G$5-'СЕТ СН'!$G$17</f>
        <v>4597.4896118400002</v>
      </c>
    </row>
    <row r="65" spans="1:27" ht="15.75" x14ac:dyDescent="0.2">
      <c r="A65" s="36">
        <f t="shared" si="1"/>
        <v>43057</v>
      </c>
      <c r="B65" s="37">
        <f>SUMIFS(СВЦЭМ!$C$34:$C$777,СВЦЭМ!$A$34:$A$777,$A65,СВЦЭМ!$B$34:$B$777,B$47)+'СЕТ СН'!$G$9+СВЦЭМ!$D$10+'СЕТ СН'!$G$5-'СЕТ СН'!$G$17</f>
        <v>4676.5301540500004</v>
      </c>
      <c r="C65" s="37">
        <f>SUMIFS(СВЦЭМ!$C$34:$C$777,СВЦЭМ!$A$34:$A$777,$A65,СВЦЭМ!$B$34:$B$777,C$47)+'СЕТ СН'!$G$9+СВЦЭМ!$D$10+'СЕТ СН'!$G$5-'СЕТ СН'!$G$17</f>
        <v>4722.7567557399998</v>
      </c>
      <c r="D65" s="37">
        <f>SUMIFS(СВЦЭМ!$C$34:$C$777,СВЦЭМ!$A$34:$A$777,$A65,СВЦЭМ!$B$34:$B$777,D$47)+'СЕТ СН'!$G$9+СВЦЭМ!$D$10+'СЕТ СН'!$G$5-'СЕТ СН'!$G$17</f>
        <v>4723.6155222500001</v>
      </c>
      <c r="E65" s="37">
        <f>SUMIFS(СВЦЭМ!$C$34:$C$777,СВЦЭМ!$A$34:$A$777,$A65,СВЦЭМ!$B$34:$B$777,E$47)+'СЕТ СН'!$G$9+СВЦЭМ!$D$10+'СЕТ СН'!$G$5-'СЕТ СН'!$G$17</f>
        <v>4704.9470263100002</v>
      </c>
      <c r="F65" s="37">
        <f>SUMIFS(СВЦЭМ!$C$34:$C$777,СВЦЭМ!$A$34:$A$777,$A65,СВЦЭМ!$B$34:$B$777,F$47)+'СЕТ СН'!$G$9+СВЦЭМ!$D$10+'СЕТ СН'!$G$5-'СЕТ СН'!$G$17</f>
        <v>4701.4719393699997</v>
      </c>
      <c r="G65" s="37">
        <f>SUMIFS(СВЦЭМ!$C$34:$C$777,СВЦЭМ!$A$34:$A$777,$A65,СВЦЭМ!$B$34:$B$777,G$47)+'СЕТ СН'!$G$9+СВЦЭМ!$D$10+'СЕТ СН'!$G$5-'СЕТ СН'!$G$17</f>
        <v>4717.84075278</v>
      </c>
      <c r="H65" s="37">
        <f>SUMIFS(СВЦЭМ!$C$34:$C$777,СВЦЭМ!$A$34:$A$777,$A65,СВЦЭМ!$B$34:$B$777,H$47)+'СЕТ СН'!$G$9+СВЦЭМ!$D$10+'СЕТ СН'!$G$5-'СЕТ СН'!$G$17</f>
        <v>4684.8082442899995</v>
      </c>
      <c r="I65" s="37">
        <f>SUMIFS(СВЦЭМ!$C$34:$C$777,СВЦЭМ!$A$34:$A$777,$A65,СВЦЭМ!$B$34:$B$777,I$47)+'СЕТ СН'!$G$9+СВЦЭМ!$D$10+'СЕТ СН'!$G$5-'СЕТ СН'!$G$17</f>
        <v>4608.52948629</v>
      </c>
      <c r="J65" s="37">
        <f>SUMIFS(СВЦЭМ!$C$34:$C$777,СВЦЭМ!$A$34:$A$777,$A65,СВЦЭМ!$B$34:$B$777,J$47)+'СЕТ СН'!$G$9+СВЦЭМ!$D$10+'СЕТ СН'!$G$5-'СЕТ СН'!$G$17</f>
        <v>4508.7854965799997</v>
      </c>
      <c r="K65" s="37">
        <f>SUMIFS(СВЦЭМ!$C$34:$C$777,СВЦЭМ!$A$34:$A$777,$A65,СВЦЭМ!$B$34:$B$777,K$47)+'СЕТ СН'!$G$9+СВЦЭМ!$D$10+'СЕТ СН'!$G$5-'СЕТ СН'!$G$17</f>
        <v>4393.8165888599997</v>
      </c>
      <c r="L65" s="37">
        <f>SUMIFS(СВЦЭМ!$C$34:$C$777,СВЦЭМ!$A$34:$A$777,$A65,СВЦЭМ!$B$34:$B$777,L$47)+'СЕТ СН'!$G$9+СВЦЭМ!$D$10+'СЕТ СН'!$G$5-'СЕТ СН'!$G$17</f>
        <v>4318.8841106899999</v>
      </c>
      <c r="M65" s="37">
        <f>SUMIFS(СВЦЭМ!$C$34:$C$777,СВЦЭМ!$A$34:$A$777,$A65,СВЦЭМ!$B$34:$B$777,M$47)+'СЕТ СН'!$G$9+СВЦЭМ!$D$10+'СЕТ СН'!$G$5-'СЕТ СН'!$G$17</f>
        <v>4285.8392609299999</v>
      </c>
      <c r="N65" s="37">
        <f>SUMIFS(СВЦЭМ!$C$34:$C$777,СВЦЭМ!$A$34:$A$777,$A65,СВЦЭМ!$B$34:$B$777,N$47)+'СЕТ СН'!$G$9+СВЦЭМ!$D$10+'СЕТ СН'!$G$5-'СЕТ СН'!$G$17</f>
        <v>4285.5250031099995</v>
      </c>
      <c r="O65" s="37">
        <f>SUMIFS(СВЦЭМ!$C$34:$C$777,СВЦЭМ!$A$34:$A$777,$A65,СВЦЭМ!$B$34:$B$777,O$47)+'СЕТ СН'!$G$9+СВЦЭМ!$D$10+'СЕТ СН'!$G$5-'СЕТ СН'!$G$17</f>
        <v>4287.51343972</v>
      </c>
      <c r="P65" s="37">
        <f>SUMIFS(СВЦЭМ!$C$34:$C$777,СВЦЭМ!$A$34:$A$777,$A65,СВЦЭМ!$B$34:$B$777,P$47)+'СЕТ СН'!$G$9+СВЦЭМ!$D$10+'СЕТ СН'!$G$5-'СЕТ СН'!$G$17</f>
        <v>4289.0153168899997</v>
      </c>
      <c r="Q65" s="37">
        <f>SUMIFS(СВЦЭМ!$C$34:$C$777,СВЦЭМ!$A$34:$A$777,$A65,СВЦЭМ!$B$34:$B$777,Q$47)+'СЕТ СН'!$G$9+СВЦЭМ!$D$10+'СЕТ СН'!$G$5-'СЕТ СН'!$G$17</f>
        <v>4287.5686621099994</v>
      </c>
      <c r="R65" s="37">
        <f>SUMIFS(СВЦЭМ!$C$34:$C$777,СВЦЭМ!$A$34:$A$777,$A65,СВЦЭМ!$B$34:$B$777,R$47)+'СЕТ СН'!$G$9+СВЦЭМ!$D$10+'СЕТ СН'!$G$5-'СЕТ СН'!$G$17</f>
        <v>4291.2951524199998</v>
      </c>
      <c r="S65" s="37">
        <f>SUMIFS(СВЦЭМ!$C$34:$C$777,СВЦЭМ!$A$34:$A$777,$A65,СВЦЭМ!$B$34:$B$777,S$47)+'СЕТ СН'!$G$9+СВЦЭМ!$D$10+'СЕТ СН'!$G$5-'СЕТ СН'!$G$17</f>
        <v>4291.69264776</v>
      </c>
      <c r="T65" s="37">
        <f>SUMIFS(СВЦЭМ!$C$34:$C$777,СВЦЭМ!$A$34:$A$777,$A65,СВЦЭМ!$B$34:$B$777,T$47)+'СЕТ СН'!$G$9+СВЦЭМ!$D$10+'СЕТ СН'!$G$5-'СЕТ СН'!$G$17</f>
        <v>4289.8125841700003</v>
      </c>
      <c r="U65" s="37">
        <f>SUMIFS(СВЦЭМ!$C$34:$C$777,СВЦЭМ!$A$34:$A$777,$A65,СВЦЭМ!$B$34:$B$777,U$47)+'СЕТ СН'!$G$9+СВЦЭМ!$D$10+'СЕТ СН'!$G$5-'СЕТ СН'!$G$17</f>
        <v>4312.8079216899996</v>
      </c>
      <c r="V65" s="37">
        <f>SUMIFS(СВЦЭМ!$C$34:$C$777,СВЦЭМ!$A$34:$A$777,$A65,СВЦЭМ!$B$34:$B$777,V$47)+'СЕТ СН'!$G$9+СВЦЭМ!$D$10+'СЕТ СН'!$G$5-'СЕТ СН'!$G$17</f>
        <v>4348.0365056499995</v>
      </c>
      <c r="W65" s="37">
        <f>SUMIFS(СВЦЭМ!$C$34:$C$777,СВЦЭМ!$A$34:$A$777,$A65,СВЦЭМ!$B$34:$B$777,W$47)+'СЕТ СН'!$G$9+СВЦЭМ!$D$10+'СЕТ СН'!$G$5-'СЕТ СН'!$G$17</f>
        <v>4425.0662142499996</v>
      </c>
      <c r="X65" s="37">
        <f>SUMIFS(СВЦЭМ!$C$34:$C$777,СВЦЭМ!$A$34:$A$777,$A65,СВЦЭМ!$B$34:$B$777,X$47)+'СЕТ СН'!$G$9+СВЦЭМ!$D$10+'СЕТ СН'!$G$5-'СЕТ СН'!$G$17</f>
        <v>4502.0901441400001</v>
      </c>
      <c r="Y65" s="37">
        <f>SUMIFS(СВЦЭМ!$C$34:$C$777,СВЦЭМ!$A$34:$A$777,$A65,СВЦЭМ!$B$34:$B$777,Y$47)+'СЕТ СН'!$G$9+СВЦЭМ!$D$10+'СЕТ СН'!$G$5-'СЕТ СН'!$G$17</f>
        <v>4583.51356751</v>
      </c>
    </row>
    <row r="66" spans="1:27" ht="15.75" x14ac:dyDescent="0.2">
      <c r="A66" s="36">
        <f t="shared" si="1"/>
        <v>43058</v>
      </c>
      <c r="B66" s="37">
        <f>SUMIFS(СВЦЭМ!$C$34:$C$777,СВЦЭМ!$A$34:$A$777,$A66,СВЦЭМ!$B$34:$B$777,B$47)+'СЕТ СН'!$G$9+СВЦЭМ!$D$10+'СЕТ СН'!$G$5-'СЕТ СН'!$G$17</f>
        <v>4662.1623495000003</v>
      </c>
      <c r="C66" s="37">
        <f>SUMIFS(СВЦЭМ!$C$34:$C$777,СВЦЭМ!$A$34:$A$777,$A66,СВЦЭМ!$B$34:$B$777,C$47)+'СЕТ СН'!$G$9+СВЦЭМ!$D$10+'СЕТ СН'!$G$5-'СЕТ СН'!$G$17</f>
        <v>4689.10085566</v>
      </c>
      <c r="D66" s="37">
        <f>SUMIFS(СВЦЭМ!$C$34:$C$777,СВЦЭМ!$A$34:$A$777,$A66,СВЦЭМ!$B$34:$B$777,D$47)+'СЕТ СН'!$G$9+СВЦЭМ!$D$10+'СЕТ СН'!$G$5-'СЕТ СН'!$G$17</f>
        <v>4705.0471488399999</v>
      </c>
      <c r="E66" s="37">
        <f>SUMIFS(СВЦЭМ!$C$34:$C$777,СВЦЭМ!$A$34:$A$777,$A66,СВЦЭМ!$B$34:$B$777,E$47)+'СЕТ СН'!$G$9+СВЦЭМ!$D$10+'СЕТ СН'!$G$5-'СЕТ СН'!$G$17</f>
        <v>4699.7295365499995</v>
      </c>
      <c r="F66" s="37">
        <f>SUMIFS(СВЦЭМ!$C$34:$C$777,СВЦЭМ!$A$34:$A$777,$A66,СВЦЭМ!$B$34:$B$777,F$47)+'СЕТ СН'!$G$9+СВЦЭМ!$D$10+'СЕТ СН'!$G$5-'СЕТ СН'!$G$17</f>
        <v>4700.3734567000001</v>
      </c>
      <c r="G66" s="37">
        <f>SUMIFS(СВЦЭМ!$C$34:$C$777,СВЦЭМ!$A$34:$A$777,$A66,СВЦЭМ!$B$34:$B$777,G$47)+'СЕТ СН'!$G$9+СВЦЭМ!$D$10+'СЕТ СН'!$G$5-'СЕТ СН'!$G$17</f>
        <v>4685.3308574000002</v>
      </c>
      <c r="H66" s="37">
        <f>SUMIFS(СВЦЭМ!$C$34:$C$777,СВЦЭМ!$A$34:$A$777,$A66,СВЦЭМ!$B$34:$B$777,H$47)+'СЕТ СН'!$G$9+СВЦЭМ!$D$10+'СЕТ СН'!$G$5-'СЕТ СН'!$G$17</f>
        <v>4671.9984300199994</v>
      </c>
      <c r="I66" s="37">
        <f>SUMIFS(СВЦЭМ!$C$34:$C$777,СВЦЭМ!$A$34:$A$777,$A66,СВЦЭМ!$B$34:$B$777,I$47)+'СЕТ СН'!$G$9+СВЦЭМ!$D$10+'СЕТ СН'!$G$5-'СЕТ СН'!$G$17</f>
        <v>4671.2037022000004</v>
      </c>
      <c r="J66" s="37">
        <f>SUMIFS(СВЦЭМ!$C$34:$C$777,СВЦЭМ!$A$34:$A$777,$A66,СВЦЭМ!$B$34:$B$777,J$47)+'СЕТ СН'!$G$9+СВЦЭМ!$D$10+'СЕТ СН'!$G$5-'СЕТ СН'!$G$17</f>
        <v>4584.2237139499994</v>
      </c>
      <c r="K66" s="37">
        <f>SUMIFS(СВЦЭМ!$C$34:$C$777,СВЦЭМ!$A$34:$A$777,$A66,СВЦЭМ!$B$34:$B$777,K$47)+'СЕТ СН'!$G$9+СВЦЭМ!$D$10+'СЕТ СН'!$G$5-'СЕТ СН'!$G$17</f>
        <v>4440.7157202899998</v>
      </c>
      <c r="L66" s="37">
        <f>SUMIFS(СВЦЭМ!$C$34:$C$777,СВЦЭМ!$A$34:$A$777,$A66,СВЦЭМ!$B$34:$B$777,L$47)+'СЕТ СН'!$G$9+СВЦЭМ!$D$10+'СЕТ СН'!$G$5-'СЕТ СН'!$G$17</f>
        <v>4319.2753193299995</v>
      </c>
      <c r="M66" s="37">
        <f>SUMIFS(СВЦЭМ!$C$34:$C$777,СВЦЭМ!$A$34:$A$777,$A66,СВЦЭМ!$B$34:$B$777,M$47)+'СЕТ СН'!$G$9+СВЦЭМ!$D$10+'СЕТ СН'!$G$5-'СЕТ СН'!$G$17</f>
        <v>4284.7168334399994</v>
      </c>
      <c r="N66" s="37">
        <f>SUMIFS(СВЦЭМ!$C$34:$C$777,СВЦЭМ!$A$34:$A$777,$A66,СВЦЭМ!$B$34:$B$777,N$47)+'СЕТ СН'!$G$9+СВЦЭМ!$D$10+'СЕТ СН'!$G$5-'СЕТ СН'!$G$17</f>
        <v>4293.1694929699997</v>
      </c>
      <c r="O66" s="37">
        <f>SUMIFS(СВЦЭМ!$C$34:$C$777,СВЦЭМ!$A$34:$A$777,$A66,СВЦЭМ!$B$34:$B$777,O$47)+'СЕТ СН'!$G$9+СВЦЭМ!$D$10+'СЕТ СН'!$G$5-'СЕТ СН'!$G$17</f>
        <v>4311.2869100299995</v>
      </c>
      <c r="P66" s="37">
        <f>SUMIFS(СВЦЭМ!$C$34:$C$777,СВЦЭМ!$A$34:$A$777,$A66,СВЦЭМ!$B$34:$B$777,P$47)+'СЕТ СН'!$G$9+СВЦЭМ!$D$10+'СЕТ СН'!$G$5-'СЕТ СН'!$G$17</f>
        <v>4320.4001359100002</v>
      </c>
      <c r="Q66" s="37">
        <f>SUMIFS(СВЦЭМ!$C$34:$C$777,СВЦЭМ!$A$34:$A$777,$A66,СВЦЭМ!$B$34:$B$777,Q$47)+'СЕТ СН'!$G$9+СВЦЭМ!$D$10+'СЕТ СН'!$G$5-'СЕТ СН'!$G$17</f>
        <v>4325.8061279599997</v>
      </c>
      <c r="R66" s="37">
        <f>SUMIFS(СВЦЭМ!$C$34:$C$777,СВЦЭМ!$A$34:$A$777,$A66,СВЦЭМ!$B$34:$B$777,R$47)+'СЕТ СН'!$G$9+СВЦЭМ!$D$10+'СЕТ СН'!$G$5-'СЕТ СН'!$G$17</f>
        <v>4327.7224520899999</v>
      </c>
      <c r="S66" s="37">
        <f>SUMIFS(СВЦЭМ!$C$34:$C$777,СВЦЭМ!$A$34:$A$777,$A66,СВЦЭМ!$B$34:$B$777,S$47)+'СЕТ СН'!$G$9+СВЦЭМ!$D$10+'СЕТ СН'!$G$5-'СЕТ СН'!$G$17</f>
        <v>4291.6773253299998</v>
      </c>
      <c r="T66" s="37">
        <f>SUMIFS(СВЦЭМ!$C$34:$C$777,СВЦЭМ!$A$34:$A$777,$A66,СВЦЭМ!$B$34:$B$777,T$47)+'СЕТ СН'!$G$9+СВЦЭМ!$D$10+'СЕТ СН'!$G$5-'СЕТ СН'!$G$17</f>
        <v>4262.2255313899996</v>
      </c>
      <c r="U66" s="37">
        <f>SUMIFS(СВЦЭМ!$C$34:$C$777,СВЦЭМ!$A$34:$A$777,$A66,СВЦЭМ!$B$34:$B$777,U$47)+'СЕТ СН'!$G$9+СВЦЭМ!$D$10+'СЕТ СН'!$G$5-'СЕТ СН'!$G$17</f>
        <v>4276.6177241300002</v>
      </c>
      <c r="V66" s="37">
        <f>SUMIFS(СВЦЭМ!$C$34:$C$777,СВЦЭМ!$A$34:$A$777,$A66,СВЦЭМ!$B$34:$B$777,V$47)+'СЕТ СН'!$G$9+СВЦЭМ!$D$10+'СЕТ СН'!$G$5-'СЕТ СН'!$G$17</f>
        <v>4326.1691572</v>
      </c>
      <c r="W66" s="37">
        <f>SUMIFS(СВЦЭМ!$C$34:$C$777,СВЦЭМ!$A$34:$A$777,$A66,СВЦЭМ!$B$34:$B$777,W$47)+'СЕТ СН'!$G$9+СВЦЭМ!$D$10+'СЕТ СН'!$G$5-'СЕТ СН'!$G$17</f>
        <v>4435.75423753</v>
      </c>
      <c r="X66" s="37">
        <f>SUMIFS(СВЦЭМ!$C$34:$C$777,СВЦЭМ!$A$34:$A$777,$A66,СВЦЭМ!$B$34:$B$777,X$47)+'СЕТ СН'!$G$9+СВЦЭМ!$D$10+'СЕТ СН'!$G$5-'СЕТ СН'!$G$17</f>
        <v>4520.0080325099998</v>
      </c>
      <c r="Y66" s="37">
        <f>SUMIFS(СВЦЭМ!$C$34:$C$777,СВЦЭМ!$A$34:$A$777,$A66,СВЦЭМ!$B$34:$B$777,Y$47)+'СЕТ СН'!$G$9+СВЦЭМ!$D$10+'СЕТ СН'!$G$5-'СЕТ СН'!$G$17</f>
        <v>4627.9203996199994</v>
      </c>
    </row>
    <row r="67" spans="1:27" ht="15.75" x14ac:dyDescent="0.2">
      <c r="A67" s="36">
        <f t="shared" si="1"/>
        <v>43059</v>
      </c>
      <c r="B67" s="37">
        <f>SUMIFS(СВЦЭМ!$C$34:$C$777,СВЦЭМ!$A$34:$A$777,$A67,СВЦЭМ!$B$34:$B$777,B$47)+'СЕТ СН'!$G$9+СВЦЭМ!$D$10+'СЕТ СН'!$G$5-'СЕТ СН'!$G$17</f>
        <v>4687.3475439599997</v>
      </c>
      <c r="C67" s="37">
        <f>SUMIFS(СВЦЭМ!$C$34:$C$777,СВЦЭМ!$A$34:$A$777,$A67,СВЦЭМ!$B$34:$B$777,C$47)+'СЕТ СН'!$G$9+СВЦЭМ!$D$10+'СЕТ СН'!$G$5-'СЕТ СН'!$G$17</f>
        <v>4718.6902706599994</v>
      </c>
      <c r="D67" s="37">
        <f>SUMIFS(СВЦЭМ!$C$34:$C$777,СВЦЭМ!$A$34:$A$777,$A67,СВЦЭМ!$B$34:$B$777,D$47)+'СЕТ СН'!$G$9+СВЦЭМ!$D$10+'СЕТ СН'!$G$5-'СЕТ СН'!$G$17</f>
        <v>4708.8244464099998</v>
      </c>
      <c r="E67" s="37">
        <f>SUMIFS(СВЦЭМ!$C$34:$C$777,СВЦЭМ!$A$34:$A$777,$A67,СВЦЭМ!$B$34:$B$777,E$47)+'СЕТ СН'!$G$9+СВЦЭМ!$D$10+'СЕТ СН'!$G$5-'СЕТ СН'!$G$17</f>
        <v>4705.58421972</v>
      </c>
      <c r="F67" s="37">
        <f>SUMIFS(СВЦЭМ!$C$34:$C$777,СВЦЭМ!$A$34:$A$777,$A67,СВЦЭМ!$B$34:$B$777,F$47)+'СЕТ СН'!$G$9+СВЦЭМ!$D$10+'СЕТ СН'!$G$5-'СЕТ СН'!$G$17</f>
        <v>4704.9154410499996</v>
      </c>
      <c r="G67" s="37">
        <f>SUMIFS(СВЦЭМ!$C$34:$C$777,СВЦЭМ!$A$34:$A$777,$A67,СВЦЭМ!$B$34:$B$777,G$47)+'СЕТ СН'!$G$9+СВЦЭМ!$D$10+'СЕТ СН'!$G$5-'СЕТ СН'!$G$17</f>
        <v>4708.8693607499999</v>
      </c>
      <c r="H67" s="37">
        <f>SUMIFS(СВЦЭМ!$C$34:$C$777,СВЦЭМ!$A$34:$A$777,$A67,СВЦЭМ!$B$34:$B$777,H$47)+'СЕТ СН'!$G$9+СВЦЭМ!$D$10+'СЕТ СН'!$G$5-'СЕТ СН'!$G$17</f>
        <v>4698.2559557900004</v>
      </c>
      <c r="I67" s="37">
        <f>SUMIFS(СВЦЭМ!$C$34:$C$777,СВЦЭМ!$A$34:$A$777,$A67,СВЦЭМ!$B$34:$B$777,I$47)+'СЕТ СН'!$G$9+СВЦЭМ!$D$10+'СЕТ СН'!$G$5-'СЕТ СН'!$G$17</f>
        <v>4577.0781502899999</v>
      </c>
      <c r="J67" s="37">
        <f>SUMIFS(СВЦЭМ!$C$34:$C$777,СВЦЭМ!$A$34:$A$777,$A67,СВЦЭМ!$B$34:$B$777,J$47)+'СЕТ СН'!$G$9+СВЦЭМ!$D$10+'СЕТ СН'!$G$5-'СЕТ СН'!$G$17</f>
        <v>4510.0523268300003</v>
      </c>
      <c r="K67" s="37">
        <f>SUMIFS(СВЦЭМ!$C$34:$C$777,СВЦЭМ!$A$34:$A$777,$A67,СВЦЭМ!$B$34:$B$777,K$47)+'СЕТ СН'!$G$9+СВЦЭМ!$D$10+'СЕТ СН'!$G$5-'СЕТ СН'!$G$17</f>
        <v>4424.6829915899998</v>
      </c>
      <c r="L67" s="37">
        <f>SUMIFS(СВЦЭМ!$C$34:$C$777,СВЦЭМ!$A$34:$A$777,$A67,СВЦЭМ!$B$34:$B$777,L$47)+'СЕТ СН'!$G$9+СВЦЭМ!$D$10+'СЕТ СН'!$G$5-'СЕТ СН'!$G$17</f>
        <v>4345.8002957400004</v>
      </c>
      <c r="M67" s="37">
        <f>SUMIFS(СВЦЭМ!$C$34:$C$777,СВЦЭМ!$A$34:$A$777,$A67,СВЦЭМ!$B$34:$B$777,M$47)+'СЕТ СН'!$G$9+СВЦЭМ!$D$10+'СЕТ СН'!$G$5-'СЕТ СН'!$G$17</f>
        <v>4305.5748412100002</v>
      </c>
      <c r="N67" s="37">
        <f>SUMIFS(СВЦЭМ!$C$34:$C$777,СВЦЭМ!$A$34:$A$777,$A67,СВЦЭМ!$B$34:$B$777,N$47)+'СЕТ СН'!$G$9+СВЦЭМ!$D$10+'СЕТ СН'!$G$5-'СЕТ СН'!$G$17</f>
        <v>4320.3038236699995</v>
      </c>
      <c r="O67" s="37">
        <f>SUMIFS(СВЦЭМ!$C$34:$C$777,СВЦЭМ!$A$34:$A$777,$A67,СВЦЭМ!$B$34:$B$777,O$47)+'СЕТ СН'!$G$9+СВЦЭМ!$D$10+'СЕТ СН'!$G$5-'СЕТ СН'!$G$17</f>
        <v>4325.3337496499998</v>
      </c>
      <c r="P67" s="37">
        <f>SUMIFS(СВЦЭМ!$C$34:$C$777,СВЦЭМ!$A$34:$A$777,$A67,СВЦЭМ!$B$34:$B$777,P$47)+'СЕТ СН'!$G$9+СВЦЭМ!$D$10+'СЕТ СН'!$G$5-'СЕТ СН'!$G$17</f>
        <v>4334.84832757</v>
      </c>
      <c r="Q67" s="37">
        <f>SUMIFS(СВЦЭМ!$C$34:$C$777,СВЦЭМ!$A$34:$A$777,$A67,СВЦЭМ!$B$34:$B$777,Q$47)+'СЕТ СН'!$G$9+СВЦЭМ!$D$10+'СЕТ СН'!$G$5-'СЕТ СН'!$G$17</f>
        <v>4341.1450234900003</v>
      </c>
      <c r="R67" s="37">
        <f>SUMIFS(СВЦЭМ!$C$34:$C$777,СВЦЭМ!$A$34:$A$777,$A67,СВЦЭМ!$B$34:$B$777,R$47)+'СЕТ СН'!$G$9+СВЦЭМ!$D$10+'СЕТ СН'!$G$5-'СЕТ СН'!$G$17</f>
        <v>4340.9873555499998</v>
      </c>
      <c r="S67" s="37">
        <f>SUMIFS(СВЦЭМ!$C$34:$C$777,СВЦЭМ!$A$34:$A$777,$A67,СВЦЭМ!$B$34:$B$777,S$47)+'СЕТ СН'!$G$9+СВЦЭМ!$D$10+'СЕТ СН'!$G$5-'СЕТ СН'!$G$17</f>
        <v>4310.9463590799996</v>
      </c>
      <c r="T67" s="37">
        <f>SUMIFS(СВЦЭМ!$C$34:$C$777,СВЦЭМ!$A$34:$A$777,$A67,СВЦЭМ!$B$34:$B$777,T$47)+'СЕТ СН'!$G$9+СВЦЭМ!$D$10+'СЕТ СН'!$G$5-'СЕТ СН'!$G$17</f>
        <v>4275.2748121499999</v>
      </c>
      <c r="U67" s="37">
        <f>SUMIFS(СВЦЭМ!$C$34:$C$777,СВЦЭМ!$A$34:$A$777,$A67,СВЦЭМ!$B$34:$B$777,U$47)+'СЕТ СН'!$G$9+СВЦЭМ!$D$10+'СЕТ СН'!$G$5-'СЕТ СН'!$G$17</f>
        <v>4278.97195388</v>
      </c>
      <c r="V67" s="37">
        <f>SUMIFS(СВЦЭМ!$C$34:$C$777,СВЦЭМ!$A$34:$A$777,$A67,СВЦЭМ!$B$34:$B$777,V$47)+'СЕТ СН'!$G$9+СВЦЭМ!$D$10+'СЕТ СН'!$G$5-'СЕТ СН'!$G$17</f>
        <v>4315.8212130499996</v>
      </c>
      <c r="W67" s="37">
        <f>SUMIFS(СВЦЭМ!$C$34:$C$777,СВЦЭМ!$A$34:$A$777,$A67,СВЦЭМ!$B$34:$B$777,W$47)+'СЕТ СН'!$G$9+СВЦЭМ!$D$10+'СЕТ СН'!$G$5-'СЕТ СН'!$G$17</f>
        <v>4405.4842155899996</v>
      </c>
      <c r="X67" s="37">
        <f>SUMIFS(СВЦЭМ!$C$34:$C$777,СВЦЭМ!$A$34:$A$777,$A67,СВЦЭМ!$B$34:$B$777,X$47)+'СЕТ СН'!$G$9+СВЦЭМ!$D$10+'СЕТ СН'!$G$5-'СЕТ СН'!$G$17</f>
        <v>4502.8995506900001</v>
      </c>
      <c r="Y67" s="37">
        <f>SUMIFS(СВЦЭМ!$C$34:$C$777,СВЦЭМ!$A$34:$A$777,$A67,СВЦЭМ!$B$34:$B$777,Y$47)+'СЕТ СН'!$G$9+СВЦЭМ!$D$10+'СЕТ СН'!$G$5-'СЕТ СН'!$G$17</f>
        <v>4610.3961993399998</v>
      </c>
    </row>
    <row r="68" spans="1:27" ht="15.75" x14ac:dyDescent="0.2">
      <c r="A68" s="36">
        <f t="shared" si="1"/>
        <v>43060</v>
      </c>
      <c r="B68" s="37">
        <f>SUMIFS(СВЦЭМ!$C$34:$C$777,СВЦЭМ!$A$34:$A$777,$A68,СВЦЭМ!$B$34:$B$777,B$47)+'СЕТ СН'!$G$9+СВЦЭМ!$D$10+'СЕТ СН'!$G$5-'СЕТ СН'!$G$17</f>
        <v>4683.3363099500002</v>
      </c>
      <c r="C68" s="37">
        <f>SUMIFS(СВЦЭМ!$C$34:$C$777,СВЦЭМ!$A$34:$A$777,$A68,СВЦЭМ!$B$34:$B$777,C$47)+'СЕТ СН'!$G$9+СВЦЭМ!$D$10+'СЕТ СН'!$G$5-'СЕТ СН'!$G$17</f>
        <v>4713.8668566699998</v>
      </c>
      <c r="D68" s="37">
        <f>SUMIFS(СВЦЭМ!$C$34:$C$777,СВЦЭМ!$A$34:$A$777,$A68,СВЦЭМ!$B$34:$B$777,D$47)+'СЕТ СН'!$G$9+СВЦЭМ!$D$10+'СЕТ СН'!$G$5-'СЕТ СН'!$G$17</f>
        <v>4716.4634533799999</v>
      </c>
      <c r="E68" s="37">
        <f>SUMIFS(СВЦЭМ!$C$34:$C$777,СВЦЭМ!$A$34:$A$777,$A68,СВЦЭМ!$B$34:$B$777,E$47)+'СЕТ СН'!$G$9+СВЦЭМ!$D$10+'СЕТ СН'!$G$5-'СЕТ СН'!$G$17</f>
        <v>4714.0256262299999</v>
      </c>
      <c r="F68" s="37">
        <f>SUMIFS(СВЦЭМ!$C$34:$C$777,СВЦЭМ!$A$34:$A$777,$A68,СВЦЭМ!$B$34:$B$777,F$47)+'СЕТ СН'!$G$9+СВЦЭМ!$D$10+'СЕТ СН'!$G$5-'СЕТ СН'!$G$17</f>
        <v>4715.0153802900004</v>
      </c>
      <c r="G68" s="37">
        <f>SUMIFS(СВЦЭМ!$C$34:$C$777,СВЦЭМ!$A$34:$A$777,$A68,СВЦЭМ!$B$34:$B$777,G$47)+'СЕТ СН'!$G$9+СВЦЭМ!$D$10+'СЕТ СН'!$G$5-'СЕТ СН'!$G$17</f>
        <v>4719.56347018</v>
      </c>
      <c r="H68" s="37">
        <f>SUMIFS(СВЦЭМ!$C$34:$C$777,СВЦЭМ!$A$34:$A$777,$A68,СВЦЭМ!$B$34:$B$777,H$47)+'СЕТ СН'!$G$9+СВЦЭМ!$D$10+'СЕТ СН'!$G$5-'СЕТ СН'!$G$17</f>
        <v>4693.97914838</v>
      </c>
      <c r="I68" s="37">
        <f>SUMIFS(СВЦЭМ!$C$34:$C$777,СВЦЭМ!$A$34:$A$777,$A68,СВЦЭМ!$B$34:$B$777,I$47)+'СЕТ СН'!$G$9+СВЦЭМ!$D$10+'СЕТ СН'!$G$5-'СЕТ СН'!$G$17</f>
        <v>4575.4900694999997</v>
      </c>
      <c r="J68" s="37">
        <f>SUMIFS(СВЦЭМ!$C$34:$C$777,СВЦЭМ!$A$34:$A$777,$A68,СВЦЭМ!$B$34:$B$777,J$47)+'СЕТ СН'!$G$9+СВЦЭМ!$D$10+'СЕТ СН'!$G$5-'СЕТ СН'!$G$17</f>
        <v>4506.8440354200002</v>
      </c>
      <c r="K68" s="37">
        <f>SUMIFS(СВЦЭМ!$C$34:$C$777,СВЦЭМ!$A$34:$A$777,$A68,СВЦЭМ!$B$34:$B$777,K$47)+'СЕТ СН'!$G$9+СВЦЭМ!$D$10+'СЕТ СН'!$G$5-'СЕТ СН'!$G$17</f>
        <v>4414.3261297099998</v>
      </c>
      <c r="L68" s="37">
        <f>SUMIFS(СВЦЭМ!$C$34:$C$777,СВЦЭМ!$A$34:$A$777,$A68,СВЦЭМ!$B$34:$B$777,L$47)+'СЕТ СН'!$G$9+СВЦЭМ!$D$10+'СЕТ СН'!$G$5-'СЕТ СН'!$G$17</f>
        <v>4341.62027158</v>
      </c>
      <c r="M68" s="37">
        <f>SUMIFS(СВЦЭМ!$C$34:$C$777,СВЦЭМ!$A$34:$A$777,$A68,СВЦЭМ!$B$34:$B$777,M$47)+'СЕТ СН'!$G$9+СВЦЭМ!$D$10+'СЕТ СН'!$G$5-'СЕТ СН'!$G$17</f>
        <v>4313.2553446700003</v>
      </c>
      <c r="N68" s="37">
        <f>SUMIFS(СВЦЭМ!$C$34:$C$777,СВЦЭМ!$A$34:$A$777,$A68,СВЦЭМ!$B$34:$B$777,N$47)+'СЕТ СН'!$G$9+СВЦЭМ!$D$10+'СЕТ СН'!$G$5-'СЕТ СН'!$G$17</f>
        <v>4327.3786533900002</v>
      </c>
      <c r="O68" s="37">
        <f>SUMIFS(СВЦЭМ!$C$34:$C$777,СВЦЭМ!$A$34:$A$777,$A68,СВЦЭМ!$B$34:$B$777,O$47)+'СЕТ СН'!$G$9+СВЦЭМ!$D$10+'СЕТ СН'!$G$5-'СЕТ СН'!$G$17</f>
        <v>4335.1509575499995</v>
      </c>
      <c r="P68" s="37">
        <f>SUMIFS(СВЦЭМ!$C$34:$C$777,СВЦЭМ!$A$34:$A$777,$A68,СВЦЭМ!$B$34:$B$777,P$47)+'СЕТ СН'!$G$9+СВЦЭМ!$D$10+'СЕТ СН'!$G$5-'СЕТ СН'!$G$17</f>
        <v>4343.8265459799995</v>
      </c>
      <c r="Q68" s="37">
        <f>SUMIFS(СВЦЭМ!$C$34:$C$777,СВЦЭМ!$A$34:$A$777,$A68,СВЦЭМ!$B$34:$B$777,Q$47)+'СЕТ СН'!$G$9+СВЦЭМ!$D$10+'СЕТ СН'!$G$5-'СЕТ СН'!$G$17</f>
        <v>4350.3420882499995</v>
      </c>
      <c r="R68" s="37">
        <f>SUMIFS(СВЦЭМ!$C$34:$C$777,СВЦЭМ!$A$34:$A$777,$A68,СВЦЭМ!$B$34:$B$777,R$47)+'СЕТ СН'!$G$9+СВЦЭМ!$D$10+'СЕТ СН'!$G$5-'СЕТ СН'!$G$17</f>
        <v>4351.7942383199997</v>
      </c>
      <c r="S68" s="37">
        <f>SUMIFS(СВЦЭМ!$C$34:$C$777,СВЦЭМ!$A$34:$A$777,$A68,СВЦЭМ!$B$34:$B$777,S$47)+'СЕТ СН'!$G$9+СВЦЭМ!$D$10+'СЕТ СН'!$G$5-'СЕТ СН'!$G$17</f>
        <v>4326.8285878299994</v>
      </c>
      <c r="T68" s="37">
        <f>SUMIFS(СВЦЭМ!$C$34:$C$777,СВЦЭМ!$A$34:$A$777,$A68,СВЦЭМ!$B$34:$B$777,T$47)+'СЕТ СН'!$G$9+СВЦЭМ!$D$10+'СЕТ СН'!$G$5-'СЕТ СН'!$G$17</f>
        <v>4275.8464647599994</v>
      </c>
      <c r="U68" s="37">
        <f>SUMIFS(СВЦЭМ!$C$34:$C$777,СВЦЭМ!$A$34:$A$777,$A68,СВЦЭМ!$B$34:$B$777,U$47)+'СЕТ СН'!$G$9+СВЦЭМ!$D$10+'СЕТ СН'!$G$5-'СЕТ СН'!$G$17</f>
        <v>4257.8095762599996</v>
      </c>
      <c r="V68" s="37">
        <f>SUMIFS(СВЦЭМ!$C$34:$C$777,СВЦЭМ!$A$34:$A$777,$A68,СВЦЭМ!$B$34:$B$777,V$47)+'СЕТ СН'!$G$9+СВЦЭМ!$D$10+'СЕТ СН'!$G$5-'СЕТ СН'!$G$17</f>
        <v>4328.7857651699996</v>
      </c>
      <c r="W68" s="37">
        <f>SUMIFS(СВЦЭМ!$C$34:$C$777,СВЦЭМ!$A$34:$A$777,$A68,СВЦЭМ!$B$34:$B$777,W$47)+'СЕТ СН'!$G$9+СВЦЭМ!$D$10+'СЕТ СН'!$G$5-'СЕТ СН'!$G$17</f>
        <v>4413.4426987999996</v>
      </c>
      <c r="X68" s="37">
        <f>SUMIFS(СВЦЭМ!$C$34:$C$777,СВЦЭМ!$A$34:$A$777,$A68,СВЦЭМ!$B$34:$B$777,X$47)+'СЕТ СН'!$G$9+СВЦЭМ!$D$10+'СЕТ СН'!$G$5-'СЕТ СН'!$G$17</f>
        <v>4512.6456154699999</v>
      </c>
      <c r="Y68" s="37">
        <f>SUMIFS(СВЦЭМ!$C$34:$C$777,СВЦЭМ!$A$34:$A$777,$A68,СВЦЭМ!$B$34:$B$777,Y$47)+'СЕТ СН'!$G$9+СВЦЭМ!$D$10+'СЕТ СН'!$G$5-'СЕТ СН'!$G$17</f>
        <v>4606.4342003599995</v>
      </c>
    </row>
    <row r="69" spans="1:27" ht="15.75" x14ac:dyDescent="0.2">
      <c r="A69" s="36">
        <f t="shared" si="1"/>
        <v>43061</v>
      </c>
      <c r="B69" s="37">
        <f>SUMIFS(СВЦЭМ!$C$34:$C$777,СВЦЭМ!$A$34:$A$777,$A69,СВЦЭМ!$B$34:$B$777,B$47)+'СЕТ СН'!$G$9+СВЦЭМ!$D$10+'СЕТ СН'!$G$5-'СЕТ СН'!$G$17</f>
        <v>4611.5574465399995</v>
      </c>
      <c r="C69" s="37">
        <f>SUMIFS(СВЦЭМ!$C$34:$C$777,СВЦЭМ!$A$34:$A$777,$A69,СВЦЭМ!$B$34:$B$777,C$47)+'СЕТ СН'!$G$9+СВЦЭМ!$D$10+'СЕТ СН'!$G$5-'СЕТ СН'!$G$17</f>
        <v>4599.5648513799997</v>
      </c>
      <c r="D69" s="37">
        <f>SUMIFS(СВЦЭМ!$C$34:$C$777,СВЦЭМ!$A$34:$A$777,$A69,СВЦЭМ!$B$34:$B$777,D$47)+'СЕТ СН'!$G$9+СВЦЭМ!$D$10+'СЕТ СН'!$G$5-'СЕТ СН'!$G$17</f>
        <v>4587.14032701</v>
      </c>
      <c r="E69" s="37">
        <f>SUMIFS(СВЦЭМ!$C$34:$C$777,СВЦЭМ!$A$34:$A$777,$A69,СВЦЭМ!$B$34:$B$777,E$47)+'СЕТ СН'!$G$9+СВЦЭМ!$D$10+'СЕТ СН'!$G$5-'СЕТ СН'!$G$17</f>
        <v>4583.5761861499996</v>
      </c>
      <c r="F69" s="37">
        <f>SUMIFS(СВЦЭМ!$C$34:$C$777,СВЦЭМ!$A$34:$A$777,$A69,СВЦЭМ!$B$34:$B$777,F$47)+'СЕТ СН'!$G$9+СВЦЭМ!$D$10+'СЕТ СН'!$G$5-'СЕТ СН'!$G$17</f>
        <v>4584.5328734699997</v>
      </c>
      <c r="G69" s="37">
        <f>SUMIFS(СВЦЭМ!$C$34:$C$777,СВЦЭМ!$A$34:$A$777,$A69,СВЦЭМ!$B$34:$B$777,G$47)+'СЕТ СН'!$G$9+СВЦЭМ!$D$10+'СЕТ СН'!$G$5-'СЕТ СН'!$G$17</f>
        <v>4592.2315137200003</v>
      </c>
      <c r="H69" s="37">
        <f>SUMIFS(СВЦЭМ!$C$34:$C$777,СВЦЭМ!$A$34:$A$777,$A69,СВЦЭМ!$B$34:$B$777,H$47)+'СЕТ СН'!$G$9+СВЦЭМ!$D$10+'СЕТ СН'!$G$5-'СЕТ СН'!$G$17</f>
        <v>4593.7751359399999</v>
      </c>
      <c r="I69" s="37">
        <f>SUMIFS(СВЦЭМ!$C$34:$C$777,СВЦЭМ!$A$34:$A$777,$A69,СВЦЭМ!$B$34:$B$777,I$47)+'СЕТ СН'!$G$9+СВЦЭМ!$D$10+'СЕТ СН'!$G$5-'СЕТ СН'!$G$17</f>
        <v>4511.2838487299996</v>
      </c>
      <c r="J69" s="37">
        <f>SUMIFS(СВЦЭМ!$C$34:$C$777,СВЦЭМ!$A$34:$A$777,$A69,СВЦЭМ!$B$34:$B$777,J$47)+'СЕТ СН'!$G$9+СВЦЭМ!$D$10+'СЕТ СН'!$G$5-'СЕТ СН'!$G$17</f>
        <v>4508.0362468200001</v>
      </c>
      <c r="K69" s="37">
        <f>SUMIFS(СВЦЭМ!$C$34:$C$777,СВЦЭМ!$A$34:$A$777,$A69,СВЦЭМ!$B$34:$B$777,K$47)+'СЕТ СН'!$G$9+СВЦЭМ!$D$10+'СЕТ СН'!$G$5-'СЕТ СН'!$G$17</f>
        <v>4453.0814386700004</v>
      </c>
      <c r="L69" s="37">
        <f>SUMIFS(СВЦЭМ!$C$34:$C$777,СВЦЭМ!$A$34:$A$777,$A69,СВЦЭМ!$B$34:$B$777,L$47)+'СЕТ СН'!$G$9+СВЦЭМ!$D$10+'СЕТ СН'!$G$5-'СЕТ СН'!$G$17</f>
        <v>4381.8665440599998</v>
      </c>
      <c r="M69" s="37">
        <f>SUMIFS(СВЦЭМ!$C$34:$C$777,СВЦЭМ!$A$34:$A$777,$A69,СВЦЭМ!$B$34:$B$777,M$47)+'СЕТ СН'!$G$9+СВЦЭМ!$D$10+'СЕТ СН'!$G$5-'СЕТ СН'!$G$17</f>
        <v>4346.5543856699996</v>
      </c>
      <c r="N69" s="37">
        <f>SUMIFS(СВЦЭМ!$C$34:$C$777,СВЦЭМ!$A$34:$A$777,$A69,СВЦЭМ!$B$34:$B$777,N$47)+'СЕТ СН'!$G$9+СВЦЭМ!$D$10+'СЕТ СН'!$G$5-'СЕТ СН'!$G$17</f>
        <v>4327.2562191199995</v>
      </c>
      <c r="O69" s="37">
        <f>SUMIFS(СВЦЭМ!$C$34:$C$777,СВЦЭМ!$A$34:$A$777,$A69,СВЦЭМ!$B$34:$B$777,O$47)+'СЕТ СН'!$G$9+СВЦЭМ!$D$10+'СЕТ СН'!$G$5-'СЕТ СН'!$G$17</f>
        <v>4319.9886336700001</v>
      </c>
      <c r="P69" s="37">
        <f>SUMIFS(СВЦЭМ!$C$34:$C$777,СВЦЭМ!$A$34:$A$777,$A69,СВЦЭМ!$B$34:$B$777,P$47)+'СЕТ СН'!$G$9+СВЦЭМ!$D$10+'СЕТ СН'!$G$5-'СЕТ СН'!$G$17</f>
        <v>4316.5260880200003</v>
      </c>
      <c r="Q69" s="37">
        <f>SUMIFS(СВЦЭМ!$C$34:$C$777,СВЦЭМ!$A$34:$A$777,$A69,СВЦЭМ!$B$34:$B$777,Q$47)+'СЕТ СН'!$G$9+СВЦЭМ!$D$10+'СЕТ СН'!$G$5-'СЕТ СН'!$G$17</f>
        <v>4319.0524594999997</v>
      </c>
      <c r="R69" s="37">
        <f>SUMIFS(СВЦЭМ!$C$34:$C$777,СВЦЭМ!$A$34:$A$777,$A69,СВЦЭМ!$B$34:$B$777,R$47)+'СЕТ СН'!$G$9+СВЦЭМ!$D$10+'СЕТ СН'!$G$5-'СЕТ СН'!$G$17</f>
        <v>4318.1453118999998</v>
      </c>
      <c r="S69" s="37">
        <f>SUMIFS(СВЦЭМ!$C$34:$C$777,СВЦЭМ!$A$34:$A$777,$A69,СВЦЭМ!$B$34:$B$777,S$47)+'СЕТ СН'!$G$9+СВЦЭМ!$D$10+'СЕТ СН'!$G$5-'СЕТ СН'!$G$17</f>
        <v>4322.2987973700001</v>
      </c>
      <c r="T69" s="37">
        <f>SUMIFS(СВЦЭМ!$C$34:$C$777,СВЦЭМ!$A$34:$A$777,$A69,СВЦЭМ!$B$34:$B$777,T$47)+'СЕТ СН'!$G$9+СВЦЭМ!$D$10+'СЕТ СН'!$G$5-'СЕТ СН'!$G$17</f>
        <v>4250.8344858800001</v>
      </c>
      <c r="U69" s="37">
        <f>SUMIFS(СВЦЭМ!$C$34:$C$777,СВЦЭМ!$A$34:$A$777,$A69,СВЦЭМ!$B$34:$B$777,U$47)+'СЕТ СН'!$G$9+СВЦЭМ!$D$10+'СЕТ СН'!$G$5-'СЕТ СН'!$G$17</f>
        <v>4244.89916748</v>
      </c>
      <c r="V69" s="37">
        <f>SUMIFS(СВЦЭМ!$C$34:$C$777,СВЦЭМ!$A$34:$A$777,$A69,СВЦЭМ!$B$34:$B$777,V$47)+'СЕТ СН'!$G$9+СВЦЭМ!$D$10+'СЕТ СН'!$G$5-'СЕТ СН'!$G$17</f>
        <v>4379.9232014199997</v>
      </c>
      <c r="W69" s="37">
        <f>SUMIFS(СВЦЭМ!$C$34:$C$777,СВЦЭМ!$A$34:$A$777,$A69,СВЦЭМ!$B$34:$B$777,W$47)+'СЕТ СН'!$G$9+СВЦЭМ!$D$10+'СЕТ СН'!$G$5-'СЕТ СН'!$G$17</f>
        <v>4438.08293005</v>
      </c>
      <c r="X69" s="37">
        <f>SUMIFS(СВЦЭМ!$C$34:$C$777,СВЦЭМ!$A$34:$A$777,$A69,СВЦЭМ!$B$34:$B$777,X$47)+'СЕТ СН'!$G$9+СВЦЭМ!$D$10+'СЕТ СН'!$G$5-'СЕТ СН'!$G$17</f>
        <v>4503.7420593099996</v>
      </c>
      <c r="Y69" s="37">
        <f>SUMIFS(СВЦЭМ!$C$34:$C$777,СВЦЭМ!$A$34:$A$777,$A69,СВЦЭМ!$B$34:$B$777,Y$47)+'СЕТ СН'!$G$9+СВЦЭМ!$D$10+'СЕТ СН'!$G$5-'СЕТ СН'!$G$17</f>
        <v>4581.6907977399997</v>
      </c>
    </row>
    <row r="70" spans="1:27" ht="15.75" x14ac:dyDescent="0.2">
      <c r="A70" s="36">
        <f t="shared" si="1"/>
        <v>43062</v>
      </c>
      <c r="B70" s="37">
        <f>SUMIFS(СВЦЭМ!$C$34:$C$777,СВЦЭМ!$A$34:$A$777,$A70,СВЦЭМ!$B$34:$B$777,B$47)+'СЕТ СН'!$G$9+СВЦЭМ!$D$10+'СЕТ СН'!$G$5-'СЕТ СН'!$G$17</f>
        <v>4580.7465848800002</v>
      </c>
      <c r="C70" s="37">
        <f>SUMIFS(СВЦЭМ!$C$34:$C$777,СВЦЭМ!$A$34:$A$777,$A70,СВЦЭМ!$B$34:$B$777,C$47)+'СЕТ СН'!$G$9+СВЦЭМ!$D$10+'СЕТ СН'!$G$5-'СЕТ СН'!$G$17</f>
        <v>4634.6790006399997</v>
      </c>
      <c r="D70" s="37">
        <f>SUMIFS(СВЦЭМ!$C$34:$C$777,СВЦЭМ!$A$34:$A$777,$A70,СВЦЭМ!$B$34:$B$777,D$47)+'СЕТ СН'!$G$9+СВЦЭМ!$D$10+'СЕТ СН'!$G$5-'СЕТ СН'!$G$17</f>
        <v>4705.69653122</v>
      </c>
      <c r="E70" s="37">
        <f>SUMIFS(СВЦЭМ!$C$34:$C$777,СВЦЭМ!$A$34:$A$777,$A70,СВЦЭМ!$B$34:$B$777,E$47)+'СЕТ СН'!$G$9+СВЦЭМ!$D$10+'СЕТ СН'!$G$5-'СЕТ СН'!$G$17</f>
        <v>4704.4354268400002</v>
      </c>
      <c r="F70" s="37">
        <f>SUMIFS(СВЦЭМ!$C$34:$C$777,СВЦЭМ!$A$34:$A$777,$A70,СВЦЭМ!$B$34:$B$777,F$47)+'СЕТ СН'!$G$9+СВЦЭМ!$D$10+'СЕТ СН'!$G$5-'СЕТ СН'!$G$17</f>
        <v>4703.9481562499996</v>
      </c>
      <c r="G70" s="37">
        <f>SUMIFS(СВЦЭМ!$C$34:$C$777,СВЦЭМ!$A$34:$A$777,$A70,СВЦЭМ!$B$34:$B$777,G$47)+'СЕТ СН'!$G$9+СВЦЭМ!$D$10+'СЕТ СН'!$G$5-'СЕТ СН'!$G$17</f>
        <v>4706.2066644799997</v>
      </c>
      <c r="H70" s="37">
        <f>SUMIFS(СВЦЭМ!$C$34:$C$777,СВЦЭМ!$A$34:$A$777,$A70,СВЦЭМ!$B$34:$B$777,H$47)+'СЕТ СН'!$G$9+СВЦЭМ!$D$10+'СЕТ СН'!$G$5-'СЕТ СН'!$G$17</f>
        <v>4673.9936940899997</v>
      </c>
      <c r="I70" s="37">
        <f>SUMIFS(СВЦЭМ!$C$34:$C$777,СВЦЭМ!$A$34:$A$777,$A70,СВЦЭМ!$B$34:$B$777,I$47)+'СЕТ СН'!$G$9+СВЦЭМ!$D$10+'СЕТ СН'!$G$5-'СЕТ СН'!$G$17</f>
        <v>4553.2295106000001</v>
      </c>
      <c r="J70" s="37">
        <f>SUMIFS(СВЦЭМ!$C$34:$C$777,СВЦЭМ!$A$34:$A$777,$A70,СВЦЭМ!$B$34:$B$777,J$47)+'СЕТ СН'!$G$9+СВЦЭМ!$D$10+'СЕТ СН'!$G$5-'СЕТ СН'!$G$17</f>
        <v>4475.1081894600002</v>
      </c>
      <c r="K70" s="37">
        <f>SUMIFS(СВЦЭМ!$C$34:$C$777,СВЦЭМ!$A$34:$A$777,$A70,СВЦЭМ!$B$34:$B$777,K$47)+'СЕТ СН'!$G$9+СВЦЭМ!$D$10+'СЕТ СН'!$G$5-'СЕТ СН'!$G$17</f>
        <v>4368.3646377999994</v>
      </c>
      <c r="L70" s="37">
        <f>SUMIFS(СВЦЭМ!$C$34:$C$777,СВЦЭМ!$A$34:$A$777,$A70,СВЦЭМ!$B$34:$B$777,L$47)+'СЕТ СН'!$G$9+СВЦЭМ!$D$10+'СЕТ СН'!$G$5-'СЕТ СН'!$G$17</f>
        <v>4287.9115415099996</v>
      </c>
      <c r="M70" s="37">
        <f>SUMIFS(СВЦЭМ!$C$34:$C$777,СВЦЭМ!$A$34:$A$777,$A70,СВЦЭМ!$B$34:$B$777,M$47)+'СЕТ СН'!$G$9+СВЦЭМ!$D$10+'СЕТ СН'!$G$5-'СЕТ СН'!$G$17</f>
        <v>4260.8368093600002</v>
      </c>
      <c r="N70" s="37">
        <f>SUMIFS(СВЦЭМ!$C$34:$C$777,СВЦЭМ!$A$34:$A$777,$A70,СВЦЭМ!$B$34:$B$777,N$47)+'СЕТ СН'!$G$9+СВЦЭМ!$D$10+'СЕТ СН'!$G$5-'СЕТ СН'!$G$17</f>
        <v>4276.7827077299999</v>
      </c>
      <c r="O70" s="37">
        <f>SUMIFS(СВЦЭМ!$C$34:$C$777,СВЦЭМ!$A$34:$A$777,$A70,СВЦЭМ!$B$34:$B$777,O$47)+'СЕТ СН'!$G$9+СВЦЭМ!$D$10+'СЕТ СН'!$G$5-'СЕТ СН'!$G$17</f>
        <v>4253.9739799700001</v>
      </c>
      <c r="P70" s="37">
        <f>SUMIFS(СВЦЭМ!$C$34:$C$777,СВЦЭМ!$A$34:$A$777,$A70,СВЦЭМ!$B$34:$B$777,P$47)+'СЕТ СН'!$G$9+СВЦЭМ!$D$10+'СЕТ СН'!$G$5-'СЕТ СН'!$G$17</f>
        <v>4301.1674416699998</v>
      </c>
      <c r="Q70" s="37">
        <f>SUMIFS(СВЦЭМ!$C$34:$C$777,СВЦЭМ!$A$34:$A$777,$A70,СВЦЭМ!$B$34:$B$777,Q$47)+'СЕТ СН'!$G$9+СВЦЭМ!$D$10+'СЕТ СН'!$G$5-'СЕТ СН'!$G$17</f>
        <v>4305.7462366500004</v>
      </c>
      <c r="R70" s="37">
        <f>SUMIFS(СВЦЭМ!$C$34:$C$777,СВЦЭМ!$A$34:$A$777,$A70,СВЦЭМ!$B$34:$B$777,R$47)+'СЕТ СН'!$G$9+СВЦЭМ!$D$10+'СЕТ СН'!$G$5-'СЕТ СН'!$G$17</f>
        <v>4313.8385749499994</v>
      </c>
      <c r="S70" s="37">
        <f>SUMIFS(СВЦЭМ!$C$34:$C$777,СВЦЭМ!$A$34:$A$777,$A70,СВЦЭМ!$B$34:$B$777,S$47)+'СЕТ СН'!$G$9+СВЦЭМ!$D$10+'СЕТ СН'!$G$5-'СЕТ СН'!$G$17</f>
        <v>4281.8494271199997</v>
      </c>
      <c r="T70" s="37">
        <f>SUMIFS(СВЦЭМ!$C$34:$C$777,СВЦЭМ!$A$34:$A$777,$A70,СВЦЭМ!$B$34:$B$777,T$47)+'СЕТ СН'!$G$9+СВЦЭМ!$D$10+'СЕТ СН'!$G$5-'СЕТ СН'!$G$17</f>
        <v>4258.6881166499998</v>
      </c>
      <c r="U70" s="37">
        <f>SUMIFS(СВЦЭМ!$C$34:$C$777,СВЦЭМ!$A$34:$A$777,$A70,СВЦЭМ!$B$34:$B$777,U$47)+'СЕТ СН'!$G$9+СВЦЭМ!$D$10+'СЕТ СН'!$G$5-'СЕТ СН'!$G$17</f>
        <v>4253.7877199799996</v>
      </c>
      <c r="V70" s="37">
        <f>SUMIFS(СВЦЭМ!$C$34:$C$777,СВЦЭМ!$A$34:$A$777,$A70,СВЦЭМ!$B$34:$B$777,V$47)+'СЕТ СН'!$G$9+СВЦЭМ!$D$10+'СЕТ СН'!$G$5-'СЕТ СН'!$G$17</f>
        <v>4293.1033456999994</v>
      </c>
      <c r="W70" s="37">
        <f>SUMIFS(СВЦЭМ!$C$34:$C$777,СВЦЭМ!$A$34:$A$777,$A70,СВЦЭМ!$B$34:$B$777,W$47)+'СЕТ СН'!$G$9+СВЦЭМ!$D$10+'СЕТ СН'!$G$5-'СЕТ СН'!$G$17</f>
        <v>4381.0538962999999</v>
      </c>
      <c r="X70" s="37">
        <f>SUMIFS(СВЦЭМ!$C$34:$C$777,СВЦЭМ!$A$34:$A$777,$A70,СВЦЭМ!$B$34:$B$777,X$47)+'СЕТ СН'!$G$9+СВЦЭМ!$D$10+'СЕТ СН'!$G$5-'СЕТ СН'!$G$17</f>
        <v>4476.7387812099996</v>
      </c>
      <c r="Y70" s="37">
        <f>SUMIFS(СВЦЭМ!$C$34:$C$777,СВЦЭМ!$A$34:$A$777,$A70,СВЦЭМ!$B$34:$B$777,Y$47)+'СЕТ СН'!$G$9+СВЦЭМ!$D$10+'СЕТ СН'!$G$5-'СЕТ СН'!$G$17</f>
        <v>4537.3151508999999</v>
      </c>
    </row>
    <row r="71" spans="1:27" ht="15.75" x14ac:dyDescent="0.2">
      <c r="A71" s="36">
        <f t="shared" si="1"/>
        <v>43063</v>
      </c>
      <c r="B71" s="37">
        <f>SUMIFS(СВЦЭМ!$C$34:$C$777,СВЦЭМ!$A$34:$A$777,$A71,СВЦЭМ!$B$34:$B$777,B$47)+'СЕТ СН'!$G$9+СВЦЭМ!$D$10+'СЕТ СН'!$G$5-'СЕТ СН'!$G$17</f>
        <v>4562.9967074300002</v>
      </c>
      <c r="C71" s="37">
        <f>SUMIFS(СВЦЭМ!$C$34:$C$777,СВЦЭМ!$A$34:$A$777,$A71,СВЦЭМ!$B$34:$B$777,C$47)+'СЕТ СН'!$G$9+СВЦЭМ!$D$10+'СЕТ СН'!$G$5-'СЕТ СН'!$G$17</f>
        <v>4631.9619755699996</v>
      </c>
      <c r="D71" s="37">
        <f>SUMIFS(СВЦЭМ!$C$34:$C$777,СВЦЭМ!$A$34:$A$777,$A71,СВЦЭМ!$B$34:$B$777,D$47)+'СЕТ СН'!$G$9+СВЦЭМ!$D$10+'СЕТ СН'!$G$5-'СЕТ СН'!$G$17</f>
        <v>4731.21734853</v>
      </c>
      <c r="E71" s="37">
        <f>SUMIFS(СВЦЭМ!$C$34:$C$777,СВЦЭМ!$A$34:$A$777,$A71,СВЦЭМ!$B$34:$B$777,E$47)+'СЕТ СН'!$G$9+СВЦЭМ!$D$10+'СЕТ СН'!$G$5-'СЕТ СН'!$G$17</f>
        <v>4730.6800491499998</v>
      </c>
      <c r="F71" s="37">
        <f>SUMIFS(СВЦЭМ!$C$34:$C$777,СВЦЭМ!$A$34:$A$777,$A71,СВЦЭМ!$B$34:$B$777,F$47)+'СЕТ СН'!$G$9+СВЦЭМ!$D$10+'СЕТ СН'!$G$5-'СЕТ СН'!$G$17</f>
        <v>4732.5102151499996</v>
      </c>
      <c r="G71" s="37">
        <f>SUMIFS(СВЦЭМ!$C$34:$C$777,СВЦЭМ!$A$34:$A$777,$A71,СВЦЭМ!$B$34:$B$777,G$47)+'СЕТ СН'!$G$9+СВЦЭМ!$D$10+'СЕТ СН'!$G$5-'СЕТ СН'!$G$17</f>
        <v>4731.0634766100002</v>
      </c>
      <c r="H71" s="37">
        <f>SUMIFS(СВЦЭМ!$C$34:$C$777,СВЦЭМ!$A$34:$A$777,$A71,СВЦЭМ!$B$34:$B$777,H$47)+'СЕТ СН'!$G$9+СВЦЭМ!$D$10+'СЕТ СН'!$G$5-'СЕТ СН'!$G$17</f>
        <v>4672.8906595400003</v>
      </c>
      <c r="I71" s="37">
        <f>SUMIFS(СВЦЭМ!$C$34:$C$777,СВЦЭМ!$A$34:$A$777,$A71,СВЦЭМ!$B$34:$B$777,I$47)+'СЕТ СН'!$G$9+СВЦЭМ!$D$10+'СЕТ СН'!$G$5-'СЕТ СН'!$G$17</f>
        <v>4566.57518635</v>
      </c>
      <c r="J71" s="37">
        <f>SUMIFS(СВЦЭМ!$C$34:$C$777,СВЦЭМ!$A$34:$A$777,$A71,СВЦЭМ!$B$34:$B$777,J$47)+'СЕТ СН'!$G$9+СВЦЭМ!$D$10+'СЕТ СН'!$G$5-'СЕТ СН'!$G$17</f>
        <v>4464.9411173899998</v>
      </c>
      <c r="K71" s="37">
        <f>SUMIFS(СВЦЭМ!$C$34:$C$777,СВЦЭМ!$A$34:$A$777,$A71,СВЦЭМ!$B$34:$B$777,K$47)+'СЕТ СН'!$G$9+СВЦЭМ!$D$10+'СЕТ СН'!$G$5-'СЕТ СН'!$G$17</f>
        <v>4362.9784908399997</v>
      </c>
      <c r="L71" s="37">
        <f>SUMIFS(СВЦЭМ!$C$34:$C$777,СВЦЭМ!$A$34:$A$777,$A71,СВЦЭМ!$B$34:$B$777,L$47)+'СЕТ СН'!$G$9+СВЦЭМ!$D$10+'СЕТ СН'!$G$5-'СЕТ СН'!$G$17</f>
        <v>4352.1126773300002</v>
      </c>
      <c r="M71" s="37">
        <f>SUMIFS(СВЦЭМ!$C$34:$C$777,СВЦЭМ!$A$34:$A$777,$A71,СВЦЭМ!$B$34:$B$777,M$47)+'СЕТ СН'!$G$9+СВЦЭМ!$D$10+'СЕТ СН'!$G$5-'СЕТ СН'!$G$17</f>
        <v>4317.9581330299998</v>
      </c>
      <c r="N71" s="37">
        <f>SUMIFS(СВЦЭМ!$C$34:$C$777,СВЦЭМ!$A$34:$A$777,$A71,СВЦЭМ!$B$34:$B$777,N$47)+'СЕТ СН'!$G$9+СВЦЭМ!$D$10+'СЕТ СН'!$G$5-'СЕТ СН'!$G$17</f>
        <v>4336.4171055899997</v>
      </c>
      <c r="O71" s="37">
        <f>SUMIFS(СВЦЭМ!$C$34:$C$777,СВЦЭМ!$A$34:$A$777,$A71,СВЦЭМ!$B$34:$B$777,O$47)+'СЕТ СН'!$G$9+СВЦЭМ!$D$10+'СЕТ СН'!$G$5-'СЕТ СН'!$G$17</f>
        <v>4336.8852259099995</v>
      </c>
      <c r="P71" s="37">
        <f>SUMIFS(СВЦЭМ!$C$34:$C$777,СВЦЭМ!$A$34:$A$777,$A71,СВЦЭМ!$B$34:$B$777,P$47)+'СЕТ СН'!$G$9+СВЦЭМ!$D$10+'СЕТ СН'!$G$5-'СЕТ СН'!$G$17</f>
        <v>4334.2165517799995</v>
      </c>
      <c r="Q71" s="37">
        <f>SUMIFS(СВЦЭМ!$C$34:$C$777,СВЦЭМ!$A$34:$A$777,$A71,СВЦЭМ!$B$34:$B$777,Q$47)+'СЕТ СН'!$G$9+СВЦЭМ!$D$10+'СЕТ СН'!$G$5-'СЕТ СН'!$G$17</f>
        <v>4333.6093736399998</v>
      </c>
      <c r="R71" s="37">
        <f>SUMIFS(СВЦЭМ!$C$34:$C$777,СВЦЭМ!$A$34:$A$777,$A71,СВЦЭМ!$B$34:$B$777,R$47)+'СЕТ СН'!$G$9+СВЦЭМ!$D$10+'СЕТ СН'!$G$5-'СЕТ СН'!$G$17</f>
        <v>4329.1018187999998</v>
      </c>
      <c r="S71" s="37">
        <f>SUMIFS(СВЦЭМ!$C$34:$C$777,СВЦЭМ!$A$34:$A$777,$A71,СВЦЭМ!$B$34:$B$777,S$47)+'СЕТ СН'!$G$9+СВЦЭМ!$D$10+'СЕТ СН'!$G$5-'СЕТ СН'!$G$17</f>
        <v>4289.2415757399995</v>
      </c>
      <c r="T71" s="37">
        <f>SUMIFS(СВЦЭМ!$C$34:$C$777,СВЦЭМ!$A$34:$A$777,$A71,СВЦЭМ!$B$34:$B$777,T$47)+'СЕТ СН'!$G$9+СВЦЭМ!$D$10+'СЕТ СН'!$G$5-'СЕТ СН'!$G$17</f>
        <v>4281.4684160699999</v>
      </c>
      <c r="U71" s="37">
        <f>SUMIFS(СВЦЭМ!$C$34:$C$777,СВЦЭМ!$A$34:$A$777,$A71,СВЦЭМ!$B$34:$B$777,U$47)+'СЕТ СН'!$G$9+СВЦЭМ!$D$10+'СЕТ СН'!$G$5-'СЕТ СН'!$G$17</f>
        <v>4266.4749288100002</v>
      </c>
      <c r="V71" s="37">
        <f>SUMIFS(СВЦЭМ!$C$34:$C$777,СВЦЭМ!$A$34:$A$777,$A71,СВЦЭМ!$B$34:$B$777,V$47)+'СЕТ СН'!$G$9+СВЦЭМ!$D$10+'СЕТ СН'!$G$5-'СЕТ СН'!$G$17</f>
        <v>4282.1669503699995</v>
      </c>
      <c r="W71" s="37">
        <f>SUMIFS(СВЦЭМ!$C$34:$C$777,СВЦЭМ!$A$34:$A$777,$A71,СВЦЭМ!$B$34:$B$777,W$47)+'СЕТ СН'!$G$9+СВЦЭМ!$D$10+'СЕТ СН'!$G$5-'СЕТ СН'!$G$17</f>
        <v>4413.45805397</v>
      </c>
      <c r="X71" s="37">
        <f>SUMIFS(СВЦЭМ!$C$34:$C$777,СВЦЭМ!$A$34:$A$777,$A71,СВЦЭМ!$B$34:$B$777,X$47)+'СЕТ СН'!$G$9+СВЦЭМ!$D$10+'СЕТ СН'!$G$5-'СЕТ СН'!$G$17</f>
        <v>4499.8851164500002</v>
      </c>
      <c r="Y71" s="37">
        <f>SUMIFS(СВЦЭМ!$C$34:$C$777,СВЦЭМ!$A$34:$A$777,$A71,СВЦЭМ!$B$34:$B$777,Y$47)+'СЕТ СН'!$G$9+СВЦЭМ!$D$10+'СЕТ СН'!$G$5-'СЕТ СН'!$G$17</f>
        <v>4592.6648431899994</v>
      </c>
    </row>
    <row r="72" spans="1:27" ht="15.75" x14ac:dyDescent="0.2">
      <c r="A72" s="36">
        <f t="shared" si="1"/>
        <v>43064</v>
      </c>
      <c r="B72" s="37">
        <f>SUMIFS(СВЦЭМ!$C$34:$C$777,СВЦЭМ!$A$34:$A$777,$A72,СВЦЭМ!$B$34:$B$777,B$47)+'СЕТ СН'!$G$9+СВЦЭМ!$D$10+'СЕТ СН'!$G$5-'СЕТ СН'!$G$17</f>
        <v>4622.3068356799995</v>
      </c>
      <c r="C72" s="37">
        <f>SUMIFS(СВЦЭМ!$C$34:$C$777,СВЦЭМ!$A$34:$A$777,$A72,СВЦЭМ!$B$34:$B$777,C$47)+'СЕТ СН'!$G$9+СВЦЭМ!$D$10+'СЕТ СН'!$G$5-'СЕТ СН'!$G$17</f>
        <v>4665.8272051099993</v>
      </c>
      <c r="D72" s="37">
        <f>SUMIFS(СВЦЭМ!$C$34:$C$777,СВЦЭМ!$A$34:$A$777,$A72,СВЦЭМ!$B$34:$B$777,D$47)+'СЕТ СН'!$G$9+СВЦЭМ!$D$10+'СЕТ СН'!$G$5-'СЕТ СН'!$G$17</f>
        <v>4712.0095428099994</v>
      </c>
      <c r="E72" s="37">
        <f>SUMIFS(СВЦЭМ!$C$34:$C$777,СВЦЭМ!$A$34:$A$777,$A72,СВЦЭМ!$B$34:$B$777,E$47)+'СЕТ СН'!$G$9+СВЦЭМ!$D$10+'СЕТ СН'!$G$5-'СЕТ СН'!$G$17</f>
        <v>4714.83817103</v>
      </c>
      <c r="F72" s="37">
        <f>SUMIFS(СВЦЭМ!$C$34:$C$777,СВЦЭМ!$A$34:$A$777,$A72,СВЦЭМ!$B$34:$B$777,F$47)+'СЕТ СН'!$G$9+СВЦЭМ!$D$10+'СЕТ СН'!$G$5-'СЕТ СН'!$G$17</f>
        <v>4713.3603316400004</v>
      </c>
      <c r="G72" s="37">
        <f>SUMIFS(СВЦЭМ!$C$34:$C$777,СВЦЭМ!$A$34:$A$777,$A72,СВЦЭМ!$B$34:$B$777,G$47)+'СЕТ СН'!$G$9+СВЦЭМ!$D$10+'СЕТ СН'!$G$5-'СЕТ СН'!$G$17</f>
        <v>4702.4949743899997</v>
      </c>
      <c r="H72" s="37">
        <f>SUMIFS(СВЦЭМ!$C$34:$C$777,СВЦЭМ!$A$34:$A$777,$A72,СВЦЭМ!$B$34:$B$777,H$47)+'СЕТ СН'!$G$9+СВЦЭМ!$D$10+'СЕТ СН'!$G$5-'СЕТ СН'!$G$17</f>
        <v>4668.13320492</v>
      </c>
      <c r="I72" s="37">
        <f>SUMIFS(СВЦЭМ!$C$34:$C$777,СВЦЭМ!$A$34:$A$777,$A72,СВЦЭМ!$B$34:$B$777,I$47)+'СЕТ СН'!$G$9+СВЦЭМ!$D$10+'СЕТ СН'!$G$5-'СЕТ СН'!$G$17</f>
        <v>4484.3401431000002</v>
      </c>
      <c r="J72" s="37">
        <f>SUMIFS(СВЦЭМ!$C$34:$C$777,СВЦЭМ!$A$34:$A$777,$A72,СВЦЭМ!$B$34:$B$777,J$47)+'СЕТ СН'!$G$9+СВЦЭМ!$D$10+'СЕТ СН'!$G$5-'СЕТ СН'!$G$17</f>
        <v>4484.6649298499997</v>
      </c>
      <c r="K72" s="37">
        <f>SUMIFS(СВЦЭМ!$C$34:$C$777,СВЦЭМ!$A$34:$A$777,$A72,СВЦЭМ!$B$34:$B$777,K$47)+'СЕТ СН'!$G$9+СВЦЭМ!$D$10+'СЕТ СН'!$G$5-'СЕТ СН'!$G$17</f>
        <v>4401.97815902</v>
      </c>
      <c r="L72" s="37">
        <f>SUMIFS(СВЦЭМ!$C$34:$C$777,СВЦЭМ!$A$34:$A$777,$A72,СВЦЭМ!$B$34:$B$777,L$47)+'СЕТ СН'!$G$9+СВЦЭМ!$D$10+'СЕТ СН'!$G$5-'СЕТ СН'!$G$17</f>
        <v>4313.0584914900001</v>
      </c>
      <c r="M72" s="37">
        <f>SUMIFS(СВЦЭМ!$C$34:$C$777,СВЦЭМ!$A$34:$A$777,$A72,СВЦЭМ!$B$34:$B$777,M$47)+'СЕТ СН'!$G$9+СВЦЭМ!$D$10+'СЕТ СН'!$G$5-'СЕТ СН'!$G$17</f>
        <v>4277.8076186899998</v>
      </c>
      <c r="N72" s="37">
        <f>SUMIFS(СВЦЭМ!$C$34:$C$777,СВЦЭМ!$A$34:$A$777,$A72,СВЦЭМ!$B$34:$B$777,N$47)+'СЕТ СН'!$G$9+СВЦЭМ!$D$10+'СЕТ СН'!$G$5-'СЕТ СН'!$G$17</f>
        <v>4245.9821876599999</v>
      </c>
      <c r="O72" s="37">
        <f>SUMIFS(СВЦЭМ!$C$34:$C$777,СВЦЭМ!$A$34:$A$777,$A72,СВЦЭМ!$B$34:$B$777,O$47)+'СЕТ СН'!$G$9+СВЦЭМ!$D$10+'СЕТ СН'!$G$5-'СЕТ СН'!$G$17</f>
        <v>4298.3276009399997</v>
      </c>
      <c r="P72" s="37">
        <f>SUMIFS(СВЦЭМ!$C$34:$C$777,СВЦЭМ!$A$34:$A$777,$A72,СВЦЭМ!$B$34:$B$777,P$47)+'СЕТ СН'!$G$9+СВЦЭМ!$D$10+'СЕТ СН'!$G$5-'СЕТ СН'!$G$17</f>
        <v>4315.58816905</v>
      </c>
      <c r="Q72" s="37">
        <f>SUMIFS(СВЦЭМ!$C$34:$C$777,СВЦЭМ!$A$34:$A$777,$A72,СВЦЭМ!$B$34:$B$777,Q$47)+'СЕТ СН'!$G$9+СВЦЭМ!$D$10+'СЕТ СН'!$G$5-'СЕТ СН'!$G$17</f>
        <v>4316.6928545999999</v>
      </c>
      <c r="R72" s="37">
        <f>SUMIFS(СВЦЭМ!$C$34:$C$777,СВЦЭМ!$A$34:$A$777,$A72,СВЦЭМ!$B$34:$B$777,R$47)+'СЕТ СН'!$G$9+СВЦЭМ!$D$10+'СЕТ СН'!$G$5-'СЕТ СН'!$G$17</f>
        <v>4311.0312967099999</v>
      </c>
      <c r="S72" s="37">
        <f>SUMIFS(СВЦЭМ!$C$34:$C$777,СВЦЭМ!$A$34:$A$777,$A72,СВЦЭМ!$B$34:$B$777,S$47)+'СЕТ СН'!$G$9+СВЦЭМ!$D$10+'СЕТ СН'!$G$5-'СЕТ СН'!$G$17</f>
        <v>4293.27293654</v>
      </c>
      <c r="T72" s="37">
        <f>SUMIFS(СВЦЭМ!$C$34:$C$777,СВЦЭМ!$A$34:$A$777,$A72,СВЦЭМ!$B$34:$B$777,T$47)+'СЕТ СН'!$G$9+СВЦЭМ!$D$10+'СЕТ СН'!$G$5-'СЕТ СН'!$G$17</f>
        <v>4251.2320676500003</v>
      </c>
      <c r="U72" s="37">
        <f>SUMIFS(СВЦЭМ!$C$34:$C$777,СВЦЭМ!$A$34:$A$777,$A72,СВЦЭМ!$B$34:$B$777,U$47)+'СЕТ СН'!$G$9+СВЦЭМ!$D$10+'СЕТ СН'!$G$5-'СЕТ СН'!$G$17</f>
        <v>4251.0725177099994</v>
      </c>
      <c r="V72" s="37">
        <f>SUMIFS(СВЦЭМ!$C$34:$C$777,СВЦЭМ!$A$34:$A$777,$A72,СВЦЭМ!$B$34:$B$777,V$47)+'СЕТ СН'!$G$9+СВЦЭМ!$D$10+'СЕТ СН'!$G$5-'СЕТ СН'!$G$17</f>
        <v>4294.9998823999995</v>
      </c>
      <c r="W72" s="37">
        <f>SUMIFS(СВЦЭМ!$C$34:$C$777,СВЦЭМ!$A$34:$A$777,$A72,СВЦЭМ!$B$34:$B$777,W$47)+'СЕТ СН'!$G$9+СВЦЭМ!$D$10+'СЕТ СН'!$G$5-'СЕТ СН'!$G$17</f>
        <v>4377.3164630900001</v>
      </c>
      <c r="X72" s="37">
        <f>SUMIFS(СВЦЭМ!$C$34:$C$777,СВЦЭМ!$A$34:$A$777,$A72,СВЦЭМ!$B$34:$B$777,X$47)+'СЕТ СН'!$G$9+СВЦЭМ!$D$10+'СЕТ СН'!$G$5-'СЕТ СН'!$G$17</f>
        <v>4478.0307315399996</v>
      </c>
      <c r="Y72" s="37">
        <f>SUMIFS(СВЦЭМ!$C$34:$C$777,СВЦЭМ!$A$34:$A$777,$A72,СВЦЭМ!$B$34:$B$777,Y$47)+'СЕТ СН'!$G$9+СВЦЭМ!$D$10+'СЕТ СН'!$G$5-'СЕТ СН'!$G$17</f>
        <v>4551.4552639599997</v>
      </c>
    </row>
    <row r="73" spans="1:27" ht="15.75" x14ac:dyDescent="0.2">
      <c r="A73" s="36">
        <f t="shared" si="1"/>
        <v>43065</v>
      </c>
      <c r="B73" s="37">
        <f>SUMIFS(СВЦЭМ!$C$34:$C$777,СВЦЭМ!$A$34:$A$777,$A73,СВЦЭМ!$B$34:$B$777,B$47)+'СЕТ СН'!$G$9+СВЦЭМ!$D$10+'СЕТ СН'!$G$5-'СЕТ СН'!$G$17</f>
        <v>4600.6794692599997</v>
      </c>
      <c r="C73" s="37">
        <f>SUMIFS(СВЦЭМ!$C$34:$C$777,СВЦЭМ!$A$34:$A$777,$A73,СВЦЭМ!$B$34:$B$777,C$47)+'СЕТ СН'!$G$9+СВЦЭМ!$D$10+'СЕТ СН'!$G$5-'СЕТ СН'!$G$17</f>
        <v>4641.8974459599995</v>
      </c>
      <c r="D73" s="37">
        <f>SUMIFS(СВЦЭМ!$C$34:$C$777,СВЦЭМ!$A$34:$A$777,$A73,СВЦЭМ!$B$34:$B$777,D$47)+'СЕТ СН'!$G$9+СВЦЭМ!$D$10+'СЕТ СН'!$G$5-'СЕТ СН'!$G$17</f>
        <v>4692.5340597499999</v>
      </c>
      <c r="E73" s="37">
        <f>SUMIFS(СВЦЭМ!$C$34:$C$777,СВЦЭМ!$A$34:$A$777,$A73,СВЦЭМ!$B$34:$B$777,E$47)+'СЕТ СН'!$G$9+СВЦЭМ!$D$10+'СЕТ СН'!$G$5-'СЕТ СН'!$G$17</f>
        <v>4702.8293505599995</v>
      </c>
      <c r="F73" s="37">
        <f>SUMIFS(СВЦЭМ!$C$34:$C$777,СВЦЭМ!$A$34:$A$777,$A73,СВЦЭМ!$B$34:$B$777,F$47)+'СЕТ СН'!$G$9+СВЦЭМ!$D$10+'СЕТ СН'!$G$5-'СЕТ СН'!$G$17</f>
        <v>4705.2279990299994</v>
      </c>
      <c r="G73" s="37">
        <f>SUMIFS(СВЦЭМ!$C$34:$C$777,СВЦЭМ!$A$34:$A$777,$A73,СВЦЭМ!$B$34:$B$777,G$47)+'СЕТ СН'!$G$9+СВЦЭМ!$D$10+'СЕТ СН'!$G$5-'СЕТ СН'!$G$17</f>
        <v>4694.89090949</v>
      </c>
      <c r="H73" s="37">
        <f>SUMIFS(СВЦЭМ!$C$34:$C$777,СВЦЭМ!$A$34:$A$777,$A73,СВЦЭМ!$B$34:$B$777,H$47)+'СЕТ СН'!$G$9+СВЦЭМ!$D$10+'СЕТ СН'!$G$5-'СЕТ СН'!$G$17</f>
        <v>4664.3607970499997</v>
      </c>
      <c r="I73" s="37">
        <f>SUMIFS(СВЦЭМ!$C$34:$C$777,СВЦЭМ!$A$34:$A$777,$A73,СВЦЭМ!$B$34:$B$777,I$47)+'СЕТ СН'!$G$9+СВЦЭМ!$D$10+'СЕТ СН'!$G$5-'СЕТ СН'!$G$17</f>
        <v>4592.5774928399996</v>
      </c>
      <c r="J73" s="37">
        <f>SUMIFS(СВЦЭМ!$C$34:$C$777,СВЦЭМ!$A$34:$A$777,$A73,СВЦЭМ!$B$34:$B$777,J$47)+'СЕТ СН'!$G$9+СВЦЭМ!$D$10+'СЕТ СН'!$G$5-'СЕТ СН'!$G$17</f>
        <v>4514.6815213299997</v>
      </c>
      <c r="K73" s="37">
        <f>SUMIFS(СВЦЭМ!$C$34:$C$777,СВЦЭМ!$A$34:$A$777,$A73,СВЦЭМ!$B$34:$B$777,K$47)+'СЕТ СН'!$G$9+СВЦЭМ!$D$10+'СЕТ СН'!$G$5-'СЕТ СН'!$G$17</f>
        <v>4412.28606829</v>
      </c>
      <c r="L73" s="37">
        <f>SUMIFS(СВЦЭМ!$C$34:$C$777,СВЦЭМ!$A$34:$A$777,$A73,СВЦЭМ!$B$34:$B$777,L$47)+'СЕТ СН'!$G$9+СВЦЭМ!$D$10+'СЕТ СН'!$G$5-'СЕТ СН'!$G$17</f>
        <v>4333.37450438</v>
      </c>
      <c r="M73" s="37">
        <f>SUMIFS(СВЦЭМ!$C$34:$C$777,СВЦЭМ!$A$34:$A$777,$A73,СВЦЭМ!$B$34:$B$777,M$47)+'СЕТ СН'!$G$9+СВЦЭМ!$D$10+'СЕТ СН'!$G$5-'СЕТ СН'!$G$17</f>
        <v>4300.96853139</v>
      </c>
      <c r="N73" s="37">
        <f>SUMIFS(СВЦЭМ!$C$34:$C$777,СВЦЭМ!$A$34:$A$777,$A73,СВЦЭМ!$B$34:$B$777,N$47)+'СЕТ СН'!$G$9+СВЦЭМ!$D$10+'СЕТ СН'!$G$5-'СЕТ СН'!$G$17</f>
        <v>4313.5252734099995</v>
      </c>
      <c r="O73" s="37">
        <f>SUMIFS(СВЦЭМ!$C$34:$C$777,СВЦЭМ!$A$34:$A$777,$A73,СВЦЭМ!$B$34:$B$777,O$47)+'СЕТ СН'!$G$9+СВЦЭМ!$D$10+'СЕТ СН'!$G$5-'СЕТ СН'!$G$17</f>
        <v>4322.8564762599999</v>
      </c>
      <c r="P73" s="37">
        <f>SUMIFS(СВЦЭМ!$C$34:$C$777,СВЦЭМ!$A$34:$A$777,$A73,СВЦЭМ!$B$34:$B$777,P$47)+'СЕТ СН'!$G$9+СВЦЭМ!$D$10+'СЕТ СН'!$G$5-'СЕТ СН'!$G$17</f>
        <v>4333.3503198899998</v>
      </c>
      <c r="Q73" s="37">
        <f>SUMIFS(СВЦЭМ!$C$34:$C$777,СВЦЭМ!$A$34:$A$777,$A73,СВЦЭМ!$B$34:$B$777,Q$47)+'СЕТ СН'!$G$9+СВЦЭМ!$D$10+'СЕТ СН'!$G$5-'СЕТ СН'!$G$17</f>
        <v>4336.0794208299994</v>
      </c>
      <c r="R73" s="37">
        <f>SUMIFS(СВЦЭМ!$C$34:$C$777,СВЦЭМ!$A$34:$A$777,$A73,СВЦЭМ!$B$34:$B$777,R$47)+'СЕТ СН'!$G$9+СВЦЭМ!$D$10+'СЕТ СН'!$G$5-'СЕТ СН'!$G$17</f>
        <v>4326.5403053499995</v>
      </c>
      <c r="S73" s="37">
        <f>SUMIFS(СВЦЭМ!$C$34:$C$777,СВЦЭМ!$A$34:$A$777,$A73,СВЦЭМ!$B$34:$B$777,S$47)+'СЕТ СН'!$G$9+СВЦЭМ!$D$10+'СЕТ СН'!$G$5-'СЕТ СН'!$G$17</f>
        <v>4291.5452794800003</v>
      </c>
      <c r="T73" s="37">
        <f>SUMIFS(СВЦЭМ!$C$34:$C$777,СВЦЭМ!$A$34:$A$777,$A73,СВЦЭМ!$B$34:$B$777,T$47)+'СЕТ СН'!$G$9+СВЦЭМ!$D$10+'СЕТ СН'!$G$5-'СЕТ СН'!$G$17</f>
        <v>4265.1653972099994</v>
      </c>
      <c r="U73" s="37">
        <f>SUMIFS(СВЦЭМ!$C$34:$C$777,СВЦЭМ!$A$34:$A$777,$A73,СВЦЭМ!$B$34:$B$777,U$47)+'СЕТ СН'!$G$9+СВЦЭМ!$D$10+'СЕТ СН'!$G$5-'СЕТ СН'!$G$17</f>
        <v>4265.51673218</v>
      </c>
      <c r="V73" s="37">
        <f>SUMIFS(СВЦЭМ!$C$34:$C$777,СВЦЭМ!$A$34:$A$777,$A73,СВЦЭМ!$B$34:$B$777,V$47)+'СЕТ СН'!$G$9+СВЦЭМ!$D$10+'СЕТ СН'!$G$5-'СЕТ СН'!$G$17</f>
        <v>4301.6511759899995</v>
      </c>
      <c r="W73" s="37">
        <f>SUMIFS(СВЦЭМ!$C$34:$C$777,СВЦЭМ!$A$34:$A$777,$A73,СВЦЭМ!$B$34:$B$777,W$47)+'СЕТ СН'!$G$9+СВЦЭМ!$D$10+'СЕТ СН'!$G$5-'СЕТ СН'!$G$17</f>
        <v>4379.3249488900001</v>
      </c>
      <c r="X73" s="37">
        <f>SUMIFS(СВЦЭМ!$C$34:$C$777,СВЦЭМ!$A$34:$A$777,$A73,СВЦЭМ!$B$34:$B$777,X$47)+'СЕТ СН'!$G$9+СВЦЭМ!$D$10+'СЕТ СН'!$G$5-'СЕТ СН'!$G$17</f>
        <v>4478.6579817700003</v>
      </c>
      <c r="Y73" s="37">
        <f>SUMIFS(СВЦЭМ!$C$34:$C$777,СВЦЭМ!$A$34:$A$777,$A73,СВЦЭМ!$B$34:$B$777,Y$47)+'СЕТ СН'!$G$9+СВЦЭМ!$D$10+'СЕТ СН'!$G$5-'СЕТ СН'!$G$17</f>
        <v>4578.7081501699995</v>
      </c>
    </row>
    <row r="74" spans="1:27" ht="15.75" x14ac:dyDescent="0.2">
      <c r="A74" s="36">
        <f t="shared" si="1"/>
        <v>43066</v>
      </c>
      <c r="B74" s="37">
        <f>SUMIFS(СВЦЭМ!$C$34:$C$777,СВЦЭМ!$A$34:$A$777,$A74,СВЦЭМ!$B$34:$B$777,B$47)+'СЕТ СН'!$G$9+СВЦЭМ!$D$10+'СЕТ СН'!$G$5-'СЕТ СН'!$G$17</f>
        <v>4594.61577502</v>
      </c>
      <c r="C74" s="37">
        <f>SUMIFS(СВЦЭМ!$C$34:$C$777,СВЦЭМ!$A$34:$A$777,$A74,СВЦЭМ!$B$34:$B$777,C$47)+'СЕТ СН'!$G$9+СВЦЭМ!$D$10+'СЕТ СН'!$G$5-'СЕТ СН'!$G$17</f>
        <v>4695.2084066699999</v>
      </c>
      <c r="D74" s="37">
        <f>SUMIFS(СВЦЭМ!$C$34:$C$777,СВЦЭМ!$A$34:$A$777,$A74,СВЦЭМ!$B$34:$B$777,D$47)+'СЕТ СН'!$G$9+СВЦЭМ!$D$10+'СЕТ СН'!$G$5-'СЕТ СН'!$G$17</f>
        <v>4744.3389010000001</v>
      </c>
      <c r="E74" s="37">
        <f>SUMIFS(СВЦЭМ!$C$34:$C$777,СВЦЭМ!$A$34:$A$777,$A74,СВЦЭМ!$B$34:$B$777,E$47)+'СЕТ СН'!$G$9+СВЦЭМ!$D$10+'СЕТ СН'!$G$5-'СЕТ СН'!$G$17</f>
        <v>4753.7403344100003</v>
      </c>
      <c r="F74" s="37">
        <f>SUMIFS(СВЦЭМ!$C$34:$C$777,СВЦЭМ!$A$34:$A$777,$A74,СВЦЭМ!$B$34:$B$777,F$47)+'СЕТ СН'!$G$9+СВЦЭМ!$D$10+'СЕТ СН'!$G$5-'СЕТ СН'!$G$17</f>
        <v>4747.8482388499997</v>
      </c>
      <c r="G74" s="37">
        <f>SUMIFS(СВЦЭМ!$C$34:$C$777,СВЦЭМ!$A$34:$A$777,$A74,СВЦЭМ!$B$34:$B$777,G$47)+'СЕТ СН'!$G$9+СВЦЭМ!$D$10+'СЕТ СН'!$G$5-'СЕТ СН'!$G$17</f>
        <v>4734.70788343</v>
      </c>
      <c r="H74" s="37">
        <f>SUMIFS(СВЦЭМ!$C$34:$C$777,СВЦЭМ!$A$34:$A$777,$A74,СВЦЭМ!$B$34:$B$777,H$47)+'СЕТ СН'!$G$9+СВЦЭМ!$D$10+'СЕТ СН'!$G$5-'СЕТ СН'!$G$17</f>
        <v>4591.0174402299999</v>
      </c>
      <c r="I74" s="37">
        <f>SUMIFS(СВЦЭМ!$C$34:$C$777,СВЦЭМ!$A$34:$A$777,$A74,СВЦЭМ!$B$34:$B$777,I$47)+'СЕТ СН'!$G$9+СВЦЭМ!$D$10+'СЕТ СН'!$G$5-'СЕТ СН'!$G$17</f>
        <v>4571.8223489900001</v>
      </c>
      <c r="J74" s="37">
        <f>SUMIFS(СВЦЭМ!$C$34:$C$777,СВЦЭМ!$A$34:$A$777,$A74,СВЦЭМ!$B$34:$B$777,J$47)+'СЕТ СН'!$G$9+СВЦЭМ!$D$10+'СЕТ СН'!$G$5-'СЕТ СН'!$G$17</f>
        <v>4495.23357063</v>
      </c>
      <c r="K74" s="37">
        <f>SUMIFS(СВЦЭМ!$C$34:$C$777,СВЦЭМ!$A$34:$A$777,$A74,СВЦЭМ!$B$34:$B$777,K$47)+'СЕТ СН'!$G$9+СВЦЭМ!$D$10+'СЕТ СН'!$G$5-'СЕТ СН'!$G$17</f>
        <v>4406.3775553400001</v>
      </c>
      <c r="L74" s="37">
        <f>SUMIFS(СВЦЭМ!$C$34:$C$777,СВЦЭМ!$A$34:$A$777,$A74,СВЦЭМ!$B$34:$B$777,L$47)+'СЕТ СН'!$G$9+СВЦЭМ!$D$10+'СЕТ СН'!$G$5-'СЕТ СН'!$G$17</f>
        <v>4329.7382814599996</v>
      </c>
      <c r="M74" s="37">
        <f>SUMIFS(СВЦЭМ!$C$34:$C$777,СВЦЭМ!$A$34:$A$777,$A74,СВЦЭМ!$B$34:$B$777,M$47)+'СЕТ СН'!$G$9+СВЦЭМ!$D$10+'СЕТ СН'!$G$5-'СЕТ СН'!$G$17</f>
        <v>4308.1787058700002</v>
      </c>
      <c r="N74" s="37">
        <f>SUMIFS(СВЦЭМ!$C$34:$C$777,СВЦЭМ!$A$34:$A$777,$A74,СВЦЭМ!$B$34:$B$777,N$47)+'СЕТ СН'!$G$9+СВЦЭМ!$D$10+'СЕТ СН'!$G$5-'СЕТ СН'!$G$17</f>
        <v>4328.3658443799995</v>
      </c>
      <c r="O74" s="37">
        <f>SUMIFS(СВЦЭМ!$C$34:$C$777,СВЦЭМ!$A$34:$A$777,$A74,СВЦЭМ!$B$34:$B$777,O$47)+'СЕТ СН'!$G$9+СВЦЭМ!$D$10+'СЕТ СН'!$G$5-'СЕТ СН'!$G$17</f>
        <v>4332.0126401199996</v>
      </c>
      <c r="P74" s="37">
        <f>SUMIFS(СВЦЭМ!$C$34:$C$777,СВЦЭМ!$A$34:$A$777,$A74,СВЦЭМ!$B$34:$B$777,P$47)+'СЕТ СН'!$G$9+СВЦЭМ!$D$10+'СЕТ СН'!$G$5-'СЕТ СН'!$G$17</f>
        <v>4342.0633017199998</v>
      </c>
      <c r="Q74" s="37">
        <f>SUMIFS(СВЦЭМ!$C$34:$C$777,СВЦЭМ!$A$34:$A$777,$A74,СВЦЭМ!$B$34:$B$777,Q$47)+'СЕТ СН'!$G$9+СВЦЭМ!$D$10+'СЕТ СН'!$G$5-'СЕТ СН'!$G$17</f>
        <v>4346.9527633199996</v>
      </c>
      <c r="R74" s="37">
        <f>SUMIFS(СВЦЭМ!$C$34:$C$777,СВЦЭМ!$A$34:$A$777,$A74,СВЦЭМ!$B$34:$B$777,R$47)+'СЕТ СН'!$G$9+СВЦЭМ!$D$10+'СЕТ СН'!$G$5-'СЕТ СН'!$G$17</f>
        <v>4346.8759277999998</v>
      </c>
      <c r="S74" s="37">
        <f>SUMIFS(СВЦЭМ!$C$34:$C$777,СВЦЭМ!$A$34:$A$777,$A74,СВЦЭМ!$B$34:$B$777,S$47)+'СЕТ СН'!$G$9+СВЦЭМ!$D$10+'СЕТ СН'!$G$5-'СЕТ СН'!$G$17</f>
        <v>4314.0951848300001</v>
      </c>
      <c r="T74" s="37">
        <f>SUMIFS(СВЦЭМ!$C$34:$C$777,СВЦЭМ!$A$34:$A$777,$A74,СВЦЭМ!$B$34:$B$777,T$47)+'СЕТ СН'!$G$9+СВЦЭМ!$D$10+'СЕТ СН'!$G$5-'СЕТ СН'!$G$17</f>
        <v>4285.4094136000003</v>
      </c>
      <c r="U74" s="37">
        <f>SUMIFS(СВЦЭМ!$C$34:$C$777,СВЦЭМ!$A$34:$A$777,$A74,СВЦЭМ!$B$34:$B$777,U$47)+'СЕТ СН'!$G$9+СВЦЭМ!$D$10+'СЕТ СН'!$G$5-'СЕТ СН'!$G$17</f>
        <v>4281.6263112999995</v>
      </c>
      <c r="V74" s="37">
        <f>SUMIFS(СВЦЭМ!$C$34:$C$777,СВЦЭМ!$A$34:$A$777,$A74,СВЦЭМ!$B$34:$B$777,V$47)+'СЕТ СН'!$G$9+СВЦЭМ!$D$10+'СЕТ СН'!$G$5-'СЕТ СН'!$G$17</f>
        <v>4314.0820699899996</v>
      </c>
      <c r="W74" s="37">
        <f>SUMIFS(СВЦЭМ!$C$34:$C$777,СВЦЭМ!$A$34:$A$777,$A74,СВЦЭМ!$B$34:$B$777,W$47)+'СЕТ СН'!$G$9+СВЦЭМ!$D$10+'СЕТ СН'!$G$5-'СЕТ СН'!$G$17</f>
        <v>4406.8106476699995</v>
      </c>
      <c r="X74" s="37">
        <f>SUMIFS(СВЦЭМ!$C$34:$C$777,СВЦЭМ!$A$34:$A$777,$A74,СВЦЭМ!$B$34:$B$777,X$47)+'СЕТ СН'!$G$9+СВЦЭМ!$D$10+'СЕТ СН'!$G$5-'СЕТ СН'!$G$17</f>
        <v>4514.0458341200001</v>
      </c>
      <c r="Y74" s="37">
        <f>SUMIFS(СВЦЭМ!$C$34:$C$777,СВЦЭМ!$A$34:$A$777,$A74,СВЦЭМ!$B$34:$B$777,Y$47)+'СЕТ СН'!$G$9+СВЦЭМ!$D$10+'СЕТ СН'!$G$5-'СЕТ СН'!$G$17</f>
        <v>4602.3020683100003</v>
      </c>
    </row>
    <row r="75" spans="1:27" ht="15.75" x14ac:dyDescent="0.2">
      <c r="A75" s="36">
        <f t="shared" si="1"/>
        <v>43067</v>
      </c>
      <c r="B75" s="37">
        <f>SUMIFS(СВЦЭМ!$C$34:$C$777,СВЦЭМ!$A$34:$A$777,$A75,СВЦЭМ!$B$34:$B$777,B$47)+'СЕТ СН'!$G$9+СВЦЭМ!$D$10+'СЕТ СН'!$G$5-'СЕТ СН'!$G$17</f>
        <v>4615.96415944</v>
      </c>
      <c r="C75" s="37">
        <f>SUMIFS(СВЦЭМ!$C$34:$C$777,СВЦЭМ!$A$34:$A$777,$A75,СВЦЭМ!$B$34:$B$777,C$47)+'СЕТ СН'!$G$9+СВЦЭМ!$D$10+'СЕТ СН'!$G$5-'СЕТ СН'!$G$17</f>
        <v>4604.0398540999995</v>
      </c>
      <c r="D75" s="37">
        <f>SUMIFS(СВЦЭМ!$C$34:$C$777,СВЦЭМ!$A$34:$A$777,$A75,СВЦЭМ!$B$34:$B$777,D$47)+'СЕТ СН'!$G$9+СВЦЭМ!$D$10+'СЕТ СН'!$G$5-'СЕТ СН'!$G$17</f>
        <v>4689.1826017399999</v>
      </c>
      <c r="E75" s="37">
        <f>SUMIFS(СВЦЭМ!$C$34:$C$777,СВЦЭМ!$A$34:$A$777,$A75,СВЦЭМ!$B$34:$B$777,E$47)+'СЕТ СН'!$G$9+СВЦЭМ!$D$10+'СЕТ СН'!$G$5-'СЕТ СН'!$G$17</f>
        <v>4696.8142968900002</v>
      </c>
      <c r="F75" s="37">
        <f>SUMIFS(СВЦЭМ!$C$34:$C$777,СВЦЭМ!$A$34:$A$777,$A75,СВЦЭМ!$B$34:$B$777,F$47)+'СЕТ СН'!$G$9+СВЦЭМ!$D$10+'СЕТ СН'!$G$5-'СЕТ СН'!$G$17</f>
        <v>4698.0643331600004</v>
      </c>
      <c r="G75" s="37">
        <f>SUMIFS(СВЦЭМ!$C$34:$C$777,СВЦЭМ!$A$34:$A$777,$A75,СВЦЭМ!$B$34:$B$777,G$47)+'СЕТ СН'!$G$9+СВЦЭМ!$D$10+'СЕТ СН'!$G$5-'СЕТ СН'!$G$17</f>
        <v>4675.5614028800001</v>
      </c>
      <c r="H75" s="37">
        <f>SUMIFS(СВЦЭМ!$C$34:$C$777,СВЦЭМ!$A$34:$A$777,$A75,СВЦЭМ!$B$34:$B$777,H$47)+'СЕТ СН'!$G$9+СВЦЭМ!$D$10+'СЕТ СН'!$G$5-'СЕТ СН'!$G$17</f>
        <v>4619.5720219199993</v>
      </c>
      <c r="I75" s="37">
        <f>SUMIFS(СВЦЭМ!$C$34:$C$777,СВЦЭМ!$A$34:$A$777,$A75,СВЦЭМ!$B$34:$B$777,I$47)+'СЕТ СН'!$G$9+СВЦЭМ!$D$10+'СЕТ СН'!$G$5-'СЕТ СН'!$G$17</f>
        <v>4512.5709691900001</v>
      </c>
      <c r="J75" s="37">
        <f>SUMIFS(СВЦЭМ!$C$34:$C$777,СВЦЭМ!$A$34:$A$777,$A75,СВЦЭМ!$B$34:$B$777,J$47)+'СЕТ СН'!$G$9+СВЦЭМ!$D$10+'СЕТ СН'!$G$5-'СЕТ СН'!$G$17</f>
        <v>4498.7987434500001</v>
      </c>
      <c r="K75" s="37">
        <f>SUMIFS(СВЦЭМ!$C$34:$C$777,СВЦЭМ!$A$34:$A$777,$A75,СВЦЭМ!$B$34:$B$777,K$47)+'СЕТ СН'!$G$9+СВЦЭМ!$D$10+'СЕТ СН'!$G$5-'СЕТ СН'!$G$17</f>
        <v>4432.1561325100001</v>
      </c>
      <c r="L75" s="37">
        <f>SUMIFS(СВЦЭМ!$C$34:$C$777,СВЦЭМ!$A$34:$A$777,$A75,СВЦЭМ!$B$34:$B$777,L$47)+'СЕТ СН'!$G$9+СВЦЭМ!$D$10+'СЕТ СН'!$G$5-'СЕТ СН'!$G$17</f>
        <v>4356.0333490800003</v>
      </c>
      <c r="M75" s="37">
        <f>SUMIFS(СВЦЭМ!$C$34:$C$777,СВЦЭМ!$A$34:$A$777,$A75,СВЦЭМ!$B$34:$B$777,M$47)+'СЕТ СН'!$G$9+СВЦЭМ!$D$10+'СЕТ СН'!$G$5-'СЕТ СН'!$G$17</f>
        <v>4320.6917396600002</v>
      </c>
      <c r="N75" s="37">
        <f>SUMIFS(СВЦЭМ!$C$34:$C$777,СВЦЭМ!$A$34:$A$777,$A75,СВЦЭМ!$B$34:$B$777,N$47)+'СЕТ СН'!$G$9+СВЦЭМ!$D$10+'СЕТ СН'!$G$5-'СЕТ СН'!$G$17</f>
        <v>4311.7421851500003</v>
      </c>
      <c r="O75" s="37">
        <f>SUMIFS(СВЦЭМ!$C$34:$C$777,СВЦЭМ!$A$34:$A$777,$A75,СВЦЭМ!$B$34:$B$777,O$47)+'СЕТ СН'!$G$9+СВЦЭМ!$D$10+'СЕТ СН'!$G$5-'СЕТ СН'!$G$17</f>
        <v>4317.4748139900003</v>
      </c>
      <c r="P75" s="37">
        <f>SUMIFS(СВЦЭМ!$C$34:$C$777,СВЦЭМ!$A$34:$A$777,$A75,СВЦЭМ!$B$34:$B$777,P$47)+'СЕТ СН'!$G$9+СВЦЭМ!$D$10+'СЕТ СН'!$G$5-'СЕТ СН'!$G$17</f>
        <v>4321.6605820099994</v>
      </c>
      <c r="Q75" s="37">
        <f>SUMIFS(СВЦЭМ!$C$34:$C$777,СВЦЭМ!$A$34:$A$777,$A75,СВЦЭМ!$B$34:$B$777,Q$47)+'СЕТ СН'!$G$9+СВЦЭМ!$D$10+'СЕТ СН'!$G$5-'СЕТ СН'!$G$17</f>
        <v>4322.8014131399996</v>
      </c>
      <c r="R75" s="37">
        <f>SUMIFS(СВЦЭМ!$C$34:$C$777,СВЦЭМ!$A$34:$A$777,$A75,СВЦЭМ!$B$34:$B$777,R$47)+'СЕТ СН'!$G$9+СВЦЭМ!$D$10+'СЕТ СН'!$G$5-'СЕТ СН'!$G$17</f>
        <v>4319.6350245699996</v>
      </c>
      <c r="S75" s="37">
        <f>SUMIFS(СВЦЭМ!$C$34:$C$777,СВЦЭМ!$A$34:$A$777,$A75,СВЦЭМ!$B$34:$B$777,S$47)+'СЕТ СН'!$G$9+СВЦЭМ!$D$10+'СЕТ СН'!$G$5-'СЕТ СН'!$G$17</f>
        <v>4317.7121324399996</v>
      </c>
      <c r="T75" s="37">
        <f>SUMIFS(СВЦЭМ!$C$34:$C$777,СВЦЭМ!$A$34:$A$777,$A75,СВЦЭМ!$B$34:$B$777,T$47)+'СЕТ СН'!$G$9+СВЦЭМ!$D$10+'СЕТ СН'!$G$5-'СЕТ СН'!$G$17</f>
        <v>4252.49243647</v>
      </c>
      <c r="U75" s="37">
        <f>SUMIFS(СВЦЭМ!$C$34:$C$777,СВЦЭМ!$A$34:$A$777,$A75,СВЦЭМ!$B$34:$B$777,U$47)+'СЕТ СН'!$G$9+СВЦЭМ!$D$10+'СЕТ СН'!$G$5-'СЕТ СН'!$G$17</f>
        <v>4246.7177636999995</v>
      </c>
      <c r="V75" s="37">
        <f>SUMIFS(СВЦЭМ!$C$34:$C$777,СВЦЭМ!$A$34:$A$777,$A75,СВЦЭМ!$B$34:$B$777,V$47)+'СЕТ СН'!$G$9+СВЦЭМ!$D$10+'СЕТ СН'!$G$5-'СЕТ СН'!$G$17</f>
        <v>4261.1668513999994</v>
      </c>
      <c r="W75" s="37">
        <f>SUMIFS(СВЦЭМ!$C$34:$C$777,СВЦЭМ!$A$34:$A$777,$A75,СВЦЭМ!$B$34:$B$777,W$47)+'СЕТ СН'!$G$9+СВЦЭМ!$D$10+'СЕТ СН'!$G$5-'СЕТ СН'!$G$17</f>
        <v>4325.2182642899998</v>
      </c>
      <c r="X75" s="37">
        <f>SUMIFS(СВЦЭМ!$C$34:$C$777,СВЦЭМ!$A$34:$A$777,$A75,СВЦЭМ!$B$34:$B$777,X$47)+'СЕТ СН'!$G$9+СВЦЭМ!$D$10+'СЕТ СН'!$G$5-'СЕТ СН'!$G$17</f>
        <v>4474.2013150900002</v>
      </c>
      <c r="Y75" s="37">
        <f>SUMIFS(СВЦЭМ!$C$34:$C$777,СВЦЭМ!$A$34:$A$777,$A75,СВЦЭМ!$B$34:$B$777,Y$47)+'СЕТ СН'!$G$9+СВЦЭМ!$D$10+'СЕТ СН'!$G$5-'СЕТ СН'!$G$17</f>
        <v>4522.1241618499998</v>
      </c>
    </row>
    <row r="76" spans="1:27" ht="15.75" x14ac:dyDescent="0.2">
      <c r="A76" s="36">
        <f t="shared" si="1"/>
        <v>43068</v>
      </c>
      <c r="B76" s="37">
        <f>SUMIFS(СВЦЭМ!$C$34:$C$777,СВЦЭМ!$A$34:$A$777,$A76,СВЦЭМ!$B$34:$B$777,B$47)+'СЕТ СН'!$G$9+СВЦЭМ!$D$10+'СЕТ СН'!$G$5-'СЕТ СН'!$G$17</f>
        <v>4631.8950056200001</v>
      </c>
      <c r="C76" s="37">
        <f>SUMIFS(СВЦЭМ!$C$34:$C$777,СВЦЭМ!$A$34:$A$777,$A76,СВЦЭМ!$B$34:$B$777,C$47)+'СЕТ СН'!$G$9+СВЦЭМ!$D$10+'СЕТ СН'!$G$5-'СЕТ СН'!$G$17</f>
        <v>4720.9504456699997</v>
      </c>
      <c r="D76" s="37">
        <f>SUMIFS(СВЦЭМ!$C$34:$C$777,СВЦЭМ!$A$34:$A$777,$A76,СВЦЭМ!$B$34:$B$777,D$47)+'СЕТ СН'!$G$9+СВЦЭМ!$D$10+'СЕТ СН'!$G$5-'СЕТ СН'!$G$17</f>
        <v>4706.1840932599998</v>
      </c>
      <c r="E76" s="37">
        <f>SUMIFS(СВЦЭМ!$C$34:$C$777,СВЦЭМ!$A$34:$A$777,$A76,СВЦЭМ!$B$34:$B$777,E$47)+'СЕТ СН'!$G$9+СВЦЭМ!$D$10+'СЕТ СН'!$G$5-'СЕТ СН'!$G$17</f>
        <v>4713.65489523</v>
      </c>
      <c r="F76" s="37">
        <f>SUMIFS(СВЦЭМ!$C$34:$C$777,СВЦЭМ!$A$34:$A$777,$A76,СВЦЭМ!$B$34:$B$777,F$47)+'СЕТ СН'!$G$9+СВЦЭМ!$D$10+'СЕТ СН'!$G$5-'СЕТ СН'!$G$17</f>
        <v>4712.5825861499998</v>
      </c>
      <c r="G76" s="37">
        <f>SUMIFS(СВЦЭМ!$C$34:$C$777,СВЦЭМ!$A$34:$A$777,$A76,СВЦЭМ!$B$34:$B$777,G$47)+'СЕТ СН'!$G$9+СВЦЭМ!$D$10+'СЕТ СН'!$G$5-'СЕТ СН'!$G$17</f>
        <v>4685.7645818299998</v>
      </c>
      <c r="H76" s="37">
        <f>SUMIFS(СВЦЭМ!$C$34:$C$777,СВЦЭМ!$A$34:$A$777,$A76,СВЦЭМ!$B$34:$B$777,H$47)+'СЕТ СН'!$G$9+СВЦЭМ!$D$10+'СЕТ СН'!$G$5-'СЕТ СН'!$G$17</f>
        <v>4612.9286556699999</v>
      </c>
      <c r="I76" s="37">
        <f>SUMIFS(СВЦЭМ!$C$34:$C$777,СВЦЭМ!$A$34:$A$777,$A76,СВЦЭМ!$B$34:$B$777,I$47)+'СЕТ СН'!$G$9+СВЦЭМ!$D$10+'СЕТ СН'!$G$5-'СЕТ СН'!$G$17</f>
        <v>4525.7033296299996</v>
      </c>
      <c r="J76" s="37">
        <f>SUMIFS(СВЦЭМ!$C$34:$C$777,СВЦЭМ!$A$34:$A$777,$A76,СВЦЭМ!$B$34:$B$777,J$47)+'СЕТ СН'!$G$9+СВЦЭМ!$D$10+'СЕТ СН'!$G$5-'СЕТ СН'!$G$17</f>
        <v>4493.2450275299998</v>
      </c>
      <c r="K76" s="37">
        <f>SUMIFS(СВЦЭМ!$C$34:$C$777,СВЦЭМ!$A$34:$A$777,$A76,СВЦЭМ!$B$34:$B$777,K$47)+'СЕТ СН'!$G$9+СВЦЭМ!$D$10+'СЕТ СН'!$G$5-'СЕТ СН'!$G$17</f>
        <v>4437.0051188099997</v>
      </c>
      <c r="L76" s="37">
        <f>SUMIFS(СВЦЭМ!$C$34:$C$777,СВЦЭМ!$A$34:$A$777,$A76,СВЦЭМ!$B$34:$B$777,L$47)+'СЕТ СН'!$G$9+СВЦЭМ!$D$10+'СЕТ СН'!$G$5-'СЕТ СН'!$G$17</f>
        <v>4368.6297485599998</v>
      </c>
      <c r="M76" s="37">
        <f>SUMIFS(СВЦЭМ!$C$34:$C$777,СВЦЭМ!$A$34:$A$777,$A76,СВЦЭМ!$B$34:$B$777,M$47)+'СЕТ СН'!$G$9+СВЦЭМ!$D$10+'СЕТ СН'!$G$5-'СЕТ СН'!$G$17</f>
        <v>4327.8867479499995</v>
      </c>
      <c r="N76" s="37">
        <f>SUMIFS(СВЦЭМ!$C$34:$C$777,СВЦЭМ!$A$34:$A$777,$A76,СВЦЭМ!$B$34:$B$777,N$47)+'СЕТ СН'!$G$9+СВЦЭМ!$D$10+'СЕТ СН'!$G$5-'СЕТ СН'!$G$17</f>
        <v>4321.7842382600002</v>
      </c>
      <c r="O76" s="37">
        <f>SUMIFS(СВЦЭМ!$C$34:$C$777,СВЦЭМ!$A$34:$A$777,$A76,СВЦЭМ!$B$34:$B$777,O$47)+'СЕТ СН'!$G$9+СВЦЭМ!$D$10+'СЕТ СН'!$G$5-'СЕТ СН'!$G$17</f>
        <v>4316.4160726800001</v>
      </c>
      <c r="P76" s="37">
        <f>SUMIFS(СВЦЭМ!$C$34:$C$777,СВЦЭМ!$A$34:$A$777,$A76,СВЦЭМ!$B$34:$B$777,P$47)+'СЕТ СН'!$G$9+СВЦЭМ!$D$10+'СЕТ СН'!$G$5-'СЕТ СН'!$G$17</f>
        <v>4309.0111065299998</v>
      </c>
      <c r="Q76" s="37">
        <f>SUMIFS(СВЦЭМ!$C$34:$C$777,СВЦЭМ!$A$34:$A$777,$A76,СВЦЭМ!$B$34:$B$777,Q$47)+'СЕТ СН'!$G$9+СВЦЭМ!$D$10+'СЕТ СН'!$G$5-'СЕТ СН'!$G$17</f>
        <v>4306.0771015299997</v>
      </c>
      <c r="R76" s="37">
        <f>SUMIFS(СВЦЭМ!$C$34:$C$777,СВЦЭМ!$A$34:$A$777,$A76,СВЦЭМ!$B$34:$B$777,R$47)+'СЕТ СН'!$G$9+СВЦЭМ!$D$10+'СЕТ СН'!$G$5-'СЕТ СН'!$G$17</f>
        <v>4307.3474930800003</v>
      </c>
      <c r="S76" s="37">
        <f>SUMIFS(СВЦЭМ!$C$34:$C$777,СВЦЭМ!$A$34:$A$777,$A76,СВЦЭМ!$B$34:$B$777,S$47)+'СЕТ СН'!$G$9+СВЦЭМ!$D$10+'СЕТ СН'!$G$5-'СЕТ СН'!$G$17</f>
        <v>4295.1067801399995</v>
      </c>
      <c r="T76" s="37">
        <f>SUMIFS(СВЦЭМ!$C$34:$C$777,СВЦЭМ!$A$34:$A$777,$A76,СВЦЭМ!$B$34:$B$777,T$47)+'СЕТ СН'!$G$9+СВЦЭМ!$D$10+'СЕТ СН'!$G$5-'СЕТ СН'!$G$17</f>
        <v>4212.7226007399995</v>
      </c>
      <c r="U76" s="37">
        <f>SUMIFS(СВЦЭМ!$C$34:$C$777,СВЦЭМ!$A$34:$A$777,$A76,СВЦЭМ!$B$34:$B$777,U$47)+'СЕТ СН'!$G$9+СВЦЭМ!$D$10+'СЕТ СН'!$G$5-'СЕТ СН'!$G$17</f>
        <v>4211.5099246899999</v>
      </c>
      <c r="V76" s="37">
        <f>SUMIFS(СВЦЭМ!$C$34:$C$777,СВЦЭМ!$A$34:$A$777,$A76,СВЦЭМ!$B$34:$B$777,V$47)+'СЕТ СН'!$G$9+СВЦЭМ!$D$10+'СЕТ СН'!$G$5-'СЕТ СН'!$G$17</f>
        <v>4283.1015947099995</v>
      </c>
      <c r="W76" s="37">
        <f>SUMIFS(СВЦЭМ!$C$34:$C$777,СВЦЭМ!$A$34:$A$777,$A76,СВЦЭМ!$B$34:$B$777,W$47)+'СЕТ СН'!$G$9+СВЦЭМ!$D$10+'СЕТ СН'!$G$5-'СЕТ СН'!$G$17</f>
        <v>4424.0174654599996</v>
      </c>
      <c r="X76" s="37">
        <f>SUMIFS(СВЦЭМ!$C$34:$C$777,СВЦЭМ!$A$34:$A$777,$A76,СВЦЭМ!$B$34:$B$777,X$47)+'СЕТ СН'!$G$9+СВЦЭМ!$D$10+'СЕТ СН'!$G$5-'СЕТ СН'!$G$17</f>
        <v>4538.3185563999996</v>
      </c>
      <c r="Y76" s="37">
        <f>SUMIFS(СВЦЭМ!$C$34:$C$777,СВЦЭМ!$A$34:$A$777,$A76,СВЦЭМ!$B$34:$B$777,Y$47)+'СЕТ СН'!$G$9+СВЦЭМ!$D$10+'СЕТ СН'!$G$5-'СЕТ СН'!$G$17</f>
        <v>4603.7300172899995</v>
      </c>
    </row>
    <row r="77" spans="1:27" ht="15.75" x14ac:dyDescent="0.2">
      <c r="A77" s="36">
        <f t="shared" si="1"/>
        <v>43069</v>
      </c>
      <c r="B77" s="37">
        <f>SUMIFS(СВЦЭМ!$C$34:$C$777,СВЦЭМ!$A$34:$A$777,$A77,СВЦЭМ!$B$34:$B$777,B$47)+'СЕТ СН'!$G$9+СВЦЭМ!$D$10+'СЕТ СН'!$G$5-'СЕТ СН'!$G$17</f>
        <v>4645.0193475400001</v>
      </c>
      <c r="C77" s="37">
        <f>SUMIFS(СВЦЭМ!$C$34:$C$777,СВЦЭМ!$A$34:$A$777,$A77,СВЦЭМ!$B$34:$B$777,C$47)+'СЕТ СН'!$G$9+СВЦЭМ!$D$10+'СЕТ СН'!$G$5-'СЕТ СН'!$G$17</f>
        <v>4730.6994768999994</v>
      </c>
      <c r="D77" s="37">
        <f>SUMIFS(СВЦЭМ!$C$34:$C$777,СВЦЭМ!$A$34:$A$777,$A77,СВЦЭМ!$B$34:$B$777,D$47)+'СЕТ СН'!$G$9+СВЦЭМ!$D$10+'СЕТ СН'!$G$5-'СЕТ СН'!$G$17</f>
        <v>4715.8533281700002</v>
      </c>
      <c r="E77" s="37">
        <f>SUMIFS(СВЦЭМ!$C$34:$C$777,СВЦЭМ!$A$34:$A$777,$A77,СВЦЭМ!$B$34:$B$777,E$47)+'СЕТ СН'!$G$9+СВЦЭМ!$D$10+'СЕТ СН'!$G$5-'СЕТ СН'!$G$17</f>
        <v>4723.4990715000004</v>
      </c>
      <c r="F77" s="37">
        <f>SUMIFS(СВЦЭМ!$C$34:$C$777,СВЦЭМ!$A$34:$A$777,$A77,СВЦЭМ!$B$34:$B$777,F$47)+'СЕТ СН'!$G$9+СВЦЭМ!$D$10+'СЕТ СН'!$G$5-'СЕТ СН'!$G$17</f>
        <v>4720.8414027999997</v>
      </c>
      <c r="G77" s="37">
        <f>SUMIFS(СВЦЭМ!$C$34:$C$777,СВЦЭМ!$A$34:$A$777,$A77,СВЦЭМ!$B$34:$B$777,G$47)+'СЕТ СН'!$G$9+СВЦЭМ!$D$10+'СЕТ СН'!$G$5-'СЕТ СН'!$G$17</f>
        <v>4666.9295647199997</v>
      </c>
      <c r="H77" s="37">
        <f>SUMIFS(СВЦЭМ!$C$34:$C$777,СВЦЭМ!$A$34:$A$777,$A77,СВЦЭМ!$B$34:$B$777,H$47)+'СЕТ СН'!$G$9+СВЦЭМ!$D$10+'СЕТ СН'!$G$5-'СЕТ СН'!$G$17</f>
        <v>4550.0096212499993</v>
      </c>
      <c r="I77" s="37">
        <f>SUMIFS(СВЦЭМ!$C$34:$C$777,СВЦЭМ!$A$34:$A$777,$A77,СВЦЭМ!$B$34:$B$777,I$47)+'СЕТ СН'!$G$9+СВЦЭМ!$D$10+'СЕТ СН'!$G$5-'СЕТ СН'!$G$17</f>
        <v>4457.5555381200002</v>
      </c>
      <c r="J77" s="37">
        <f>SUMIFS(СВЦЭМ!$C$34:$C$777,СВЦЭМ!$A$34:$A$777,$A77,СВЦЭМ!$B$34:$B$777,J$47)+'СЕТ СН'!$G$9+СВЦЭМ!$D$10+'СЕТ СН'!$G$5-'СЕТ СН'!$G$17</f>
        <v>4410.0968827500001</v>
      </c>
      <c r="K77" s="37">
        <f>SUMIFS(СВЦЭМ!$C$34:$C$777,СВЦЭМ!$A$34:$A$777,$A77,СВЦЭМ!$B$34:$B$777,K$47)+'СЕТ СН'!$G$9+СВЦЭМ!$D$10+'СЕТ СН'!$G$5-'СЕТ СН'!$G$17</f>
        <v>4348.3556691899994</v>
      </c>
      <c r="L77" s="37">
        <f>SUMIFS(СВЦЭМ!$C$34:$C$777,СВЦЭМ!$A$34:$A$777,$A77,СВЦЭМ!$B$34:$B$777,L$47)+'СЕТ СН'!$G$9+СВЦЭМ!$D$10+'СЕТ СН'!$G$5-'СЕТ СН'!$G$17</f>
        <v>4278.2543252199994</v>
      </c>
      <c r="M77" s="37">
        <f>SUMIFS(СВЦЭМ!$C$34:$C$777,СВЦЭМ!$A$34:$A$777,$A77,СВЦЭМ!$B$34:$B$777,M$47)+'СЕТ СН'!$G$9+СВЦЭМ!$D$10+'СЕТ СН'!$G$5-'СЕТ СН'!$G$17</f>
        <v>4240.6140065600002</v>
      </c>
      <c r="N77" s="37">
        <f>SUMIFS(СВЦЭМ!$C$34:$C$777,СВЦЭМ!$A$34:$A$777,$A77,СВЦЭМ!$B$34:$B$777,N$47)+'СЕТ СН'!$G$9+СВЦЭМ!$D$10+'СЕТ СН'!$G$5-'СЕТ СН'!$G$17</f>
        <v>4233.51407156</v>
      </c>
      <c r="O77" s="37">
        <f>SUMIFS(СВЦЭМ!$C$34:$C$777,СВЦЭМ!$A$34:$A$777,$A77,СВЦЭМ!$B$34:$B$777,O$47)+'СЕТ СН'!$G$9+СВЦЭМ!$D$10+'СЕТ СН'!$G$5-'СЕТ СН'!$G$17</f>
        <v>4232.4056922399996</v>
      </c>
      <c r="P77" s="37">
        <f>SUMIFS(СВЦЭМ!$C$34:$C$777,СВЦЭМ!$A$34:$A$777,$A77,СВЦЭМ!$B$34:$B$777,P$47)+'СЕТ СН'!$G$9+СВЦЭМ!$D$10+'СЕТ СН'!$G$5-'СЕТ СН'!$G$17</f>
        <v>4229.7105902699996</v>
      </c>
      <c r="Q77" s="37">
        <f>SUMIFS(СВЦЭМ!$C$34:$C$777,СВЦЭМ!$A$34:$A$777,$A77,СВЦЭМ!$B$34:$B$777,Q$47)+'СЕТ СН'!$G$9+СВЦЭМ!$D$10+'СЕТ СН'!$G$5-'СЕТ СН'!$G$17</f>
        <v>4232.8599941800003</v>
      </c>
      <c r="R77" s="37">
        <f>SUMIFS(СВЦЭМ!$C$34:$C$777,СВЦЭМ!$A$34:$A$777,$A77,СВЦЭМ!$B$34:$B$777,R$47)+'СЕТ СН'!$G$9+СВЦЭМ!$D$10+'СЕТ СН'!$G$5-'СЕТ СН'!$G$17</f>
        <v>4234.16851855</v>
      </c>
      <c r="S77" s="37">
        <f>SUMIFS(СВЦЭМ!$C$34:$C$777,СВЦЭМ!$A$34:$A$777,$A77,СВЦЭМ!$B$34:$B$777,S$47)+'СЕТ СН'!$G$9+СВЦЭМ!$D$10+'СЕТ СН'!$G$5-'СЕТ СН'!$G$17</f>
        <v>4240.1007997099996</v>
      </c>
      <c r="T77" s="37">
        <f>SUMIFS(СВЦЭМ!$C$34:$C$777,СВЦЭМ!$A$34:$A$777,$A77,СВЦЭМ!$B$34:$B$777,T$47)+'СЕТ СН'!$G$9+СВЦЭМ!$D$10+'СЕТ СН'!$G$5-'СЕТ СН'!$G$17</f>
        <v>4259.73876802</v>
      </c>
      <c r="U77" s="37">
        <f>SUMIFS(СВЦЭМ!$C$34:$C$777,СВЦЭМ!$A$34:$A$777,$A77,СВЦЭМ!$B$34:$B$777,U$47)+'СЕТ СН'!$G$9+СВЦЭМ!$D$10+'СЕТ СН'!$G$5-'СЕТ СН'!$G$17</f>
        <v>4244.3085125999996</v>
      </c>
      <c r="V77" s="37">
        <f>SUMIFS(СВЦЭМ!$C$34:$C$777,СВЦЭМ!$A$34:$A$777,$A77,СВЦЭМ!$B$34:$B$777,V$47)+'СЕТ СН'!$G$9+СВЦЭМ!$D$10+'СЕТ СН'!$G$5-'СЕТ СН'!$G$17</f>
        <v>4315.2991931899996</v>
      </c>
      <c r="W77" s="37">
        <f>SUMIFS(СВЦЭМ!$C$34:$C$777,СВЦЭМ!$A$34:$A$777,$A77,СВЦЭМ!$B$34:$B$777,W$47)+'СЕТ СН'!$G$9+СВЦЭМ!$D$10+'СЕТ СН'!$G$5-'СЕТ СН'!$G$17</f>
        <v>4443.4061815599998</v>
      </c>
      <c r="X77" s="37">
        <f>SUMIFS(СВЦЭМ!$C$34:$C$777,СВЦЭМ!$A$34:$A$777,$A77,СВЦЭМ!$B$34:$B$777,X$47)+'СЕТ СН'!$G$9+СВЦЭМ!$D$10+'СЕТ СН'!$G$5-'СЕТ СН'!$G$17</f>
        <v>4506.5925922599999</v>
      </c>
      <c r="Y77" s="37">
        <f>SUMIFS(СВЦЭМ!$C$34:$C$777,СВЦЭМ!$A$34:$A$777,$A77,СВЦЭМ!$B$34:$B$777,Y$47)+'СЕТ СН'!$G$9+СВЦЭМ!$D$10+'СЕТ СН'!$G$5-'СЕТ СН'!$G$17</f>
        <v>4559.07959519</v>
      </c>
      <c r="AA77" s="38"/>
    </row>
    <row r="78" spans="1:27" ht="15.75" hidden="1" x14ac:dyDescent="0.2">
      <c r="A78" s="36">
        <f t="shared" si="1"/>
        <v>43070</v>
      </c>
      <c r="B78" s="37">
        <f>SUMIFS(СВЦЭМ!$C$34:$C$777,СВЦЭМ!$A$34:$A$777,$A78,СВЦЭМ!$B$34:$B$777,B$47)+'СЕТ СН'!$G$9+СВЦЭМ!$D$10+'СЕТ СН'!$G$5-'СЕТ СН'!$G$17</f>
        <v>3451.8447368100001</v>
      </c>
      <c r="C78" s="37">
        <f>SUMIFS(СВЦЭМ!$C$34:$C$777,СВЦЭМ!$A$34:$A$777,$A78,СВЦЭМ!$B$34:$B$777,C$47)+'СЕТ СН'!$G$9+СВЦЭМ!$D$10+'СЕТ СН'!$G$5-'СЕТ СН'!$G$17</f>
        <v>3451.8447368100001</v>
      </c>
      <c r="D78" s="37">
        <f>SUMIFS(СВЦЭМ!$C$34:$C$777,СВЦЭМ!$A$34:$A$777,$A78,СВЦЭМ!$B$34:$B$777,D$47)+'СЕТ СН'!$G$9+СВЦЭМ!$D$10+'СЕТ СН'!$G$5-'СЕТ СН'!$G$17</f>
        <v>3451.8447368100001</v>
      </c>
      <c r="E78" s="37">
        <f>SUMIFS(СВЦЭМ!$C$34:$C$777,СВЦЭМ!$A$34:$A$777,$A78,СВЦЭМ!$B$34:$B$777,E$47)+'СЕТ СН'!$G$9+СВЦЭМ!$D$10+'СЕТ СН'!$G$5-'СЕТ СН'!$G$17</f>
        <v>3451.8447368100001</v>
      </c>
      <c r="F78" s="37">
        <f>SUMIFS(СВЦЭМ!$C$34:$C$777,СВЦЭМ!$A$34:$A$777,$A78,СВЦЭМ!$B$34:$B$777,F$47)+'СЕТ СН'!$G$9+СВЦЭМ!$D$10+'СЕТ СН'!$G$5-'СЕТ СН'!$G$17</f>
        <v>3451.8447368100001</v>
      </c>
      <c r="G78" s="37">
        <f>SUMIFS(СВЦЭМ!$C$34:$C$777,СВЦЭМ!$A$34:$A$777,$A78,СВЦЭМ!$B$34:$B$777,G$47)+'СЕТ СН'!$G$9+СВЦЭМ!$D$10+'СЕТ СН'!$G$5-'СЕТ СН'!$G$17</f>
        <v>3451.8447368100001</v>
      </c>
      <c r="H78" s="37">
        <f>SUMIFS(СВЦЭМ!$C$34:$C$777,СВЦЭМ!$A$34:$A$777,$A78,СВЦЭМ!$B$34:$B$777,H$47)+'СЕТ СН'!$G$9+СВЦЭМ!$D$10+'СЕТ СН'!$G$5-'СЕТ СН'!$G$17</f>
        <v>3451.8447368100001</v>
      </c>
      <c r="I78" s="37">
        <f>SUMIFS(СВЦЭМ!$C$34:$C$777,СВЦЭМ!$A$34:$A$777,$A78,СВЦЭМ!$B$34:$B$777,I$47)+'СЕТ СН'!$G$9+СВЦЭМ!$D$10+'СЕТ СН'!$G$5-'СЕТ СН'!$G$17</f>
        <v>3451.8447368100001</v>
      </c>
      <c r="J78" s="37">
        <f>SUMIFS(СВЦЭМ!$C$34:$C$777,СВЦЭМ!$A$34:$A$777,$A78,СВЦЭМ!$B$34:$B$777,J$47)+'СЕТ СН'!$G$9+СВЦЭМ!$D$10+'СЕТ СН'!$G$5-'СЕТ СН'!$G$17</f>
        <v>3451.8447368100001</v>
      </c>
      <c r="K78" s="37">
        <f>SUMIFS(СВЦЭМ!$C$34:$C$777,СВЦЭМ!$A$34:$A$777,$A78,СВЦЭМ!$B$34:$B$777,K$47)+'СЕТ СН'!$G$9+СВЦЭМ!$D$10+'СЕТ СН'!$G$5-'СЕТ СН'!$G$17</f>
        <v>3451.8447368100001</v>
      </c>
      <c r="L78" s="37">
        <f>SUMIFS(СВЦЭМ!$C$34:$C$777,СВЦЭМ!$A$34:$A$777,$A78,СВЦЭМ!$B$34:$B$777,L$47)+'СЕТ СН'!$G$9+СВЦЭМ!$D$10+'СЕТ СН'!$G$5-'СЕТ СН'!$G$17</f>
        <v>3451.8447368100001</v>
      </c>
      <c r="M78" s="37">
        <f>SUMIFS(СВЦЭМ!$C$34:$C$777,СВЦЭМ!$A$34:$A$777,$A78,СВЦЭМ!$B$34:$B$777,M$47)+'СЕТ СН'!$G$9+СВЦЭМ!$D$10+'СЕТ СН'!$G$5-'СЕТ СН'!$G$17</f>
        <v>3451.8447368100001</v>
      </c>
      <c r="N78" s="37">
        <f>SUMIFS(СВЦЭМ!$C$34:$C$777,СВЦЭМ!$A$34:$A$777,$A78,СВЦЭМ!$B$34:$B$777,N$47)+'СЕТ СН'!$G$9+СВЦЭМ!$D$10+'СЕТ СН'!$G$5-'СЕТ СН'!$G$17</f>
        <v>3451.8447368100001</v>
      </c>
      <c r="O78" s="37">
        <f>SUMIFS(СВЦЭМ!$C$34:$C$777,СВЦЭМ!$A$34:$A$777,$A78,СВЦЭМ!$B$34:$B$777,O$47)+'СЕТ СН'!$G$9+СВЦЭМ!$D$10+'СЕТ СН'!$G$5-'СЕТ СН'!$G$17</f>
        <v>3451.8447368100001</v>
      </c>
      <c r="P78" s="37">
        <f>SUMIFS(СВЦЭМ!$C$34:$C$777,СВЦЭМ!$A$34:$A$777,$A78,СВЦЭМ!$B$34:$B$777,P$47)+'СЕТ СН'!$G$9+СВЦЭМ!$D$10+'СЕТ СН'!$G$5-'СЕТ СН'!$G$17</f>
        <v>3451.8447368100001</v>
      </c>
      <c r="Q78" s="37">
        <f>SUMIFS(СВЦЭМ!$C$34:$C$777,СВЦЭМ!$A$34:$A$777,$A78,СВЦЭМ!$B$34:$B$777,Q$47)+'СЕТ СН'!$G$9+СВЦЭМ!$D$10+'СЕТ СН'!$G$5-'СЕТ СН'!$G$17</f>
        <v>3451.8447368100001</v>
      </c>
      <c r="R78" s="37">
        <f>SUMIFS(СВЦЭМ!$C$34:$C$777,СВЦЭМ!$A$34:$A$777,$A78,СВЦЭМ!$B$34:$B$777,R$47)+'СЕТ СН'!$G$9+СВЦЭМ!$D$10+'СЕТ СН'!$G$5-'СЕТ СН'!$G$17</f>
        <v>3451.8447368100001</v>
      </c>
      <c r="S78" s="37">
        <f>SUMIFS(СВЦЭМ!$C$34:$C$777,СВЦЭМ!$A$34:$A$777,$A78,СВЦЭМ!$B$34:$B$777,S$47)+'СЕТ СН'!$G$9+СВЦЭМ!$D$10+'СЕТ СН'!$G$5-'СЕТ СН'!$G$17</f>
        <v>3451.8447368100001</v>
      </c>
      <c r="T78" s="37">
        <f>SUMIFS(СВЦЭМ!$C$34:$C$777,СВЦЭМ!$A$34:$A$777,$A78,СВЦЭМ!$B$34:$B$777,T$47)+'СЕТ СН'!$G$9+СВЦЭМ!$D$10+'СЕТ СН'!$G$5-'СЕТ СН'!$G$17</f>
        <v>3451.8447368100001</v>
      </c>
      <c r="U78" s="37">
        <f>SUMIFS(СВЦЭМ!$C$34:$C$777,СВЦЭМ!$A$34:$A$777,$A78,СВЦЭМ!$B$34:$B$777,U$47)+'СЕТ СН'!$G$9+СВЦЭМ!$D$10+'СЕТ СН'!$G$5-'СЕТ СН'!$G$17</f>
        <v>3451.8447368100001</v>
      </c>
      <c r="V78" s="37">
        <f>SUMIFS(СВЦЭМ!$C$34:$C$777,СВЦЭМ!$A$34:$A$777,$A78,СВЦЭМ!$B$34:$B$777,V$47)+'СЕТ СН'!$G$9+СВЦЭМ!$D$10+'СЕТ СН'!$G$5-'СЕТ СН'!$G$17</f>
        <v>3451.8447368100001</v>
      </c>
      <c r="W78" s="37">
        <f>SUMIFS(СВЦЭМ!$C$34:$C$777,СВЦЭМ!$A$34:$A$777,$A78,СВЦЭМ!$B$34:$B$777,W$47)+'СЕТ СН'!$G$9+СВЦЭМ!$D$10+'СЕТ СН'!$G$5-'СЕТ СН'!$G$17</f>
        <v>3451.8447368100001</v>
      </c>
      <c r="X78" s="37">
        <f>SUMIFS(СВЦЭМ!$C$34:$C$777,СВЦЭМ!$A$34:$A$777,$A78,СВЦЭМ!$B$34:$B$777,X$47)+'СЕТ СН'!$G$9+СВЦЭМ!$D$10+'СЕТ СН'!$G$5-'СЕТ СН'!$G$17</f>
        <v>3451.8447368100001</v>
      </c>
      <c r="Y78" s="37">
        <f>SUMIFS(СВЦЭМ!$C$34:$C$777,СВЦЭМ!$A$34:$A$777,$A78,СВЦЭМ!$B$34:$B$777,Y$47)+'СЕТ СН'!$G$9+СВЦЭМ!$D$10+'СЕТ СН'!$G$5-'СЕТ СН'!$G$17</f>
        <v>3451.8447368100001</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01.11.2017</v>
      </c>
      <c r="B84" s="37">
        <f>SUMIFS(СВЦЭМ!$C$34:$C$777,СВЦЭМ!$A$34:$A$777,$A84,СВЦЭМ!$B$34:$B$777,B$83)+'СЕТ СН'!$H$9+СВЦЭМ!$D$10+'СЕТ СН'!$H$5-'СЕТ СН'!$H$17</f>
        <v>4920.8705661999993</v>
      </c>
      <c r="C84" s="37">
        <f>SUMIFS(СВЦЭМ!$C$34:$C$777,СВЦЭМ!$A$34:$A$777,$A84,СВЦЭМ!$B$34:$B$777,C$83)+'СЕТ СН'!$H$9+СВЦЭМ!$D$10+'СЕТ СН'!$H$5-'СЕТ СН'!$H$17</f>
        <v>4971.6195833499996</v>
      </c>
      <c r="D84" s="37">
        <f>SUMIFS(СВЦЭМ!$C$34:$C$777,СВЦЭМ!$A$34:$A$777,$A84,СВЦЭМ!$B$34:$B$777,D$83)+'СЕТ СН'!$H$9+СВЦЭМ!$D$10+'СЕТ СН'!$H$5-'СЕТ СН'!$H$17</f>
        <v>5055.8546901899999</v>
      </c>
      <c r="E84" s="37">
        <f>SUMIFS(СВЦЭМ!$C$34:$C$777,СВЦЭМ!$A$34:$A$777,$A84,СВЦЭМ!$B$34:$B$777,E$83)+'СЕТ СН'!$H$9+СВЦЭМ!$D$10+'СЕТ СН'!$H$5-'СЕТ СН'!$H$17</f>
        <v>5069.6917614599997</v>
      </c>
      <c r="F84" s="37">
        <f>SUMIFS(СВЦЭМ!$C$34:$C$777,СВЦЭМ!$A$34:$A$777,$A84,СВЦЭМ!$B$34:$B$777,F$83)+'СЕТ СН'!$H$9+СВЦЭМ!$D$10+'СЕТ СН'!$H$5-'СЕТ СН'!$H$17</f>
        <v>5071.4381087199999</v>
      </c>
      <c r="G84" s="37">
        <f>SUMIFS(СВЦЭМ!$C$34:$C$777,СВЦЭМ!$A$34:$A$777,$A84,СВЦЭМ!$B$34:$B$777,G$83)+'СЕТ СН'!$H$9+СВЦЭМ!$D$10+'СЕТ СН'!$H$5-'СЕТ СН'!$H$17</f>
        <v>5063.3785357500001</v>
      </c>
      <c r="H84" s="37">
        <f>SUMIFS(СВЦЭМ!$C$34:$C$777,СВЦЭМ!$A$34:$A$777,$A84,СВЦЭМ!$B$34:$B$777,H$83)+'СЕТ СН'!$H$9+СВЦЭМ!$D$10+'СЕТ СН'!$H$5-'СЕТ СН'!$H$17</f>
        <v>4962.6372502799995</v>
      </c>
      <c r="I84" s="37">
        <f>SUMIFS(СВЦЭМ!$C$34:$C$777,СВЦЭМ!$A$34:$A$777,$A84,СВЦЭМ!$B$34:$B$777,I$83)+'СЕТ СН'!$H$9+СВЦЭМ!$D$10+'СЕТ СН'!$H$5-'СЕТ СН'!$H$17</f>
        <v>4933.3899461799992</v>
      </c>
      <c r="J84" s="37">
        <f>SUMIFS(СВЦЭМ!$C$34:$C$777,СВЦЭМ!$A$34:$A$777,$A84,СВЦЭМ!$B$34:$B$777,J$83)+'СЕТ СН'!$H$9+СВЦЭМ!$D$10+'СЕТ СН'!$H$5-'СЕТ СН'!$H$17</f>
        <v>4808.2016756100002</v>
      </c>
      <c r="K84" s="37">
        <f>SUMIFS(СВЦЭМ!$C$34:$C$777,СВЦЭМ!$A$34:$A$777,$A84,СВЦЭМ!$B$34:$B$777,K$83)+'СЕТ СН'!$H$9+СВЦЭМ!$D$10+'СЕТ СН'!$H$5-'СЕТ СН'!$H$17</f>
        <v>4736.6906846100001</v>
      </c>
      <c r="L84" s="37">
        <f>SUMIFS(СВЦЭМ!$C$34:$C$777,СВЦЭМ!$A$34:$A$777,$A84,СВЦЭМ!$B$34:$B$777,L$83)+'СЕТ СН'!$H$9+СВЦЭМ!$D$10+'СЕТ СН'!$H$5-'СЕТ СН'!$H$17</f>
        <v>4649.6168357799997</v>
      </c>
      <c r="M84" s="37">
        <f>SUMIFS(СВЦЭМ!$C$34:$C$777,СВЦЭМ!$A$34:$A$777,$A84,СВЦЭМ!$B$34:$B$777,M$83)+'СЕТ СН'!$H$9+СВЦЭМ!$D$10+'СЕТ СН'!$H$5-'СЕТ СН'!$H$17</f>
        <v>4607.2896906899996</v>
      </c>
      <c r="N84" s="37">
        <f>SUMIFS(СВЦЭМ!$C$34:$C$777,СВЦЭМ!$A$34:$A$777,$A84,СВЦЭМ!$B$34:$B$777,N$83)+'СЕТ СН'!$H$9+СВЦЭМ!$D$10+'СЕТ СН'!$H$5-'СЕТ СН'!$H$17</f>
        <v>4591.9187879499996</v>
      </c>
      <c r="O84" s="37">
        <f>SUMIFS(СВЦЭМ!$C$34:$C$777,СВЦЭМ!$A$34:$A$777,$A84,СВЦЭМ!$B$34:$B$777,O$83)+'СЕТ СН'!$H$9+СВЦЭМ!$D$10+'СЕТ СН'!$H$5-'СЕТ СН'!$H$17</f>
        <v>4587.3216899099998</v>
      </c>
      <c r="P84" s="37">
        <f>SUMIFS(СВЦЭМ!$C$34:$C$777,СВЦЭМ!$A$34:$A$777,$A84,СВЦЭМ!$B$34:$B$777,P$83)+'СЕТ СН'!$H$9+СВЦЭМ!$D$10+'СЕТ СН'!$H$5-'СЕТ СН'!$H$17</f>
        <v>4580.5832357999998</v>
      </c>
      <c r="Q84" s="37">
        <f>SUMIFS(СВЦЭМ!$C$34:$C$777,СВЦЭМ!$A$34:$A$777,$A84,СВЦЭМ!$B$34:$B$777,Q$83)+'СЕТ СН'!$H$9+СВЦЭМ!$D$10+'СЕТ СН'!$H$5-'СЕТ СН'!$H$17</f>
        <v>4580.0442006100002</v>
      </c>
      <c r="R84" s="37">
        <f>SUMIFS(СВЦЭМ!$C$34:$C$777,СВЦЭМ!$A$34:$A$777,$A84,СВЦЭМ!$B$34:$B$777,R$83)+'СЕТ СН'!$H$9+СВЦЭМ!$D$10+'СЕТ СН'!$H$5-'СЕТ СН'!$H$17</f>
        <v>4585.2066285999999</v>
      </c>
      <c r="S84" s="37">
        <f>SUMIFS(СВЦЭМ!$C$34:$C$777,СВЦЭМ!$A$34:$A$777,$A84,СВЦЭМ!$B$34:$B$777,S$83)+'СЕТ СН'!$H$9+СВЦЭМ!$D$10+'СЕТ СН'!$H$5-'СЕТ СН'!$H$17</f>
        <v>4593.12616996</v>
      </c>
      <c r="T84" s="37">
        <f>SUMIFS(СВЦЭМ!$C$34:$C$777,СВЦЭМ!$A$34:$A$777,$A84,СВЦЭМ!$B$34:$B$777,T$83)+'СЕТ СН'!$H$9+СВЦЭМ!$D$10+'СЕТ СН'!$H$5-'СЕТ СН'!$H$17</f>
        <v>4604.8181135200002</v>
      </c>
      <c r="U84" s="37">
        <f>SUMIFS(СВЦЭМ!$C$34:$C$777,СВЦЭМ!$A$34:$A$777,$A84,СВЦЭМ!$B$34:$B$777,U$83)+'СЕТ СН'!$H$9+СВЦЭМ!$D$10+'СЕТ СН'!$H$5-'СЕТ СН'!$H$17</f>
        <v>4610.3270466399999</v>
      </c>
      <c r="V84" s="37">
        <f>SUMIFS(СВЦЭМ!$C$34:$C$777,СВЦЭМ!$A$34:$A$777,$A84,СВЦЭМ!$B$34:$B$777,V$83)+'СЕТ СН'!$H$9+СВЦЭМ!$D$10+'СЕТ СН'!$H$5-'СЕТ СН'!$H$17</f>
        <v>4653.5579628799996</v>
      </c>
      <c r="W84" s="37">
        <f>SUMIFS(СВЦЭМ!$C$34:$C$777,СВЦЭМ!$A$34:$A$777,$A84,СВЦЭМ!$B$34:$B$777,W$83)+'СЕТ СН'!$H$9+СВЦЭМ!$D$10+'СЕТ СН'!$H$5-'СЕТ СН'!$H$17</f>
        <v>4800.6102549899997</v>
      </c>
      <c r="X84" s="37">
        <f>SUMIFS(СВЦЭМ!$C$34:$C$777,СВЦЭМ!$A$34:$A$777,$A84,СВЦЭМ!$B$34:$B$777,X$83)+'СЕТ СН'!$H$9+СВЦЭМ!$D$10+'СЕТ СН'!$H$5-'СЕТ СН'!$H$17</f>
        <v>4904.0787472800002</v>
      </c>
      <c r="Y84" s="37">
        <f>SUMIFS(СВЦЭМ!$C$34:$C$777,СВЦЭМ!$A$34:$A$777,$A84,СВЦЭМ!$B$34:$B$777,Y$83)+'СЕТ СН'!$H$9+СВЦЭМ!$D$10+'СЕТ СН'!$H$5-'СЕТ СН'!$H$17</f>
        <v>4896.9469383699998</v>
      </c>
    </row>
    <row r="85" spans="1:25" ht="15.75" x14ac:dyDescent="0.2">
      <c r="A85" s="36">
        <f>A84+1</f>
        <v>43041</v>
      </c>
      <c r="B85" s="37">
        <f>SUMIFS(СВЦЭМ!$C$34:$C$777,СВЦЭМ!$A$34:$A$777,$A85,СВЦЭМ!$B$34:$B$777,B$83)+'СЕТ СН'!$H$9+СВЦЭМ!$D$10+'СЕТ СН'!$H$5-'СЕТ СН'!$H$17</f>
        <v>4923.8510914999997</v>
      </c>
      <c r="C85" s="37">
        <f>SUMIFS(СВЦЭМ!$C$34:$C$777,СВЦЭМ!$A$34:$A$777,$A85,СВЦЭМ!$B$34:$B$777,C$83)+'СЕТ СН'!$H$9+СВЦЭМ!$D$10+'СЕТ СН'!$H$5-'СЕТ СН'!$H$17</f>
        <v>4961.8804875899996</v>
      </c>
      <c r="D85" s="37">
        <f>SUMIFS(СВЦЭМ!$C$34:$C$777,СВЦЭМ!$A$34:$A$777,$A85,СВЦЭМ!$B$34:$B$777,D$83)+'СЕТ СН'!$H$9+СВЦЭМ!$D$10+'СЕТ СН'!$H$5-'СЕТ СН'!$H$17</f>
        <v>5059.3216992500002</v>
      </c>
      <c r="E85" s="37">
        <f>SUMIFS(СВЦЭМ!$C$34:$C$777,СВЦЭМ!$A$34:$A$777,$A85,СВЦЭМ!$B$34:$B$777,E$83)+'СЕТ СН'!$H$9+СВЦЭМ!$D$10+'СЕТ СН'!$H$5-'СЕТ СН'!$H$17</f>
        <v>5070.4483745500002</v>
      </c>
      <c r="F85" s="37">
        <f>SUMIFS(СВЦЭМ!$C$34:$C$777,СВЦЭМ!$A$34:$A$777,$A85,СВЦЭМ!$B$34:$B$777,F$83)+'СЕТ СН'!$H$9+СВЦЭМ!$D$10+'СЕТ СН'!$H$5-'СЕТ СН'!$H$17</f>
        <v>5071.5894880400001</v>
      </c>
      <c r="G85" s="37">
        <f>SUMIFS(СВЦЭМ!$C$34:$C$777,СВЦЭМ!$A$34:$A$777,$A85,СВЦЭМ!$B$34:$B$777,G$83)+'СЕТ СН'!$H$9+СВЦЭМ!$D$10+'СЕТ СН'!$H$5-'СЕТ СН'!$H$17</f>
        <v>5066.9792110299995</v>
      </c>
      <c r="H85" s="37">
        <f>SUMIFS(СВЦЭМ!$C$34:$C$777,СВЦЭМ!$A$34:$A$777,$A85,СВЦЭМ!$B$34:$B$777,H$83)+'СЕТ СН'!$H$9+СВЦЭМ!$D$10+'СЕТ СН'!$H$5-'СЕТ СН'!$H$17</f>
        <v>4963.2382310399998</v>
      </c>
      <c r="I85" s="37">
        <f>SUMIFS(СВЦЭМ!$C$34:$C$777,СВЦЭМ!$A$34:$A$777,$A85,СВЦЭМ!$B$34:$B$777,I$83)+'СЕТ СН'!$H$9+СВЦЭМ!$D$10+'СЕТ СН'!$H$5-'СЕТ СН'!$H$17</f>
        <v>4928.1738972000003</v>
      </c>
      <c r="J85" s="37">
        <f>SUMIFS(СВЦЭМ!$C$34:$C$777,СВЦЭМ!$A$34:$A$777,$A85,СВЦЭМ!$B$34:$B$777,J$83)+'СЕТ СН'!$H$9+СВЦЭМ!$D$10+'СЕТ СН'!$H$5-'СЕТ СН'!$H$17</f>
        <v>4816.71621744</v>
      </c>
      <c r="K85" s="37">
        <f>SUMIFS(СВЦЭМ!$C$34:$C$777,СВЦЭМ!$A$34:$A$777,$A85,СВЦЭМ!$B$34:$B$777,K$83)+'СЕТ СН'!$H$9+СВЦЭМ!$D$10+'СЕТ СН'!$H$5-'СЕТ СН'!$H$17</f>
        <v>4743.7713755499999</v>
      </c>
      <c r="L85" s="37">
        <f>SUMIFS(СВЦЭМ!$C$34:$C$777,СВЦЭМ!$A$34:$A$777,$A85,СВЦЭМ!$B$34:$B$777,L$83)+'СЕТ СН'!$H$9+СВЦЭМ!$D$10+'СЕТ СН'!$H$5-'СЕТ СН'!$H$17</f>
        <v>4658.3773653999997</v>
      </c>
      <c r="M85" s="37">
        <f>SUMIFS(СВЦЭМ!$C$34:$C$777,СВЦЭМ!$A$34:$A$777,$A85,СВЦЭМ!$B$34:$B$777,M$83)+'СЕТ СН'!$H$9+СВЦЭМ!$D$10+'СЕТ СН'!$H$5-'СЕТ СН'!$H$17</f>
        <v>4618.5380955499995</v>
      </c>
      <c r="N85" s="37">
        <f>SUMIFS(СВЦЭМ!$C$34:$C$777,СВЦЭМ!$A$34:$A$777,$A85,СВЦЭМ!$B$34:$B$777,N$83)+'СЕТ СН'!$H$9+СВЦЭМ!$D$10+'СЕТ СН'!$H$5-'СЕТ СН'!$H$17</f>
        <v>4607.2600543099998</v>
      </c>
      <c r="O85" s="37">
        <f>SUMIFS(СВЦЭМ!$C$34:$C$777,СВЦЭМ!$A$34:$A$777,$A85,СВЦЭМ!$B$34:$B$777,O$83)+'СЕТ СН'!$H$9+СВЦЭМ!$D$10+'СЕТ СН'!$H$5-'СЕТ СН'!$H$17</f>
        <v>4604.9391365299998</v>
      </c>
      <c r="P85" s="37">
        <f>SUMIFS(СВЦЭМ!$C$34:$C$777,СВЦЭМ!$A$34:$A$777,$A85,СВЦЭМ!$B$34:$B$777,P$83)+'СЕТ СН'!$H$9+СВЦЭМ!$D$10+'СЕТ СН'!$H$5-'СЕТ СН'!$H$17</f>
        <v>4598.6039035499998</v>
      </c>
      <c r="Q85" s="37">
        <f>SUMIFS(СВЦЭМ!$C$34:$C$777,СВЦЭМ!$A$34:$A$777,$A85,СВЦЭМ!$B$34:$B$777,Q$83)+'СЕТ СН'!$H$9+СВЦЭМ!$D$10+'СЕТ СН'!$H$5-'СЕТ СН'!$H$17</f>
        <v>4592.6541605700004</v>
      </c>
      <c r="R85" s="37">
        <f>SUMIFS(СВЦЭМ!$C$34:$C$777,СВЦЭМ!$A$34:$A$777,$A85,СВЦЭМ!$B$34:$B$777,R$83)+'СЕТ СН'!$H$9+СВЦЭМ!$D$10+'СЕТ СН'!$H$5-'СЕТ СН'!$H$17</f>
        <v>4594.6635533899998</v>
      </c>
      <c r="S85" s="37">
        <f>SUMIFS(СВЦЭМ!$C$34:$C$777,СВЦЭМ!$A$34:$A$777,$A85,СВЦЭМ!$B$34:$B$777,S$83)+'СЕТ СН'!$H$9+СВЦЭМ!$D$10+'СЕТ СН'!$H$5-'СЕТ СН'!$H$17</f>
        <v>4613.4187524499994</v>
      </c>
      <c r="T85" s="37">
        <f>SUMIFS(СВЦЭМ!$C$34:$C$777,СВЦЭМ!$A$34:$A$777,$A85,СВЦЭМ!$B$34:$B$777,T$83)+'СЕТ СН'!$H$9+СВЦЭМ!$D$10+'СЕТ СН'!$H$5-'СЕТ СН'!$H$17</f>
        <v>4595.6886891300001</v>
      </c>
      <c r="U85" s="37">
        <f>SUMIFS(СВЦЭМ!$C$34:$C$777,СВЦЭМ!$A$34:$A$777,$A85,СВЦЭМ!$B$34:$B$777,U$83)+'СЕТ СН'!$H$9+СВЦЭМ!$D$10+'СЕТ СН'!$H$5-'СЕТ СН'!$H$17</f>
        <v>4585.5153453499997</v>
      </c>
      <c r="V85" s="37">
        <f>SUMIFS(СВЦЭМ!$C$34:$C$777,СВЦЭМ!$A$34:$A$777,$A85,СВЦЭМ!$B$34:$B$777,V$83)+'СЕТ СН'!$H$9+СВЦЭМ!$D$10+'СЕТ СН'!$H$5-'СЕТ СН'!$H$17</f>
        <v>4637.77420041</v>
      </c>
      <c r="W85" s="37">
        <f>SUMIFS(СВЦЭМ!$C$34:$C$777,СВЦЭМ!$A$34:$A$777,$A85,СВЦЭМ!$B$34:$B$777,W$83)+'СЕТ СН'!$H$9+СВЦЭМ!$D$10+'СЕТ СН'!$H$5-'СЕТ СН'!$H$17</f>
        <v>4743.0999849499995</v>
      </c>
      <c r="X85" s="37">
        <f>SUMIFS(СВЦЭМ!$C$34:$C$777,СВЦЭМ!$A$34:$A$777,$A85,СВЦЭМ!$B$34:$B$777,X$83)+'СЕТ СН'!$H$9+СВЦЭМ!$D$10+'СЕТ СН'!$H$5-'СЕТ СН'!$H$17</f>
        <v>4852.7144189399996</v>
      </c>
      <c r="Y85" s="37">
        <f>SUMIFS(СВЦЭМ!$C$34:$C$777,СВЦЭМ!$A$34:$A$777,$A85,СВЦЭМ!$B$34:$B$777,Y$83)+'СЕТ СН'!$H$9+СВЦЭМ!$D$10+'СЕТ СН'!$H$5-'СЕТ СН'!$H$17</f>
        <v>4895.5385514700001</v>
      </c>
    </row>
    <row r="86" spans="1:25" ht="15.75" x14ac:dyDescent="0.2">
      <c r="A86" s="36">
        <f t="shared" ref="A86:A114" si="2">A85+1</f>
        <v>43042</v>
      </c>
      <c r="B86" s="37">
        <f>SUMIFS(СВЦЭМ!$C$34:$C$777,СВЦЭМ!$A$34:$A$777,$A86,СВЦЭМ!$B$34:$B$777,B$83)+'СЕТ СН'!$H$9+СВЦЭМ!$D$10+'СЕТ СН'!$H$5-'СЕТ СН'!$H$17</f>
        <v>4925.7778557900001</v>
      </c>
      <c r="C86" s="37">
        <f>SUMIFS(СВЦЭМ!$C$34:$C$777,СВЦЭМ!$A$34:$A$777,$A86,СВЦЭМ!$B$34:$B$777,C$83)+'СЕТ СН'!$H$9+СВЦЭМ!$D$10+'СЕТ СН'!$H$5-'СЕТ СН'!$H$17</f>
        <v>4971.7719838399998</v>
      </c>
      <c r="D86" s="37">
        <f>SUMIFS(СВЦЭМ!$C$34:$C$777,СВЦЭМ!$A$34:$A$777,$A86,СВЦЭМ!$B$34:$B$777,D$83)+'СЕТ СН'!$H$9+СВЦЭМ!$D$10+'СЕТ СН'!$H$5-'СЕТ СН'!$H$17</f>
        <v>5051.0201875499997</v>
      </c>
      <c r="E86" s="37">
        <f>SUMIFS(СВЦЭМ!$C$34:$C$777,СВЦЭМ!$A$34:$A$777,$A86,СВЦЭМ!$B$34:$B$777,E$83)+'СЕТ СН'!$H$9+СВЦЭМ!$D$10+'СЕТ СН'!$H$5-'СЕТ СН'!$H$17</f>
        <v>5065.6903094399995</v>
      </c>
      <c r="F86" s="37">
        <f>SUMIFS(СВЦЭМ!$C$34:$C$777,СВЦЭМ!$A$34:$A$777,$A86,СВЦЭМ!$B$34:$B$777,F$83)+'СЕТ СН'!$H$9+СВЦЭМ!$D$10+'СЕТ СН'!$H$5-'СЕТ СН'!$H$17</f>
        <v>5067.2584723800001</v>
      </c>
      <c r="G86" s="37">
        <f>SUMIFS(СВЦЭМ!$C$34:$C$777,СВЦЭМ!$A$34:$A$777,$A86,СВЦЭМ!$B$34:$B$777,G$83)+'СЕТ СН'!$H$9+СВЦЭМ!$D$10+'СЕТ СН'!$H$5-'СЕТ СН'!$H$17</f>
        <v>5067.0538169499996</v>
      </c>
      <c r="H86" s="37">
        <f>SUMIFS(СВЦЭМ!$C$34:$C$777,СВЦЭМ!$A$34:$A$777,$A86,СВЦЭМ!$B$34:$B$777,H$83)+'СЕТ СН'!$H$9+СВЦЭМ!$D$10+'СЕТ СН'!$H$5-'СЕТ СН'!$H$17</f>
        <v>5038.0539392499995</v>
      </c>
      <c r="I86" s="37">
        <f>SUMIFS(СВЦЭМ!$C$34:$C$777,СВЦЭМ!$A$34:$A$777,$A86,СВЦЭМ!$B$34:$B$777,I$83)+'СЕТ СН'!$H$9+СВЦЭМ!$D$10+'СЕТ СН'!$H$5-'СЕТ СН'!$H$17</f>
        <v>4942.06148278</v>
      </c>
      <c r="J86" s="37">
        <f>SUMIFS(СВЦЭМ!$C$34:$C$777,СВЦЭМ!$A$34:$A$777,$A86,СВЦЭМ!$B$34:$B$777,J$83)+'СЕТ СН'!$H$9+СВЦЭМ!$D$10+'СЕТ СН'!$H$5-'СЕТ СН'!$H$17</f>
        <v>4868.1793893699996</v>
      </c>
      <c r="K86" s="37">
        <f>SUMIFS(СВЦЭМ!$C$34:$C$777,СВЦЭМ!$A$34:$A$777,$A86,СВЦЭМ!$B$34:$B$777,K$83)+'СЕТ СН'!$H$9+СВЦЭМ!$D$10+'СЕТ СН'!$H$5-'СЕТ СН'!$H$17</f>
        <v>4804.5510942399997</v>
      </c>
      <c r="L86" s="37">
        <f>SUMIFS(СВЦЭМ!$C$34:$C$777,СВЦЭМ!$A$34:$A$777,$A86,СВЦЭМ!$B$34:$B$777,L$83)+'СЕТ СН'!$H$9+СВЦЭМ!$D$10+'СЕТ СН'!$H$5-'СЕТ СН'!$H$17</f>
        <v>4714.68523826</v>
      </c>
      <c r="M86" s="37">
        <f>SUMIFS(СВЦЭМ!$C$34:$C$777,СВЦЭМ!$A$34:$A$777,$A86,СВЦЭМ!$B$34:$B$777,M$83)+'СЕТ СН'!$H$9+СВЦЭМ!$D$10+'СЕТ СН'!$H$5-'СЕТ СН'!$H$17</f>
        <v>4666.9408391299994</v>
      </c>
      <c r="N86" s="37">
        <f>SUMIFS(СВЦЭМ!$C$34:$C$777,СВЦЭМ!$A$34:$A$777,$A86,СВЦЭМ!$B$34:$B$777,N$83)+'СЕТ СН'!$H$9+СВЦЭМ!$D$10+'СЕТ СН'!$H$5-'СЕТ СН'!$H$17</f>
        <v>4633.4846311000001</v>
      </c>
      <c r="O86" s="37">
        <f>SUMIFS(СВЦЭМ!$C$34:$C$777,СВЦЭМ!$A$34:$A$777,$A86,СВЦЭМ!$B$34:$B$777,O$83)+'СЕТ СН'!$H$9+СВЦЭМ!$D$10+'СЕТ СН'!$H$5-'СЕТ СН'!$H$17</f>
        <v>4632.5566727300002</v>
      </c>
      <c r="P86" s="37">
        <f>SUMIFS(СВЦЭМ!$C$34:$C$777,СВЦЭМ!$A$34:$A$777,$A86,СВЦЭМ!$B$34:$B$777,P$83)+'СЕТ СН'!$H$9+СВЦЭМ!$D$10+'СЕТ СН'!$H$5-'СЕТ СН'!$H$17</f>
        <v>4644.3279082600002</v>
      </c>
      <c r="Q86" s="37">
        <f>SUMIFS(СВЦЭМ!$C$34:$C$777,СВЦЭМ!$A$34:$A$777,$A86,СВЦЭМ!$B$34:$B$777,Q$83)+'СЕТ СН'!$H$9+СВЦЭМ!$D$10+'СЕТ СН'!$H$5-'СЕТ СН'!$H$17</f>
        <v>4646.8619391299999</v>
      </c>
      <c r="R86" s="37">
        <f>SUMIFS(СВЦЭМ!$C$34:$C$777,СВЦЭМ!$A$34:$A$777,$A86,СВЦЭМ!$B$34:$B$777,R$83)+'СЕТ СН'!$H$9+СВЦЭМ!$D$10+'СЕТ СН'!$H$5-'СЕТ СН'!$H$17</f>
        <v>4652.5423420799998</v>
      </c>
      <c r="S86" s="37">
        <f>SUMIFS(СВЦЭМ!$C$34:$C$777,СВЦЭМ!$A$34:$A$777,$A86,СВЦЭМ!$B$34:$B$777,S$83)+'СЕТ СН'!$H$9+СВЦЭМ!$D$10+'СЕТ СН'!$H$5-'СЕТ СН'!$H$17</f>
        <v>4638.7722833199996</v>
      </c>
      <c r="T86" s="37">
        <f>SUMIFS(СВЦЭМ!$C$34:$C$777,СВЦЭМ!$A$34:$A$777,$A86,СВЦЭМ!$B$34:$B$777,T$83)+'СЕТ СН'!$H$9+СВЦЭМ!$D$10+'СЕТ СН'!$H$5-'СЕТ СН'!$H$17</f>
        <v>4597.2579102700001</v>
      </c>
      <c r="U86" s="37">
        <f>SUMIFS(СВЦЭМ!$C$34:$C$777,СВЦЭМ!$A$34:$A$777,$A86,СВЦЭМ!$B$34:$B$777,U$83)+'СЕТ СН'!$H$9+СВЦЭМ!$D$10+'СЕТ СН'!$H$5-'СЕТ СН'!$H$17</f>
        <v>4589.5933688499999</v>
      </c>
      <c r="V86" s="37">
        <f>SUMIFS(СВЦЭМ!$C$34:$C$777,СВЦЭМ!$A$34:$A$777,$A86,СВЦЭМ!$B$34:$B$777,V$83)+'СЕТ СН'!$H$9+СВЦЭМ!$D$10+'СЕТ СН'!$H$5-'СЕТ СН'!$H$17</f>
        <v>4648.79629991</v>
      </c>
      <c r="W86" s="37">
        <f>SUMIFS(СВЦЭМ!$C$34:$C$777,СВЦЭМ!$A$34:$A$777,$A86,СВЦЭМ!$B$34:$B$777,W$83)+'СЕТ СН'!$H$9+СВЦЭМ!$D$10+'СЕТ СН'!$H$5-'СЕТ СН'!$H$17</f>
        <v>4757.2243425999995</v>
      </c>
      <c r="X86" s="37">
        <f>SUMIFS(СВЦЭМ!$C$34:$C$777,СВЦЭМ!$A$34:$A$777,$A86,СВЦЭМ!$B$34:$B$777,X$83)+'СЕТ СН'!$H$9+СВЦЭМ!$D$10+'СЕТ СН'!$H$5-'СЕТ СН'!$H$17</f>
        <v>4882.7651982799998</v>
      </c>
      <c r="Y86" s="37">
        <f>SUMIFS(СВЦЭМ!$C$34:$C$777,СВЦЭМ!$A$34:$A$777,$A86,СВЦЭМ!$B$34:$B$777,Y$83)+'СЕТ СН'!$H$9+СВЦЭМ!$D$10+'СЕТ СН'!$H$5-'СЕТ СН'!$H$17</f>
        <v>4949.9119674799995</v>
      </c>
    </row>
    <row r="87" spans="1:25" ht="15.75" x14ac:dyDescent="0.2">
      <c r="A87" s="36">
        <f t="shared" si="2"/>
        <v>43043</v>
      </c>
      <c r="B87" s="37">
        <f>SUMIFS(СВЦЭМ!$C$34:$C$777,СВЦЭМ!$A$34:$A$777,$A87,СВЦЭМ!$B$34:$B$777,B$83)+'СЕТ СН'!$H$9+СВЦЭМ!$D$10+'СЕТ СН'!$H$5-'СЕТ СН'!$H$17</f>
        <v>4991.7334714999997</v>
      </c>
      <c r="C87" s="37">
        <f>SUMIFS(СВЦЭМ!$C$34:$C$777,СВЦЭМ!$A$34:$A$777,$A87,СВЦЭМ!$B$34:$B$777,C$83)+'СЕТ СН'!$H$9+СВЦЭМ!$D$10+'СЕТ СН'!$H$5-'СЕТ СН'!$H$17</f>
        <v>5035.3209465</v>
      </c>
      <c r="D87" s="37">
        <f>SUMIFS(СВЦЭМ!$C$34:$C$777,СВЦЭМ!$A$34:$A$777,$A87,СВЦЭМ!$B$34:$B$777,D$83)+'СЕТ СН'!$H$9+СВЦЭМ!$D$10+'СЕТ СН'!$H$5-'СЕТ СН'!$H$17</f>
        <v>5062.0205629399998</v>
      </c>
      <c r="E87" s="37">
        <f>SUMIFS(СВЦЭМ!$C$34:$C$777,СВЦЭМ!$A$34:$A$777,$A87,СВЦЭМ!$B$34:$B$777,E$83)+'СЕТ СН'!$H$9+СВЦЭМ!$D$10+'СЕТ СН'!$H$5-'СЕТ СН'!$H$17</f>
        <v>5068.0802372099997</v>
      </c>
      <c r="F87" s="37">
        <f>SUMIFS(СВЦЭМ!$C$34:$C$777,СВЦЭМ!$A$34:$A$777,$A87,СВЦЭМ!$B$34:$B$777,F$83)+'СЕТ СН'!$H$9+СВЦЭМ!$D$10+'СЕТ СН'!$H$5-'СЕТ СН'!$H$17</f>
        <v>5073.4066028999996</v>
      </c>
      <c r="G87" s="37">
        <f>SUMIFS(СВЦЭМ!$C$34:$C$777,СВЦЭМ!$A$34:$A$777,$A87,СВЦЭМ!$B$34:$B$777,G$83)+'СЕТ СН'!$H$9+СВЦЭМ!$D$10+'СЕТ СН'!$H$5-'СЕТ СН'!$H$17</f>
        <v>5070.0113783500001</v>
      </c>
      <c r="H87" s="37">
        <f>SUMIFS(СВЦЭМ!$C$34:$C$777,СВЦЭМ!$A$34:$A$777,$A87,СВЦЭМ!$B$34:$B$777,H$83)+'СЕТ СН'!$H$9+СВЦЭМ!$D$10+'СЕТ СН'!$H$5-'СЕТ СН'!$H$17</f>
        <v>5068.2758942199998</v>
      </c>
      <c r="I87" s="37">
        <f>SUMIFS(СВЦЭМ!$C$34:$C$777,СВЦЭМ!$A$34:$A$777,$A87,СВЦЭМ!$B$34:$B$777,I$83)+'СЕТ СН'!$H$9+СВЦЭМ!$D$10+'СЕТ СН'!$H$5-'СЕТ СН'!$H$17</f>
        <v>4986.9642967399996</v>
      </c>
      <c r="J87" s="37">
        <f>SUMIFS(СВЦЭМ!$C$34:$C$777,СВЦЭМ!$A$34:$A$777,$A87,СВЦЭМ!$B$34:$B$777,J$83)+'СЕТ СН'!$H$9+СВЦЭМ!$D$10+'СЕТ СН'!$H$5-'СЕТ СН'!$H$17</f>
        <v>4873.4095726799997</v>
      </c>
      <c r="K87" s="37">
        <f>SUMIFS(СВЦЭМ!$C$34:$C$777,СВЦЭМ!$A$34:$A$777,$A87,СВЦЭМ!$B$34:$B$777,K$83)+'СЕТ СН'!$H$9+СВЦЭМ!$D$10+'СЕТ СН'!$H$5-'СЕТ СН'!$H$17</f>
        <v>4764.4249591399994</v>
      </c>
      <c r="L87" s="37">
        <f>SUMIFS(СВЦЭМ!$C$34:$C$777,СВЦЭМ!$A$34:$A$777,$A87,СВЦЭМ!$B$34:$B$777,L$83)+'СЕТ СН'!$H$9+СВЦЭМ!$D$10+'СЕТ СН'!$H$5-'СЕТ СН'!$H$17</f>
        <v>4656.3462396099994</v>
      </c>
      <c r="M87" s="37">
        <f>SUMIFS(СВЦЭМ!$C$34:$C$777,СВЦЭМ!$A$34:$A$777,$A87,СВЦЭМ!$B$34:$B$777,M$83)+'СЕТ СН'!$H$9+СВЦЭМ!$D$10+'СЕТ СН'!$H$5-'СЕТ СН'!$H$17</f>
        <v>4629.1943720099998</v>
      </c>
      <c r="N87" s="37">
        <f>SUMIFS(СВЦЭМ!$C$34:$C$777,СВЦЭМ!$A$34:$A$777,$A87,СВЦЭМ!$B$34:$B$777,N$83)+'СЕТ СН'!$H$9+СВЦЭМ!$D$10+'СЕТ СН'!$H$5-'СЕТ СН'!$H$17</f>
        <v>4634.3749858299998</v>
      </c>
      <c r="O87" s="37">
        <f>SUMIFS(СВЦЭМ!$C$34:$C$777,СВЦЭМ!$A$34:$A$777,$A87,СВЦЭМ!$B$34:$B$777,O$83)+'СЕТ СН'!$H$9+СВЦЭМ!$D$10+'СЕТ СН'!$H$5-'СЕТ СН'!$H$17</f>
        <v>4635.0244787900001</v>
      </c>
      <c r="P87" s="37">
        <f>SUMIFS(СВЦЭМ!$C$34:$C$777,СВЦЭМ!$A$34:$A$777,$A87,СВЦЭМ!$B$34:$B$777,P$83)+'СЕТ СН'!$H$9+СВЦЭМ!$D$10+'СЕТ СН'!$H$5-'СЕТ СН'!$H$17</f>
        <v>4644.0473548</v>
      </c>
      <c r="Q87" s="37">
        <f>SUMIFS(СВЦЭМ!$C$34:$C$777,СВЦЭМ!$A$34:$A$777,$A87,СВЦЭМ!$B$34:$B$777,Q$83)+'СЕТ СН'!$H$9+СВЦЭМ!$D$10+'СЕТ СН'!$H$5-'СЕТ СН'!$H$17</f>
        <v>4648.1331805999998</v>
      </c>
      <c r="R87" s="37">
        <f>SUMIFS(СВЦЭМ!$C$34:$C$777,СВЦЭМ!$A$34:$A$777,$A87,СВЦЭМ!$B$34:$B$777,R$83)+'СЕТ СН'!$H$9+СВЦЭМ!$D$10+'СЕТ СН'!$H$5-'СЕТ СН'!$H$17</f>
        <v>4645.8122074100002</v>
      </c>
      <c r="S87" s="37">
        <f>SUMIFS(СВЦЭМ!$C$34:$C$777,СВЦЭМ!$A$34:$A$777,$A87,СВЦЭМ!$B$34:$B$777,S$83)+'СЕТ СН'!$H$9+СВЦЭМ!$D$10+'СЕТ СН'!$H$5-'СЕТ СН'!$H$17</f>
        <v>4640.2865220599997</v>
      </c>
      <c r="T87" s="37">
        <f>SUMIFS(СВЦЭМ!$C$34:$C$777,СВЦЭМ!$A$34:$A$777,$A87,СВЦЭМ!$B$34:$B$777,T$83)+'СЕТ СН'!$H$9+СВЦЭМ!$D$10+'СЕТ СН'!$H$5-'СЕТ СН'!$H$17</f>
        <v>4613.4070729599998</v>
      </c>
      <c r="U87" s="37">
        <f>SUMIFS(СВЦЭМ!$C$34:$C$777,СВЦЭМ!$A$34:$A$777,$A87,СВЦЭМ!$B$34:$B$777,U$83)+'СЕТ СН'!$H$9+СВЦЭМ!$D$10+'СЕТ СН'!$H$5-'СЕТ СН'!$H$17</f>
        <v>4607.6791643300003</v>
      </c>
      <c r="V87" s="37">
        <f>SUMIFS(СВЦЭМ!$C$34:$C$777,СВЦЭМ!$A$34:$A$777,$A87,СВЦЭМ!$B$34:$B$777,V$83)+'СЕТ СН'!$H$9+СВЦЭМ!$D$10+'СЕТ СН'!$H$5-'СЕТ СН'!$H$17</f>
        <v>4660.4375173099997</v>
      </c>
      <c r="W87" s="37">
        <f>SUMIFS(СВЦЭМ!$C$34:$C$777,СВЦЭМ!$A$34:$A$777,$A87,СВЦЭМ!$B$34:$B$777,W$83)+'СЕТ СН'!$H$9+СВЦЭМ!$D$10+'СЕТ СН'!$H$5-'СЕТ СН'!$H$17</f>
        <v>4762.1971879799994</v>
      </c>
      <c r="X87" s="37">
        <f>SUMIFS(СВЦЭМ!$C$34:$C$777,СВЦЭМ!$A$34:$A$777,$A87,СВЦЭМ!$B$34:$B$777,X$83)+'СЕТ СН'!$H$9+СВЦЭМ!$D$10+'СЕТ СН'!$H$5-'СЕТ СН'!$H$17</f>
        <v>4853.6125448499997</v>
      </c>
      <c r="Y87" s="37">
        <f>SUMIFS(СВЦЭМ!$C$34:$C$777,СВЦЭМ!$A$34:$A$777,$A87,СВЦЭМ!$B$34:$B$777,Y$83)+'СЕТ СН'!$H$9+СВЦЭМ!$D$10+'СЕТ СН'!$H$5-'СЕТ СН'!$H$17</f>
        <v>4957.3298302799994</v>
      </c>
    </row>
    <row r="88" spans="1:25" ht="15.75" x14ac:dyDescent="0.2">
      <c r="A88" s="36">
        <f t="shared" si="2"/>
        <v>43044</v>
      </c>
      <c r="B88" s="37">
        <f>SUMIFS(СВЦЭМ!$C$34:$C$777,СВЦЭМ!$A$34:$A$777,$A88,СВЦЭМ!$B$34:$B$777,B$83)+'СЕТ СН'!$H$9+СВЦЭМ!$D$10+'СЕТ СН'!$H$5-'СЕТ СН'!$H$17</f>
        <v>5011.9277651100001</v>
      </c>
      <c r="C88" s="37">
        <f>SUMIFS(СВЦЭМ!$C$34:$C$777,СВЦЭМ!$A$34:$A$777,$A88,СВЦЭМ!$B$34:$B$777,C$83)+'СЕТ СН'!$H$9+СВЦЭМ!$D$10+'СЕТ СН'!$H$5-'СЕТ СН'!$H$17</f>
        <v>5047.7736886799994</v>
      </c>
      <c r="D88" s="37">
        <f>SUMIFS(СВЦЭМ!$C$34:$C$777,СВЦЭМ!$A$34:$A$777,$A88,СВЦЭМ!$B$34:$B$777,D$83)+'СЕТ СН'!$H$9+СВЦЭМ!$D$10+'СЕТ СН'!$H$5-'СЕТ СН'!$H$17</f>
        <v>5052.1327107300003</v>
      </c>
      <c r="E88" s="37">
        <f>SUMIFS(СВЦЭМ!$C$34:$C$777,СВЦЭМ!$A$34:$A$777,$A88,СВЦЭМ!$B$34:$B$777,E$83)+'СЕТ СН'!$H$9+СВЦЭМ!$D$10+'СЕТ СН'!$H$5-'СЕТ СН'!$H$17</f>
        <v>5056.1700377500001</v>
      </c>
      <c r="F88" s="37">
        <f>SUMIFS(СВЦЭМ!$C$34:$C$777,СВЦЭМ!$A$34:$A$777,$A88,СВЦЭМ!$B$34:$B$777,F$83)+'СЕТ СН'!$H$9+СВЦЭМ!$D$10+'СЕТ СН'!$H$5-'СЕТ СН'!$H$17</f>
        <v>5058.2850528700001</v>
      </c>
      <c r="G88" s="37">
        <f>SUMIFS(СВЦЭМ!$C$34:$C$777,СВЦЭМ!$A$34:$A$777,$A88,СВЦЭМ!$B$34:$B$777,G$83)+'СЕТ СН'!$H$9+СВЦЭМ!$D$10+'СЕТ СН'!$H$5-'СЕТ СН'!$H$17</f>
        <v>5053.4048281899995</v>
      </c>
      <c r="H88" s="37">
        <f>SUMIFS(СВЦЭМ!$C$34:$C$777,СВЦЭМ!$A$34:$A$777,$A88,СВЦЭМ!$B$34:$B$777,H$83)+'СЕТ СН'!$H$9+СВЦЭМ!$D$10+'СЕТ СН'!$H$5-'СЕТ СН'!$H$17</f>
        <v>5056.9050641499998</v>
      </c>
      <c r="I88" s="37">
        <f>SUMIFS(СВЦЭМ!$C$34:$C$777,СВЦЭМ!$A$34:$A$777,$A88,СВЦЭМ!$B$34:$B$777,I$83)+'СЕТ СН'!$H$9+СВЦЭМ!$D$10+'СЕТ СН'!$H$5-'СЕТ СН'!$H$17</f>
        <v>5017.6693623699994</v>
      </c>
      <c r="J88" s="37">
        <f>SUMIFS(СВЦЭМ!$C$34:$C$777,СВЦЭМ!$A$34:$A$777,$A88,СВЦЭМ!$B$34:$B$777,J$83)+'СЕТ СН'!$H$9+СВЦЭМ!$D$10+'СЕТ СН'!$H$5-'СЕТ СН'!$H$17</f>
        <v>4907.0845490399997</v>
      </c>
      <c r="K88" s="37">
        <f>SUMIFS(СВЦЭМ!$C$34:$C$777,СВЦЭМ!$A$34:$A$777,$A88,СВЦЭМ!$B$34:$B$777,K$83)+'СЕТ СН'!$H$9+СВЦЭМ!$D$10+'СЕТ СН'!$H$5-'СЕТ СН'!$H$17</f>
        <v>4761.5183526000001</v>
      </c>
      <c r="L88" s="37">
        <f>SUMIFS(СВЦЭМ!$C$34:$C$777,СВЦЭМ!$A$34:$A$777,$A88,СВЦЭМ!$B$34:$B$777,L$83)+'СЕТ СН'!$H$9+СВЦЭМ!$D$10+'СЕТ СН'!$H$5-'СЕТ СН'!$H$17</f>
        <v>4637.2344442599997</v>
      </c>
      <c r="M88" s="37">
        <f>SUMIFS(СВЦЭМ!$C$34:$C$777,СВЦЭМ!$A$34:$A$777,$A88,СВЦЭМ!$B$34:$B$777,M$83)+'СЕТ СН'!$H$9+СВЦЭМ!$D$10+'СЕТ СН'!$H$5-'СЕТ СН'!$H$17</f>
        <v>4605.0272403099998</v>
      </c>
      <c r="N88" s="37">
        <f>SUMIFS(СВЦЭМ!$C$34:$C$777,СВЦЭМ!$A$34:$A$777,$A88,СВЦЭМ!$B$34:$B$777,N$83)+'СЕТ СН'!$H$9+СВЦЭМ!$D$10+'СЕТ СН'!$H$5-'СЕТ СН'!$H$17</f>
        <v>4618.5264854500001</v>
      </c>
      <c r="O88" s="37">
        <f>SUMIFS(СВЦЭМ!$C$34:$C$777,СВЦЭМ!$A$34:$A$777,$A88,СВЦЭМ!$B$34:$B$777,O$83)+'СЕТ СН'!$H$9+СВЦЭМ!$D$10+'СЕТ СН'!$H$5-'СЕТ СН'!$H$17</f>
        <v>4636.3060798899996</v>
      </c>
      <c r="P88" s="37">
        <f>SUMIFS(СВЦЭМ!$C$34:$C$777,СВЦЭМ!$A$34:$A$777,$A88,СВЦЭМ!$B$34:$B$777,P$83)+'СЕТ СН'!$H$9+СВЦЭМ!$D$10+'СЕТ СН'!$H$5-'СЕТ СН'!$H$17</f>
        <v>4654.3631046099999</v>
      </c>
      <c r="Q88" s="37">
        <f>SUMIFS(СВЦЭМ!$C$34:$C$777,СВЦЭМ!$A$34:$A$777,$A88,СВЦЭМ!$B$34:$B$777,Q$83)+'СЕТ СН'!$H$9+СВЦЭМ!$D$10+'СЕТ СН'!$H$5-'СЕТ СН'!$H$17</f>
        <v>4666.4615359999998</v>
      </c>
      <c r="R88" s="37">
        <f>SUMIFS(СВЦЭМ!$C$34:$C$777,СВЦЭМ!$A$34:$A$777,$A88,СВЦЭМ!$B$34:$B$777,R$83)+'СЕТ СН'!$H$9+СВЦЭМ!$D$10+'СЕТ СН'!$H$5-'СЕТ СН'!$H$17</f>
        <v>4667.6938914799994</v>
      </c>
      <c r="S88" s="37">
        <f>SUMIFS(СВЦЭМ!$C$34:$C$777,СВЦЭМ!$A$34:$A$777,$A88,СВЦЭМ!$B$34:$B$777,S$83)+'СЕТ СН'!$H$9+СВЦЭМ!$D$10+'СЕТ СН'!$H$5-'СЕТ СН'!$H$17</f>
        <v>4644.3623366100001</v>
      </c>
      <c r="T88" s="37">
        <f>SUMIFS(СВЦЭМ!$C$34:$C$777,СВЦЭМ!$A$34:$A$777,$A88,СВЦЭМ!$B$34:$B$777,T$83)+'СЕТ СН'!$H$9+СВЦЭМ!$D$10+'СЕТ СН'!$H$5-'СЕТ СН'!$H$17</f>
        <v>4593.8601108499997</v>
      </c>
      <c r="U88" s="37">
        <f>SUMIFS(СВЦЭМ!$C$34:$C$777,СВЦЭМ!$A$34:$A$777,$A88,СВЦЭМ!$B$34:$B$777,U$83)+'СЕТ СН'!$H$9+СВЦЭМ!$D$10+'СЕТ СН'!$H$5-'СЕТ СН'!$H$17</f>
        <v>4588.4982288199999</v>
      </c>
      <c r="V88" s="37">
        <f>SUMIFS(СВЦЭМ!$C$34:$C$777,СВЦЭМ!$A$34:$A$777,$A88,СВЦЭМ!$B$34:$B$777,V$83)+'СЕТ СН'!$H$9+СВЦЭМ!$D$10+'СЕТ СН'!$H$5-'СЕТ СН'!$H$17</f>
        <v>4627.5118079100002</v>
      </c>
      <c r="W88" s="37">
        <f>SUMIFS(СВЦЭМ!$C$34:$C$777,СВЦЭМ!$A$34:$A$777,$A88,СВЦЭМ!$B$34:$B$777,W$83)+'СЕТ СН'!$H$9+СВЦЭМ!$D$10+'СЕТ СН'!$H$5-'СЕТ СН'!$H$17</f>
        <v>4727.0212225400001</v>
      </c>
      <c r="X88" s="37">
        <f>SUMIFS(СВЦЭМ!$C$34:$C$777,СВЦЭМ!$A$34:$A$777,$A88,СВЦЭМ!$B$34:$B$777,X$83)+'СЕТ СН'!$H$9+СВЦЭМ!$D$10+'СЕТ СН'!$H$5-'СЕТ СН'!$H$17</f>
        <v>4850.9973383799997</v>
      </c>
      <c r="Y88" s="37">
        <f>SUMIFS(СВЦЭМ!$C$34:$C$777,СВЦЭМ!$A$34:$A$777,$A88,СВЦЭМ!$B$34:$B$777,Y$83)+'СЕТ СН'!$H$9+СВЦЭМ!$D$10+'СЕТ СН'!$H$5-'СЕТ СН'!$H$17</f>
        <v>4960.53982473</v>
      </c>
    </row>
    <row r="89" spans="1:25" ht="15.75" x14ac:dyDescent="0.2">
      <c r="A89" s="36">
        <f t="shared" si="2"/>
        <v>43045</v>
      </c>
      <c r="B89" s="37">
        <f>SUMIFS(СВЦЭМ!$C$34:$C$777,СВЦЭМ!$A$34:$A$777,$A89,СВЦЭМ!$B$34:$B$777,B$83)+'СЕТ СН'!$H$9+СВЦЭМ!$D$10+'СЕТ СН'!$H$5-'СЕТ СН'!$H$17</f>
        <v>4987.202096</v>
      </c>
      <c r="C89" s="37">
        <f>SUMIFS(СВЦЭМ!$C$34:$C$777,СВЦЭМ!$A$34:$A$777,$A89,СВЦЭМ!$B$34:$B$777,C$83)+'СЕТ СН'!$H$9+СВЦЭМ!$D$10+'СЕТ СН'!$H$5-'СЕТ СН'!$H$17</f>
        <v>5023.7229803</v>
      </c>
      <c r="D89" s="37">
        <f>SUMIFS(СВЦЭМ!$C$34:$C$777,СВЦЭМ!$A$34:$A$777,$A89,СВЦЭМ!$B$34:$B$777,D$83)+'СЕТ СН'!$H$9+СВЦЭМ!$D$10+'СЕТ СН'!$H$5-'СЕТ СН'!$H$17</f>
        <v>5080.30637338</v>
      </c>
      <c r="E89" s="37">
        <f>SUMIFS(СВЦЭМ!$C$34:$C$777,СВЦЭМ!$A$34:$A$777,$A89,СВЦЭМ!$B$34:$B$777,E$83)+'СЕТ СН'!$H$9+СВЦЭМ!$D$10+'СЕТ СН'!$H$5-'СЕТ СН'!$H$17</f>
        <v>5084.0457240699998</v>
      </c>
      <c r="F89" s="37">
        <f>SUMIFS(СВЦЭМ!$C$34:$C$777,СВЦЭМ!$A$34:$A$777,$A89,СВЦЭМ!$B$34:$B$777,F$83)+'СЕТ СН'!$H$9+СВЦЭМ!$D$10+'СЕТ СН'!$H$5-'СЕТ СН'!$H$17</f>
        <v>5085.80896072</v>
      </c>
      <c r="G89" s="37">
        <f>SUMIFS(СВЦЭМ!$C$34:$C$777,СВЦЭМ!$A$34:$A$777,$A89,СВЦЭМ!$B$34:$B$777,G$83)+'СЕТ СН'!$H$9+СВЦЭМ!$D$10+'СЕТ СН'!$H$5-'СЕТ СН'!$H$17</f>
        <v>5089.1954115600001</v>
      </c>
      <c r="H89" s="37">
        <f>SUMIFS(СВЦЭМ!$C$34:$C$777,СВЦЭМ!$A$34:$A$777,$A89,СВЦЭМ!$B$34:$B$777,H$83)+'СЕТ СН'!$H$9+СВЦЭМ!$D$10+'СЕТ СН'!$H$5-'СЕТ СН'!$H$17</f>
        <v>5112.0151155499998</v>
      </c>
      <c r="I89" s="37">
        <f>SUMIFS(СВЦЭМ!$C$34:$C$777,СВЦЭМ!$A$34:$A$777,$A89,СВЦЭМ!$B$34:$B$777,I$83)+'СЕТ СН'!$H$9+СВЦЭМ!$D$10+'СЕТ СН'!$H$5-'СЕТ СН'!$H$17</f>
        <v>5040.4766022699996</v>
      </c>
      <c r="J89" s="37">
        <f>SUMIFS(СВЦЭМ!$C$34:$C$777,СВЦЭМ!$A$34:$A$777,$A89,СВЦЭМ!$B$34:$B$777,J$83)+'СЕТ СН'!$H$9+СВЦЭМ!$D$10+'СЕТ СН'!$H$5-'СЕТ СН'!$H$17</f>
        <v>4921.9850030399994</v>
      </c>
      <c r="K89" s="37">
        <f>SUMIFS(СВЦЭМ!$C$34:$C$777,СВЦЭМ!$A$34:$A$777,$A89,СВЦЭМ!$B$34:$B$777,K$83)+'СЕТ СН'!$H$9+СВЦЭМ!$D$10+'СЕТ СН'!$H$5-'СЕТ СН'!$H$17</f>
        <v>4799.6745501699997</v>
      </c>
      <c r="L89" s="37">
        <f>SUMIFS(СВЦЭМ!$C$34:$C$777,СВЦЭМ!$A$34:$A$777,$A89,СВЦЭМ!$B$34:$B$777,L$83)+'СЕТ СН'!$H$9+СВЦЭМ!$D$10+'СЕТ СН'!$H$5-'СЕТ СН'!$H$17</f>
        <v>4700.2226884800002</v>
      </c>
      <c r="M89" s="37">
        <f>SUMIFS(СВЦЭМ!$C$34:$C$777,СВЦЭМ!$A$34:$A$777,$A89,СВЦЭМ!$B$34:$B$777,M$83)+'СЕТ СН'!$H$9+СВЦЭМ!$D$10+'СЕТ СН'!$H$5-'СЕТ СН'!$H$17</f>
        <v>4665.36520415</v>
      </c>
      <c r="N89" s="37">
        <f>SUMIFS(СВЦЭМ!$C$34:$C$777,СВЦЭМ!$A$34:$A$777,$A89,СВЦЭМ!$B$34:$B$777,N$83)+'СЕТ СН'!$H$9+СВЦЭМ!$D$10+'СЕТ СН'!$H$5-'СЕТ СН'!$H$17</f>
        <v>4664.6870801999994</v>
      </c>
      <c r="O89" s="37">
        <f>SUMIFS(СВЦЭМ!$C$34:$C$777,СВЦЭМ!$A$34:$A$777,$A89,СВЦЭМ!$B$34:$B$777,O$83)+'СЕТ СН'!$H$9+СВЦЭМ!$D$10+'СЕТ СН'!$H$5-'СЕТ СН'!$H$17</f>
        <v>4664.1676696499999</v>
      </c>
      <c r="P89" s="37">
        <f>SUMIFS(СВЦЭМ!$C$34:$C$777,СВЦЭМ!$A$34:$A$777,$A89,СВЦЭМ!$B$34:$B$777,P$83)+'СЕТ СН'!$H$9+СВЦЭМ!$D$10+'СЕТ СН'!$H$5-'СЕТ СН'!$H$17</f>
        <v>4670.2117490499995</v>
      </c>
      <c r="Q89" s="37">
        <f>SUMIFS(СВЦЭМ!$C$34:$C$777,СВЦЭМ!$A$34:$A$777,$A89,СВЦЭМ!$B$34:$B$777,Q$83)+'СЕТ СН'!$H$9+СВЦЭМ!$D$10+'СЕТ СН'!$H$5-'СЕТ СН'!$H$17</f>
        <v>4676.0208016799997</v>
      </c>
      <c r="R89" s="37">
        <f>SUMIFS(СВЦЭМ!$C$34:$C$777,СВЦЭМ!$A$34:$A$777,$A89,СВЦЭМ!$B$34:$B$777,R$83)+'СЕТ СН'!$H$9+СВЦЭМ!$D$10+'СЕТ СН'!$H$5-'СЕТ СН'!$H$17</f>
        <v>4674.7943629799993</v>
      </c>
      <c r="S89" s="37">
        <f>SUMIFS(СВЦЭМ!$C$34:$C$777,СВЦЭМ!$A$34:$A$777,$A89,СВЦЭМ!$B$34:$B$777,S$83)+'СЕТ СН'!$H$9+СВЦЭМ!$D$10+'СЕТ СН'!$H$5-'СЕТ СН'!$H$17</f>
        <v>4664.93235878</v>
      </c>
      <c r="T89" s="37">
        <f>SUMIFS(СВЦЭМ!$C$34:$C$777,СВЦЭМ!$A$34:$A$777,$A89,СВЦЭМ!$B$34:$B$777,T$83)+'СЕТ СН'!$H$9+СВЦЭМ!$D$10+'СЕТ СН'!$H$5-'СЕТ СН'!$H$17</f>
        <v>4621.93277029</v>
      </c>
      <c r="U89" s="37">
        <f>SUMIFS(СВЦЭМ!$C$34:$C$777,СВЦЭМ!$A$34:$A$777,$A89,СВЦЭМ!$B$34:$B$777,U$83)+'СЕТ СН'!$H$9+СВЦЭМ!$D$10+'СЕТ СН'!$H$5-'СЕТ СН'!$H$17</f>
        <v>4617.5501644599999</v>
      </c>
      <c r="V89" s="37">
        <f>SUMIFS(СВЦЭМ!$C$34:$C$777,СВЦЭМ!$A$34:$A$777,$A89,СВЦЭМ!$B$34:$B$777,V$83)+'СЕТ СН'!$H$9+СВЦЭМ!$D$10+'СЕТ СН'!$H$5-'СЕТ СН'!$H$17</f>
        <v>4675.7831816299995</v>
      </c>
      <c r="W89" s="37">
        <f>SUMIFS(СВЦЭМ!$C$34:$C$777,СВЦЭМ!$A$34:$A$777,$A89,СВЦЭМ!$B$34:$B$777,W$83)+'СЕТ СН'!$H$9+СВЦЭМ!$D$10+'СЕТ СН'!$H$5-'СЕТ СН'!$H$17</f>
        <v>4768.4108513000001</v>
      </c>
      <c r="X89" s="37">
        <f>SUMIFS(СВЦЭМ!$C$34:$C$777,СВЦЭМ!$A$34:$A$777,$A89,СВЦЭМ!$B$34:$B$777,X$83)+'СЕТ СН'!$H$9+СВЦЭМ!$D$10+'СЕТ СН'!$H$5-'СЕТ СН'!$H$17</f>
        <v>4866.19510206</v>
      </c>
      <c r="Y89" s="37">
        <f>SUMIFS(СВЦЭМ!$C$34:$C$777,СВЦЭМ!$A$34:$A$777,$A89,СВЦЭМ!$B$34:$B$777,Y$83)+'СЕТ СН'!$H$9+СВЦЭМ!$D$10+'СЕТ СН'!$H$5-'СЕТ СН'!$H$17</f>
        <v>4971.0725401</v>
      </c>
    </row>
    <row r="90" spans="1:25" ht="15.75" x14ac:dyDescent="0.2">
      <c r="A90" s="36">
        <f t="shared" si="2"/>
        <v>43046</v>
      </c>
      <c r="B90" s="37">
        <f>SUMIFS(СВЦЭМ!$C$34:$C$777,СВЦЭМ!$A$34:$A$777,$A90,СВЦЭМ!$B$34:$B$777,B$83)+'СЕТ СН'!$H$9+СВЦЭМ!$D$10+'СЕТ СН'!$H$5-'СЕТ СН'!$H$17</f>
        <v>4988.8772143699998</v>
      </c>
      <c r="C90" s="37">
        <f>SUMIFS(СВЦЭМ!$C$34:$C$777,СВЦЭМ!$A$34:$A$777,$A90,СВЦЭМ!$B$34:$B$777,C$83)+'СЕТ СН'!$H$9+СВЦЭМ!$D$10+'СЕТ СН'!$H$5-'СЕТ СН'!$H$17</f>
        <v>5014.2087174600001</v>
      </c>
      <c r="D90" s="37">
        <f>SUMIFS(СВЦЭМ!$C$34:$C$777,СВЦЭМ!$A$34:$A$777,$A90,СВЦЭМ!$B$34:$B$777,D$83)+'СЕТ СН'!$H$9+СВЦЭМ!$D$10+'СЕТ СН'!$H$5-'СЕТ СН'!$H$17</f>
        <v>5072.6571435099995</v>
      </c>
      <c r="E90" s="37">
        <f>SUMIFS(СВЦЭМ!$C$34:$C$777,СВЦЭМ!$A$34:$A$777,$A90,СВЦЭМ!$B$34:$B$777,E$83)+'СЕТ СН'!$H$9+СВЦЭМ!$D$10+'СЕТ СН'!$H$5-'СЕТ СН'!$H$17</f>
        <v>5085.46915051</v>
      </c>
      <c r="F90" s="37">
        <f>SUMIFS(СВЦЭМ!$C$34:$C$777,СВЦЭМ!$A$34:$A$777,$A90,СВЦЭМ!$B$34:$B$777,F$83)+'СЕТ СН'!$H$9+СВЦЭМ!$D$10+'СЕТ СН'!$H$5-'СЕТ СН'!$H$17</f>
        <v>5088.0529528199995</v>
      </c>
      <c r="G90" s="37">
        <f>SUMIFS(СВЦЭМ!$C$34:$C$777,СВЦЭМ!$A$34:$A$777,$A90,СВЦЭМ!$B$34:$B$777,G$83)+'СЕТ СН'!$H$9+СВЦЭМ!$D$10+'СЕТ СН'!$H$5-'СЕТ СН'!$H$17</f>
        <v>5094.4072375599999</v>
      </c>
      <c r="H90" s="37">
        <f>SUMIFS(СВЦЭМ!$C$34:$C$777,СВЦЭМ!$A$34:$A$777,$A90,СВЦЭМ!$B$34:$B$777,H$83)+'СЕТ СН'!$H$9+СВЦЭМ!$D$10+'СЕТ СН'!$H$5-'СЕТ СН'!$H$17</f>
        <v>5119.60115056</v>
      </c>
      <c r="I90" s="37">
        <f>SUMIFS(СВЦЭМ!$C$34:$C$777,СВЦЭМ!$A$34:$A$777,$A90,СВЦЭМ!$B$34:$B$777,I$83)+'СЕТ СН'!$H$9+СВЦЭМ!$D$10+'СЕТ СН'!$H$5-'СЕТ СН'!$H$17</f>
        <v>5027.8321878099996</v>
      </c>
      <c r="J90" s="37">
        <f>SUMIFS(СВЦЭМ!$C$34:$C$777,СВЦЭМ!$A$34:$A$777,$A90,СВЦЭМ!$B$34:$B$777,J$83)+'СЕТ СН'!$H$9+СВЦЭМ!$D$10+'СЕТ СН'!$H$5-'СЕТ СН'!$H$17</f>
        <v>4955.9071706499999</v>
      </c>
      <c r="K90" s="37">
        <f>SUMIFS(СВЦЭМ!$C$34:$C$777,СВЦЭМ!$A$34:$A$777,$A90,СВЦЭМ!$B$34:$B$777,K$83)+'СЕТ СН'!$H$9+СВЦЭМ!$D$10+'СЕТ СН'!$H$5-'СЕТ СН'!$H$17</f>
        <v>4835.1904803099997</v>
      </c>
      <c r="L90" s="37">
        <f>SUMIFS(СВЦЭМ!$C$34:$C$777,СВЦЭМ!$A$34:$A$777,$A90,СВЦЭМ!$B$34:$B$777,L$83)+'СЕТ СН'!$H$9+СВЦЭМ!$D$10+'СЕТ СН'!$H$5-'СЕТ СН'!$H$17</f>
        <v>4728.1485601999993</v>
      </c>
      <c r="M90" s="37">
        <f>SUMIFS(СВЦЭМ!$C$34:$C$777,СВЦЭМ!$A$34:$A$777,$A90,СВЦЭМ!$B$34:$B$777,M$83)+'СЕТ СН'!$H$9+СВЦЭМ!$D$10+'СЕТ СН'!$H$5-'СЕТ СН'!$H$17</f>
        <v>4694.9588866799995</v>
      </c>
      <c r="N90" s="37">
        <f>SUMIFS(СВЦЭМ!$C$34:$C$777,СВЦЭМ!$A$34:$A$777,$A90,СВЦЭМ!$B$34:$B$777,N$83)+'СЕТ СН'!$H$9+СВЦЭМ!$D$10+'СЕТ СН'!$H$5-'СЕТ СН'!$H$17</f>
        <v>4694.9699713499995</v>
      </c>
      <c r="O90" s="37">
        <f>SUMIFS(СВЦЭМ!$C$34:$C$777,СВЦЭМ!$A$34:$A$777,$A90,СВЦЭМ!$B$34:$B$777,O$83)+'СЕТ СН'!$H$9+СВЦЭМ!$D$10+'СЕТ СН'!$H$5-'СЕТ СН'!$H$17</f>
        <v>4698.0313487099993</v>
      </c>
      <c r="P90" s="37">
        <f>SUMIFS(СВЦЭМ!$C$34:$C$777,СВЦЭМ!$A$34:$A$777,$A90,СВЦЭМ!$B$34:$B$777,P$83)+'СЕТ СН'!$H$9+СВЦЭМ!$D$10+'СЕТ СН'!$H$5-'СЕТ СН'!$H$17</f>
        <v>4702.8680472599999</v>
      </c>
      <c r="Q90" s="37">
        <f>SUMIFS(СВЦЭМ!$C$34:$C$777,СВЦЭМ!$A$34:$A$777,$A90,СВЦЭМ!$B$34:$B$777,Q$83)+'СЕТ СН'!$H$9+СВЦЭМ!$D$10+'СЕТ СН'!$H$5-'СЕТ СН'!$H$17</f>
        <v>4707.8933918699995</v>
      </c>
      <c r="R90" s="37">
        <f>SUMIFS(СВЦЭМ!$C$34:$C$777,СВЦЭМ!$A$34:$A$777,$A90,СВЦЭМ!$B$34:$B$777,R$83)+'СЕТ СН'!$H$9+СВЦЭМ!$D$10+'СЕТ СН'!$H$5-'СЕТ СН'!$H$17</f>
        <v>4707.3666682599996</v>
      </c>
      <c r="S90" s="37">
        <f>SUMIFS(СВЦЭМ!$C$34:$C$777,СВЦЭМ!$A$34:$A$777,$A90,СВЦЭМ!$B$34:$B$777,S$83)+'СЕТ СН'!$H$9+СВЦЭМ!$D$10+'СЕТ СН'!$H$5-'СЕТ СН'!$H$17</f>
        <v>4702.4623475499993</v>
      </c>
      <c r="T90" s="37">
        <f>SUMIFS(СВЦЭМ!$C$34:$C$777,СВЦЭМ!$A$34:$A$777,$A90,СВЦЭМ!$B$34:$B$777,T$83)+'СЕТ СН'!$H$9+СВЦЭМ!$D$10+'СЕТ СН'!$H$5-'СЕТ СН'!$H$17</f>
        <v>4662.8402258599999</v>
      </c>
      <c r="U90" s="37">
        <f>SUMIFS(СВЦЭМ!$C$34:$C$777,СВЦЭМ!$A$34:$A$777,$A90,СВЦЭМ!$B$34:$B$777,U$83)+'СЕТ СН'!$H$9+СВЦЭМ!$D$10+'СЕТ СН'!$H$5-'СЕТ СН'!$H$17</f>
        <v>4654.0055480399997</v>
      </c>
      <c r="V90" s="37">
        <f>SUMIFS(СВЦЭМ!$C$34:$C$777,СВЦЭМ!$A$34:$A$777,$A90,СВЦЭМ!$B$34:$B$777,V$83)+'СЕТ СН'!$H$9+СВЦЭМ!$D$10+'СЕТ СН'!$H$5-'СЕТ СН'!$H$17</f>
        <v>4700.0838953699995</v>
      </c>
      <c r="W90" s="37">
        <f>SUMIFS(СВЦЭМ!$C$34:$C$777,СВЦЭМ!$A$34:$A$777,$A90,СВЦЭМ!$B$34:$B$777,W$83)+'СЕТ СН'!$H$9+СВЦЭМ!$D$10+'СЕТ СН'!$H$5-'СЕТ СН'!$H$17</f>
        <v>4803.9343225499997</v>
      </c>
      <c r="X90" s="37">
        <f>SUMIFS(СВЦЭМ!$C$34:$C$777,СВЦЭМ!$A$34:$A$777,$A90,СВЦЭМ!$B$34:$B$777,X$83)+'СЕТ СН'!$H$9+СВЦЭМ!$D$10+'СЕТ СН'!$H$5-'СЕТ СН'!$H$17</f>
        <v>4907.0113693599997</v>
      </c>
      <c r="Y90" s="37">
        <f>SUMIFS(СВЦЭМ!$C$34:$C$777,СВЦЭМ!$A$34:$A$777,$A90,СВЦЭМ!$B$34:$B$777,Y$83)+'СЕТ СН'!$H$9+СВЦЭМ!$D$10+'СЕТ СН'!$H$5-'СЕТ СН'!$H$17</f>
        <v>4998.6137299399998</v>
      </c>
    </row>
    <row r="91" spans="1:25" ht="15.75" x14ac:dyDescent="0.2">
      <c r="A91" s="36">
        <f t="shared" si="2"/>
        <v>43047</v>
      </c>
      <c r="B91" s="37">
        <f>SUMIFS(СВЦЭМ!$C$34:$C$777,СВЦЭМ!$A$34:$A$777,$A91,СВЦЭМ!$B$34:$B$777,B$83)+'СЕТ СН'!$H$9+СВЦЭМ!$D$10+'СЕТ СН'!$H$5-'СЕТ СН'!$H$17</f>
        <v>4995.2297010799994</v>
      </c>
      <c r="C91" s="37">
        <f>SUMIFS(СВЦЭМ!$C$34:$C$777,СВЦЭМ!$A$34:$A$777,$A91,СВЦЭМ!$B$34:$B$777,C$83)+'СЕТ СН'!$H$9+СВЦЭМ!$D$10+'СЕТ СН'!$H$5-'СЕТ СН'!$H$17</f>
        <v>5011.3356733799992</v>
      </c>
      <c r="D91" s="37">
        <f>SUMIFS(СВЦЭМ!$C$34:$C$777,СВЦЭМ!$A$34:$A$777,$A91,СВЦЭМ!$B$34:$B$777,D$83)+'СЕТ СН'!$H$9+СВЦЭМ!$D$10+'СЕТ СН'!$H$5-'СЕТ СН'!$H$17</f>
        <v>5055.4296590499998</v>
      </c>
      <c r="E91" s="37">
        <f>SUMIFS(СВЦЭМ!$C$34:$C$777,СВЦЭМ!$A$34:$A$777,$A91,СВЦЭМ!$B$34:$B$777,E$83)+'СЕТ СН'!$H$9+СВЦЭМ!$D$10+'СЕТ СН'!$H$5-'СЕТ СН'!$H$17</f>
        <v>5060.5936838899997</v>
      </c>
      <c r="F91" s="37">
        <f>SUMIFS(СВЦЭМ!$C$34:$C$777,СВЦЭМ!$A$34:$A$777,$A91,СВЦЭМ!$B$34:$B$777,F$83)+'СЕТ СН'!$H$9+СВЦЭМ!$D$10+'СЕТ СН'!$H$5-'СЕТ СН'!$H$17</f>
        <v>5064.1147561199996</v>
      </c>
      <c r="G91" s="37">
        <f>SUMIFS(СВЦЭМ!$C$34:$C$777,СВЦЭМ!$A$34:$A$777,$A91,СВЦЭМ!$B$34:$B$777,G$83)+'СЕТ СН'!$H$9+СВЦЭМ!$D$10+'СЕТ СН'!$H$5-'СЕТ СН'!$H$17</f>
        <v>5070.8246496299998</v>
      </c>
      <c r="H91" s="37">
        <f>SUMIFS(СВЦЭМ!$C$34:$C$777,СВЦЭМ!$A$34:$A$777,$A91,СВЦЭМ!$B$34:$B$777,H$83)+'СЕТ СН'!$H$9+СВЦЭМ!$D$10+'СЕТ СН'!$H$5-'СЕТ СН'!$H$17</f>
        <v>5079.7325019399996</v>
      </c>
      <c r="I91" s="37">
        <f>SUMIFS(СВЦЭМ!$C$34:$C$777,СВЦЭМ!$A$34:$A$777,$A91,СВЦЭМ!$B$34:$B$777,I$83)+'СЕТ СН'!$H$9+СВЦЭМ!$D$10+'СЕТ СН'!$H$5-'СЕТ СН'!$H$17</f>
        <v>5010.2219804799997</v>
      </c>
      <c r="J91" s="37">
        <f>SUMIFS(СВЦЭМ!$C$34:$C$777,СВЦЭМ!$A$34:$A$777,$A91,СВЦЭМ!$B$34:$B$777,J$83)+'СЕТ СН'!$H$9+СВЦЭМ!$D$10+'СЕТ СН'!$H$5-'СЕТ СН'!$H$17</f>
        <v>4921.4429180899997</v>
      </c>
      <c r="K91" s="37">
        <f>SUMIFS(СВЦЭМ!$C$34:$C$777,СВЦЭМ!$A$34:$A$777,$A91,СВЦЭМ!$B$34:$B$777,K$83)+'СЕТ СН'!$H$9+СВЦЭМ!$D$10+'СЕТ СН'!$H$5-'СЕТ СН'!$H$17</f>
        <v>4801.4969310999995</v>
      </c>
      <c r="L91" s="37">
        <f>SUMIFS(СВЦЭМ!$C$34:$C$777,СВЦЭМ!$A$34:$A$777,$A91,СВЦЭМ!$B$34:$B$777,L$83)+'СЕТ СН'!$H$9+СВЦЭМ!$D$10+'СЕТ СН'!$H$5-'СЕТ СН'!$H$17</f>
        <v>4707.8322335599996</v>
      </c>
      <c r="M91" s="37">
        <f>SUMIFS(СВЦЭМ!$C$34:$C$777,СВЦЭМ!$A$34:$A$777,$A91,СВЦЭМ!$B$34:$B$777,M$83)+'СЕТ СН'!$H$9+СВЦЭМ!$D$10+'СЕТ СН'!$H$5-'СЕТ СН'!$H$17</f>
        <v>4658.0322776100002</v>
      </c>
      <c r="N91" s="37">
        <f>SUMIFS(СВЦЭМ!$C$34:$C$777,СВЦЭМ!$A$34:$A$777,$A91,СВЦЭМ!$B$34:$B$777,N$83)+'СЕТ СН'!$H$9+СВЦЭМ!$D$10+'СЕТ СН'!$H$5-'СЕТ СН'!$H$17</f>
        <v>4650.0086274799996</v>
      </c>
      <c r="O91" s="37">
        <f>SUMIFS(СВЦЭМ!$C$34:$C$777,СВЦЭМ!$A$34:$A$777,$A91,СВЦЭМ!$B$34:$B$777,O$83)+'СЕТ СН'!$H$9+СВЦЭМ!$D$10+'СЕТ СН'!$H$5-'СЕТ СН'!$H$17</f>
        <v>4642.4645743299998</v>
      </c>
      <c r="P91" s="37">
        <f>SUMIFS(СВЦЭМ!$C$34:$C$777,СВЦЭМ!$A$34:$A$777,$A91,СВЦЭМ!$B$34:$B$777,P$83)+'СЕТ СН'!$H$9+СВЦЭМ!$D$10+'СЕТ СН'!$H$5-'СЕТ СН'!$H$17</f>
        <v>4651.0008994899999</v>
      </c>
      <c r="Q91" s="37">
        <f>SUMIFS(СВЦЭМ!$C$34:$C$777,СВЦЭМ!$A$34:$A$777,$A91,СВЦЭМ!$B$34:$B$777,Q$83)+'СЕТ СН'!$H$9+СВЦЭМ!$D$10+'СЕТ СН'!$H$5-'СЕТ СН'!$H$17</f>
        <v>4640.0780116899996</v>
      </c>
      <c r="R91" s="37">
        <f>SUMIFS(СВЦЭМ!$C$34:$C$777,СВЦЭМ!$A$34:$A$777,$A91,СВЦЭМ!$B$34:$B$777,R$83)+'СЕТ СН'!$H$9+СВЦЭМ!$D$10+'СЕТ СН'!$H$5-'СЕТ СН'!$H$17</f>
        <v>4645.6254051799997</v>
      </c>
      <c r="S91" s="37">
        <f>SUMIFS(СВЦЭМ!$C$34:$C$777,СВЦЭМ!$A$34:$A$777,$A91,СВЦЭМ!$B$34:$B$777,S$83)+'СЕТ СН'!$H$9+СВЦЭМ!$D$10+'СЕТ СН'!$H$5-'СЕТ СН'!$H$17</f>
        <v>4647.0324530399994</v>
      </c>
      <c r="T91" s="37">
        <f>SUMIFS(СВЦЭМ!$C$34:$C$777,СВЦЭМ!$A$34:$A$777,$A91,СВЦЭМ!$B$34:$B$777,T$83)+'СЕТ СН'!$H$9+СВЦЭМ!$D$10+'СЕТ СН'!$H$5-'СЕТ СН'!$H$17</f>
        <v>4631.4268389600002</v>
      </c>
      <c r="U91" s="37">
        <f>SUMIFS(СВЦЭМ!$C$34:$C$777,СВЦЭМ!$A$34:$A$777,$A91,СВЦЭМ!$B$34:$B$777,U$83)+'СЕТ СН'!$H$9+СВЦЭМ!$D$10+'СЕТ СН'!$H$5-'СЕТ СН'!$H$17</f>
        <v>4619.7732151599994</v>
      </c>
      <c r="V91" s="37">
        <f>SUMIFS(СВЦЭМ!$C$34:$C$777,СВЦЭМ!$A$34:$A$777,$A91,СВЦЭМ!$B$34:$B$777,V$83)+'СЕТ СН'!$H$9+СВЦЭМ!$D$10+'СЕТ СН'!$H$5-'СЕТ СН'!$H$17</f>
        <v>4652.7569033599993</v>
      </c>
      <c r="W91" s="37">
        <f>SUMIFS(СВЦЭМ!$C$34:$C$777,СВЦЭМ!$A$34:$A$777,$A91,СВЦЭМ!$B$34:$B$777,W$83)+'СЕТ СН'!$H$9+СВЦЭМ!$D$10+'СЕТ СН'!$H$5-'СЕТ СН'!$H$17</f>
        <v>4752.2639565099998</v>
      </c>
      <c r="X91" s="37">
        <f>SUMIFS(СВЦЭМ!$C$34:$C$777,СВЦЭМ!$A$34:$A$777,$A91,СВЦЭМ!$B$34:$B$777,X$83)+'СЕТ СН'!$H$9+СВЦЭМ!$D$10+'СЕТ СН'!$H$5-'СЕТ СН'!$H$17</f>
        <v>4868.3157972999998</v>
      </c>
      <c r="Y91" s="37">
        <f>SUMIFS(СВЦЭМ!$C$34:$C$777,СВЦЭМ!$A$34:$A$777,$A91,СВЦЭМ!$B$34:$B$777,Y$83)+'СЕТ СН'!$H$9+СВЦЭМ!$D$10+'СЕТ СН'!$H$5-'СЕТ СН'!$H$17</f>
        <v>4959.9804654599993</v>
      </c>
    </row>
    <row r="92" spans="1:25" ht="15.75" x14ac:dyDescent="0.2">
      <c r="A92" s="36">
        <f t="shared" si="2"/>
        <v>43048</v>
      </c>
      <c r="B92" s="37">
        <f>SUMIFS(СВЦЭМ!$C$34:$C$777,СВЦЭМ!$A$34:$A$777,$A92,СВЦЭМ!$B$34:$B$777,B$83)+'СЕТ СН'!$H$9+СВЦЭМ!$D$10+'СЕТ СН'!$H$5-'СЕТ СН'!$H$17</f>
        <v>5017.8163670399999</v>
      </c>
      <c r="C92" s="37">
        <f>SUMIFS(СВЦЭМ!$C$34:$C$777,СВЦЭМ!$A$34:$A$777,$A92,СВЦЭМ!$B$34:$B$777,C$83)+'СЕТ СН'!$H$9+СВЦЭМ!$D$10+'СЕТ СН'!$H$5-'СЕТ СН'!$H$17</f>
        <v>5034.3520709799996</v>
      </c>
      <c r="D92" s="37">
        <f>SUMIFS(СВЦЭМ!$C$34:$C$777,СВЦЭМ!$A$34:$A$777,$A92,СВЦЭМ!$B$34:$B$777,D$83)+'СЕТ СН'!$H$9+СВЦЭМ!$D$10+'СЕТ СН'!$H$5-'СЕТ СН'!$H$17</f>
        <v>5079.0386282700001</v>
      </c>
      <c r="E92" s="37">
        <f>SUMIFS(СВЦЭМ!$C$34:$C$777,СВЦЭМ!$A$34:$A$777,$A92,СВЦЭМ!$B$34:$B$777,E$83)+'СЕТ СН'!$H$9+СВЦЭМ!$D$10+'СЕТ СН'!$H$5-'СЕТ СН'!$H$17</f>
        <v>5083.1034212899995</v>
      </c>
      <c r="F92" s="37">
        <f>SUMIFS(СВЦЭМ!$C$34:$C$777,СВЦЭМ!$A$34:$A$777,$A92,СВЦЭМ!$B$34:$B$777,F$83)+'СЕТ СН'!$H$9+СВЦЭМ!$D$10+'СЕТ СН'!$H$5-'СЕТ СН'!$H$17</f>
        <v>5085.7366134699996</v>
      </c>
      <c r="G92" s="37">
        <f>SUMIFS(СВЦЭМ!$C$34:$C$777,СВЦЭМ!$A$34:$A$777,$A92,СВЦЭМ!$B$34:$B$777,G$83)+'СЕТ СН'!$H$9+СВЦЭМ!$D$10+'СЕТ СН'!$H$5-'СЕТ СН'!$H$17</f>
        <v>5083.6440102300003</v>
      </c>
      <c r="H92" s="37">
        <f>SUMIFS(СВЦЭМ!$C$34:$C$777,СВЦЭМ!$A$34:$A$777,$A92,СВЦЭМ!$B$34:$B$777,H$83)+'СЕТ СН'!$H$9+СВЦЭМ!$D$10+'СЕТ СН'!$H$5-'СЕТ СН'!$H$17</f>
        <v>5084.7009371499998</v>
      </c>
      <c r="I92" s="37">
        <f>SUMIFS(СВЦЭМ!$C$34:$C$777,СВЦЭМ!$A$34:$A$777,$A92,СВЦЭМ!$B$34:$B$777,I$83)+'СЕТ СН'!$H$9+СВЦЭМ!$D$10+'СЕТ СН'!$H$5-'СЕТ СН'!$H$17</f>
        <v>5012.00854058</v>
      </c>
      <c r="J92" s="37">
        <f>SUMIFS(СВЦЭМ!$C$34:$C$777,СВЦЭМ!$A$34:$A$777,$A92,СВЦЭМ!$B$34:$B$777,J$83)+'СЕТ СН'!$H$9+СВЦЭМ!$D$10+'СЕТ СН'!$H$5-'СЕТ СН'!$H$17</f>
        <v>4910.03208903</v>
      </c>
      <c r="K92" s="37">
        <f>SUMIFS(СВЦЭМ!$C$34:$C$777,СВЦЭМ!$A$34:$A$777,$A92,СВЦЭМ!$B$34:$B$777,K$83)+'СЕТ СН'!$H$9+СВЦЭМ!$D$10+'СЕТ СН'!$H$5-'СЕТ СН'!$H$17</f>
        <v>4789.25245189</v>
      </c>
      <c r="L92" s="37">
        <f>SUMIFS(СВЦЭМ!$C$34:$C$777,СВЦЭМ!$A$34:$A$777,$A92,СВЦЭМ!$B$34:$B$777,L$83)+'СЕТ СН'!$H$9+СВЦЭМ!$D$10+'СЕТ СН'!$H$5-'СЕТ СН'!$H$17</f>
        <v>4695.7343555400003</v>
      </c>
      <c r="M92" s="37">
        <f>SUMIFS(СВЦЭМ!$C$34:$C$777,СВЦЭМ!$A$34:$A$777,$A92,СВЦЭМ!$B$34:$B$777,M$83)+'СЕТ СН'!$H$9+СВЦЭМ!$D$10+'СЕТ СН'!$H$5-'СЕТ СН'!$H$17</f>
        <v>4658.0673325499993</v>
      </c>
      <c r="N92" s="37">
        <f>SUMIFS(СВЦЭМ!$C$34:$C$777,СВЦЭМ!$A$34:$A$777,$A92,СВЦЭМ!$B$34:$B$777,N$83)+'СЕТ СН'!$H$9+СВЦЭМ!$D$10+'СЕТ СН'!$H$5-'СЕТ СН'!$H$17</f>
        <v>4665.0010705699997</v>
      </c>
      <c r="O92" s="37">
        <f>SUMIFS(СВЦЭМ!$C$34:$C$777,СВЦЭМ!$A$34:$A$777,$A92,СВЦЭМ!$B$34:$B$777,O$83)+'СЕТ СН'!$H$9+СВЦЭМ!$D$10+'СЕТ СН'!$H$5-'СЕТ СН'!$H$17</f>
        <v>4676.1305604399995</v>
      </c>
      <c r="P92" s="37">
        <f>SUMIFS(СВЦЭМ!$C$34:$C$777,СВЦЭМ!$A$34:$A$777,$A92,СВЦЭМ!$B$34:$B$777,P$83)+'СЕТ СН'!$H$9+СВЦЭМ!$D$10+'СЕТ СН'!$H$5-'СЕТ СН'!$H$17</f>
        <v>4677.4388605300001</v>
      </c>
      <c r="Q92" s="37">
        <f>SUMIFS(СВЦЭМ!$C$34:$C$777,СВЦЭМ!$A$34:$A$777,$A92,СВЦЭМ!$B$34:$B$777,Q$83)+'СЕТ СН'!$H$9+СВЦЭМ!$D$10+'СЕТ СН'!$H$5-'СЕТ СН'!$H$17</f>
        <v>4682.6150994399995</v>
      </c>
      <c r="R92" s="37">
        <f>SUMIFS(СВЦЭМ!$C$34:$C$777,СВЦЭМ!$A$34:$A$777,$A92,СВЦЭМ!$B$34:$B$777,R$83)+'СЕТ СН'!$H$9+СВЦЭМ!$D$10+'СЕТ СН'!$H$5-'СЕТ СН'!$H$17</f>
        <v>4683.00587636</v>
      </c>
      <c r="S92" s="37">
        <f>SUMIFS(СВЦЭМ!$C$34:$C$777,СВЦЭМ!$A$34:$A$777,$A92,СВЦЭМ!$B$34:$B$777,S$83)+'СЕТ СН'!$H$9+СВЦЭМ!$D$10+'СЕТ СН'!$H$5-'СЕТ СН'!$H$17</f>
        <v>4693.9071172099993</v>
      </c>
      <c r="T92" s="37">
        <f>SUMIFS(СВЦЭМ!$C$34:$C$777,СВЦЭМ!$A$34:$A$777,$A92,СВЦЭМ!$B$34:$B$777,T$83)+'СЕТ СН'!$H$9+СВЦЭМ!$D$10+'СЕТ СН'!$H$5-'СЕТ СН'!$H$17</f>
        <v>4671.8559652499998</v>
      </c>
      <c r="U92" s="37">
        <f>SUMIFS(СВЦЭМ!$C$34:$C$777,СВЦЭМ!$A$34:$A$777,$A92,СВЦЭМ!$B$34:$B$777,U$83)+'СЕТ СН'!$H$9+СВЦЭМ!$D$10+'СЕТ СН'!$H$5-'СЕТ СН'!$H$17</f>
        <v>4667.8662045999999</v>
      </c>
      <c r="V92" s="37">
        <f>SUMIFS(СВЦЭМ!$C$34:$C$777,СВЦЭМ!$A$34:$A$777,$A92,СВЦЭМ!$B$34:$B$777,V$83)+'СЕТ СН'!$H$9+СВЦЭМ!$D$10+'СЕТ СН'!$H$5-'СЕТ СН'!$H$17</f>
        <v>4703.7612189499996</v>
      </c>
      <c r="W92" s="37">
        <f>SUMIFS(СВЦЭМ!$C$34:$C$777,СВЦЭМ!$A$34:$A$777,$A92,СВЦЭМ!$B$34:$B$777,W$83)+'СЕТ СН'!$H$9+СВЦЭМ!$D$10+'СЕТ СН'!$H$5-'СЕТ СН'!$H$17</f>
        <v>4796.7192217800002</v>
      </c>
      <c r="X92" s="37">
        <f>SUMIFS(СВЦЭМ!$C$34:$C$777,СВЦЭМ!$A$34:$A$777,$A92,СВЦЭМ!$B$34:$B$777,X$83)+'СЕТ СН'!$H$9+СВЦЭМ!$D$10+'СЕТ СН'!$H$5-'СЕТ СН'!$H$17</f>
        <v>4917.4386269400002</v>
      </c>
      <c r="Y92" s="37">
        <f>SUMIFS(СВЦЭМ!$C$34:$C$777,СВЦЭМ!$A$34:$A$777,$A92,СВЦЭМ!$B$34:$B$777,Y$83)+'СЕТ СН'!$H$9+СВЦЭМ!$D$10+'СЕТ СН'!$H$5-'СЕТ СН'!$H$17</f>
        <v>4967.9525335899998</v>
      </c>
    </row>
    <row r="93" spans="1:25" ht="15.75" x14ac:dyDescent="0.2">
      <c r="A93" s="36">
        <f t="shared" si="2"/>
        <v>43049</v>
      </c>
      <c r="B93" s="37">
        <f>SUMIFS(СВЦЭМ!$C$34:$C$777,СВЦЭМ!$A$34:$A$777,$A93,СВЦЭМ!$B$34:$B$777,B$83)+'СЕТ СН'!$H$9+СВЦЭМ!$D$10+'СЕТ СН'!$H$5-'СЕТ СН'!$H$17</f>
        <v>5001.4746494199999</v>
      </c>
      <c r="C93" s="37">
        <f>SUMIFS(СВЦЭМ!$C$34:$C$777,СВЦЭМ!$A$34:$A$777,$A93,СВЦЭМ!$B$34:$B$777,C$83)+'СЕТ СН'!$H$9+СВЦЭМ!$D$10+'СЕТ СН'!$H$5-'СЕТ СН'!$H$17</f>
        <v>5034.7577885499995</v>
      </c>
      <c r="D93" s="37">
        <f>SUMIFS(СВЦЭМ!$C$34:$C$777,СВЦЭМ!$A$34:$A$777,$A93,СВЦЭМ!$B$34:$B$777,D$83)+'СЕТ СН'!$H$9+СВЦЭМ!$D$10+'СЕТ СН'!$H$5-'СЕТ СН'!$H$17</f>
        <v>5078.1076694799995</v>
      </c>
      <c r="E93" s="37">
        <f>SUMIFS(СВЦЭМ!$C$34:$C$777,СВЦЭМ!$A$34:$A$777,$A93,СВЦЭМ!$B$34:$B$777,E$83)+'СЕТ СН'!$H$9+СВЦЭМ!$D$10+'СЕТ СН'!$H$5-'СЕТ СН'!$H$17</f>
        <v>5074.6620356900003</v>
      </c>
      <c r="F93" s="37">
        <f>SUMIFS(СВЦЭМ!$C$34:$C$777,СВЦЭМ!$A$34:$A$777,$A93,СВЦЭМ!$B$34:$B$777,F$83)+'СЕТ СН'!$H$9+СВЦЭМ!$D$10+'СЕТ СН'!$H$5-'СЕТ СН'!$H$17</f>
        <v>5075.45041752</v>
      </c>
      <c r="G93" s="37">
        <f>SUMIFS(СВЦЭМ!$C$34:$C$777,СВЦЭМ!$A$34:$A$777,$A93,СВЦЭМ!$B$34:$B$777,G$83)+'СЕТ СН'!$H$9+СВЦЭМ!$D$10+'СЕТ СН'!$H$5-'СЕТ СН'!$H$17</f>
        <v>5082.7208307000001</v>
      </c>
      <c r="H93" s="37">
        <f>SUMIFS(СВЦЭМ!$C$34:$C$777,СВЦЭМ!$A$34:$A$777,$A93,СВЦЭМ!$B$34:$B$777,H$83)+'СЕТ СН'!$H$9+СВЦЭМ!$D$10+'СЕТ СН'!$H$5-'СЕТ СН'!$H$17</f>
        <v>5090.9573370299995</v>
      </c>
      <c r="I93" s="37">
        <f>SUMIFS(СВЦЭМ!$C$34:$C$777,СВЦЭМ!$A$34:$A$777,$A93,СВЦЭМ!$B$34:$B$777,I$83)+'СЕТ СН'!$H$9+СВЦЭМ!$D$10+'СЕТ СН'!$H$5-'СЕТ СН'!$H$17</f>
        <v>4980.3891299799998</v>
      </c>
      <c r="J93" s="37">
        <f>SUMIFS(СВЦЭМ!$C$34:$C$777,СВЦЭМ!$A$34:$A$777,$A93,СВЦЭМ!$B$34:$B$777,J$83)+'СЕТ СН'!$H$9+СВЦЭМ!$D$10+'СЕТ СН'!$H$5-'СЕТ СН'!$H$17</f>
        <v>4885.7153959299994</v>
      </c>
      <c r="K93" s="37">
        <f>SUMIFS(СВЦЭМ!$C$34:$C$777,СВЦЭМ!$A$34:$A$777,$A93,СВЦЭМ!$B$34:$B$777,K$83)+'СЕТ СН'!$H$9+СВЦЭМ!$D$10+'СЕТ СН'!$H$5-'СЕТ СН'!$H$17</f>
        <v>4780.8770854199993</v>
      </c>
      <c r="L93" s="37">
        <f>SUMIFS(СВЦЭМ!$C$34:$C$777,СВЦЭМ!$A$34:$A$777,$A93,СВЦЭМ!$B$34:$B$777,L$83)+'СЕТ СН'!$H$9+СВЦЭМ!$D$10+'СЕТ СН'!$H$5-'СЕТ СН'!$H$17</f>
        <v>4689.1081392799997</v>
      </c>
      <c r="M93" s="37">
        <f>SUMIFS(СВЦЭМ!$C$34:$C$777,СВЦЭМ!$A$34:$A$777,$A93,СВЦЭМ!$B$34:$B$777,M$83)+'СЕТ СН'!$H$9+СВЦЭМ!$D$10+'СЕТ СН'!$H$5-'СЕТ СН'!$H$17</f>
        <v>4661.6280820800002</v>
      </c>
      <c r="N93" s="37">
        <f>SUMIFS(СВЦЭМ!$C$34:$C$777,СВЦЭМ!$A$34:$A$777,$A93,СВЦЭМ!$B$34:$B$777,N$83)+'СЕТ СН'!$H$9+СВЦЭМ!$D$10+'СЕТ СН'!$H$5-'СЕТ СН'!$H$17</f>
        <v>4680.2095495200001</v>
      </c>
      <c r="O93" s="37">
        <f>SUMIFS(СВЦЭМ!$C$34:$C$777,СВЦЭМ!$A$34:$A$777,$A93,СВЦЭМ!$B$34:$B$777,O$83)+'СЕТ СН'!$H$9+СВЦЭМ!$D$10+'СЕТ СН'!$H$5-'СЕТ СН'!$H$17</f>
        <v>4683.3062023299999</v>
      </c>
      <c r="P93" s="37">
        <f>SUMIFS(СВЦЭМ!$C$34:$C$777,СВЦЭМ!$A$34:$A$777,$A93,СВЦЭМ!$B$34:$B$777,P$83)+'СЕТ СН'!$H$9+СВЦЭМ!$D$10+'СЕТ СН'!$H$5-'СЕТ СН'!$H$17</f>
        <v>4697.8957111199998</v>
      </c>
      <c r="Q93" s="37">
        <f>SUMIFS(СВЦЭМ!$C$34:$C$777,СВЦЭМ!$A$34:$A$777,$A93,СВЦЭМ!$B$34:$B$777,Q$83)+'СЕТ СН'!$H$9+СВЦЭМ!$D$10+'СЕТ СН'!$H$5-'СЕТ СН'!$H$17</f>
        <v>4704.0752353399994</v>
      </c>
      <c r="R93" s="37">
        <f>SUMIFS(СВЦЭМ!$C$34:$C$777,СВЦЭМ!$A$34:$A$777,$A93,СВЦЭМ!$B$34:$B$777,R$83)+'СЕТ СН'!$H$9+СВЦЭМ!$D$10+'СЕТ СН'!$H$5-'СЕТ СН'!$H$17</f>
        <v>4706.6914671199993</v>
      </c>
      <c r="S93" s="37">
        <f>SUMIFS(СВЦЭМ!$C$34:$C$777,СВЦЭМ!$A$34:$A$777,$A93,СВЦЭМ!$B$34:$B$777,S$83)+'СЕТ СН'!$H$9+СВЦЭМ!$D$10+'СЕТ СН'!$H$5-'СЕТ СН'!$H$17</f>
        <v>4687.3750208000001</v>
      </c>
      <c r="T93" s="37">
        <f>SUMIFS(СВЦЭМ!$C$34:$C$777,СВЦЭМ!$A$34:$A$777,$A93,СВЦЭМ!$B$34:$B$777,T$83)+'СЕТ СН'!$H$9+СВЦЭМ!$D$10+'СЕТ СН'!$H$5-'СЕТ СН'!$H$17</f>
        <v>4626.7188077700002</v>
      </c>
      <c r="U93" s="37">
        <f>SUMIFS(СВЦЭМ!$C$34:$C$777,СВЦЭМ!$A$34:$A$777,$A93,СВЦЭМ!$B$34:$B$777,U$83)+'СЕТ СН'!$H$9+СВЦЭМ!$D$10+'СЕТ СН'!$H$5-'СЕТ СН'!$H$17</f>
        <v>4623.1373556500002</v>
      </c>
      <c r="V93" s="37">
        <f>SUMIFS(СВЦЭМ!$C$34:$C$777,СВЦЭМ!$A$34:$A$777,$A93,СВЦЭМ!$B$34:$B$777,V$83)+'СЕТ СН'!$H$9+СВЦЭМ!$D$10+'СЕТ СН'!$H$5-'СЕТ СН'!$H$17</f>
        <v>4681.8103225199993</v>
      </c>
      <c r="W93" s="37">
        <f>SUMIFS(СВЦЭМ!$C$34:$C$777,СВЦЭМ!$A$34:$A$777,$A93,СВЦЭМ!$B$34:$B$777,W$83)+'СЕТ СН'!$H$9+СВЦЭМ!$D$10+'СЕТ СН'!$H$5-'СЕТ СН'!$H$17</f>
        <v>4786.3060352599996</v>
      </c>
      <c r="X93" s="37">
        <f>SUMIFS(СВЦЭМ!$C$34:$C$777,СВЦЭМ!$A$34:$A$777,$A93,СВЦЭМ!$B$34:$B$777,X$83)+'СЕТ СН'!$H$9+СВЦЭМ!$D$10+'СЕТ СН'!$H$5-'СЕТ СН'!$H$17</f>
        <v>4901.4717494699998</v>
      </c>
      <c r="Y93" s="37">
        <f>SUMIFS(СВЦЭМ!$C$34:$C$777,СВЦЭМ!$A$34:$A$777,$A93,СВЦЭМ!$B$34:$B$777,Y$83)+'СЕТ СН'!$H$9+СВЦЭМ!$D$10+'СЕТ СН'!$H$5-'СЕТ СН'!$H$17</f>
        <v>4977.4587909799993</v>
      </c>
    </row>
    <row r="94" spans="1:25" ht="15.75" x14ac:dyDescent="0.2">
      <c r="A94" s="36">
        <f t="shared" si="2"/>
        <v>43050</v>
      </c>
      <c r="B94" s="37">
        <f>SUMIFS(СВЦЭМ!$C$34:$C$777,СВЦЭМ!$A$34:$A$777,$A94,СВЦЭМ!$B$34:$B$777,B$83)+'СЕТ СН'!$H$9+СВЦЭМ!$D$10+'СЕТ СН'!$H$5-'СЕТ СН'!$H$17</f>
        <v>5076.6982320099996</v>
      </c>
      <c r="C94" s="37">
        <f>SUMIFS(СВЦЭМ!$C$34:$C$777,СВЦЭМ!$A$34:$A$777,$A94,СВЦЭМ!$B$34:$B$777,C$83)+'СЕТ СН'!$H$9+СВЦЭМ!$D$10+'СЕТ СН'!$H$5-'СЕТ СН'!$H$17</f>
        <v>5060.4593145999997</v>
      </c>
      <c r="D94" s="37">
        <f>SUMIFS(СВЦЭМ!$C$34:$C$777,СВЦЭМ!$A$34:$A$777,$A94,СВЦЭМ!$B$34:$B$777,D$83)+'СЕТ СН'!$H$9+СВЦЭМ!$D$10+'СЕТ СН'!$H$5-'СЕТ СН'!$H$17</f>
        <v>5088.9305848699996</v>
      </c>
      <c r="E94" s="37">
        <f>SUMIFS(СВЦЭМ!$C$34:$C$777,СВЦЭМ!$A$34:$A$777,$A94,СВЦЭМ!$B$34:$B$777,E$83)+'СЕТ СН'!$H$9+СВЦЭМ!$D$10+'СЕТ СН'!$H$5-'СЕТ СН'!$H$17</f>
        <v>5109.4811319399996</v>
      </c>
      <c r="F94" s="37">
        <f>SUMIFS(СВЦЭМ!$C$34:$C$777,СВЦЭМ!$A$34:$A$777,$A94,СВЦЭМ!$B$34:$B$777,F$83)+'СЕТ СН'!$H$9+СВЦЭМ!$D$10+'СЕТ СН'!$H$5-'СЕТ СН'!$H$17</f>
        <v>5104.4168823599994</v>
      </c>
      <c r="G94" s="37">
        <f>SUMIFS(СВЦЭМ!$C$34:$C$777,СВЦЭМ!$A$34:$A$777,$A94,СВЦЭМ!$B$34:$B$777,G$83)+'СЕТ СН'!$H$9+СВЦЭМ!$D$10+'СЕТ СН'!$H$5-'СЕТ СН'!$H$17</f>
        <v>5096.4298275499996</v>
      </c>
      <c r="H94" s="37">
        <f>SUMIFS(СВЦЭМ!$C$34:$C$777,СВЦЭМ!$A$34:$A$777,$A94,СВЦЭМ!$B$34:$B$777,H$83)+'СЕТ СН'!$H$9+СВЦЭМ!$D$10+'СЕТ СН'!$H$5-'СЕТ СН'!$H$17</f>
        <v>5075.8787154799993</v>
      </c>
      <c r="I94" s="37">
        <f>SUMIFS(СВЦЭМ!$C$34:$C$777,СВЦЭМ!$A$34:$A$777,$A94,СВЦЭМ!$B$34:$B$777,I$83)+'СЕТ СН'!$H$9+СВЦЭМ!$D$10+'СЕТ СН'!$H$5-'СЕТ СН'!$H$17</f>
        <v>5011.4233366299995</v>
      </c>
      <c r="J94" s="37">
        <f>SUMIFS(СВЦЭМ!$C$34:$C$777,СВЦЭМ!$A$34:$A$777,$A94,СВЦЭМ!$B$34:$B$777,J$83)+'СЕТ СН'!$H$9+СВЦЭМ!$D$10+'СЕТ СН'!$H$5-'СЕТ СН'!$H$17</f>
        <v>4911.2368318600002</v>
      </c>
      <c r="K94" s="37">
        <f>SUMIFS(СВЦЭМ!$C$34:$C$777,СВЦЭМ!$A$34:$A$777,$A94,СВЦЭМ!$B$34:$B$777,K$83)+'СЕТ СН'!$H$9+СВЦЭМ!$D$10+'СЕТ СН'!$H$5-'СЕТ СН'!$H$17</f>
        <v>4790.30979768</v>
      </c>
      <c r="L94" s="37">
        <f>SUMIFS(СВЦЭМ!$C$34:$C$777,СВЦЭМ!$A$34:$A$777,$A94,СВЦЭМ!$B$34:$B$777,L$83)+'СЕТ СН'!$H$9+СВЦЭМ!$D$10+'СЕТ СН'!$H$5-'СЕТ СН'!$H$17</f>
        <v>4689.6321411700001</v>
      </c>
      <c r="M94" s="37">
        <f>SUMIFS(СВЦЭМ!$C$34:$C$777,СВЦЭМ!$A$34:$A$777,$A94,СВЦЭМ!$B$34:$B$777,M$83)+'СЕТ СН'!$H$9+СВЦЭМ!$D$10+'СЕТ СН'!$H$5-'СЕТ СН'!$H$17</f>
        <v>4648.5504633399996</v>
      </c>
      <c r="N94" s="37">
        <f>SUMIFS(СВЦЭМ!$C$34:$C$777,СВЦЭМ!$A$34:$A$777,$A94,СВЦЭМ!$B$34:$B$777,N$83)+'СЕТ СН'!$H$9+СВЦЭМ!$D$10+'СЕТ СН'!$H$5-'СЕТ СН'!$H$17</f>
        <v>4664.7910822699996</v>
      </c>
      <c r="O94" s="37">
        <f>SUMIFS(СВЦЭМ!$C$34:$C$777,СВЦЭМ!$A$34:$A$777,$A94,СВЦЭМ!$B$34:$B$777,O$83)+'СЕТ СН'!$H$9+СВЦЭМ!$D$10+'СЕТ СН'!$H$5-'СЕТ СН'!$H$17</f>
        <v>4657.5394452399996</v>
      </c>
      <c r="P94" s="37">
        <f>SUMIFS(СВЦЭМ!$C$34:$C$777,СВЦЭМ!$A$34:$A$777,$A94,СВЦЭМ!$B$34:$B$777,P$83)+'СЕТ СН'!$H$9+СВЦЭМ!$D$10+'СЕТ СН'!$H$5-'СЕТ СН'!$H$17</f>
        <v>4662.9463532199998</v>
      </c>
      <c r="Q94" s="37">
        <f>SUMIFS(СВЦЭМ!$C$34:$C$777,СВЦЭМ!$A$34:$A$777,$A94,СВЦЭМ!$B$34:$B$777,Q$83)+'СЕТ СН'!$H$9+СВЦЭМ!$D$10+'СЕТ СН'!$H$5-'СЕТ СН'!$H$17</f>
        <v>4664.4809211800002</v>
      </c>
      <c r="R94" s="37">
        <f>SUMIFS(СВЦЭМ!$C$34:$C$777,СВЦЭМ!$A$34:$A$777,$A94,СВЦЭМ!$B$34:$B$777,R$83)+'СЕТ СН'!$H$9+СВЦЭМ!$D$10+'СЕТ СН'!$H$5-'СЕТ СН'!$H$17</f>
        <v>4661.1571147899995</v>
      </c>
      <c r="S94" s="37">
        <f>SUMIFS(СВЦЭМ!$C$34:$C$777,СВЦЭМ!$A$34:$A$777,$A94,СВЦЭМ!$B$34:$B$777,S$83)+'СЕТ СН'!$H$9+СВЦЭМ!$D$10+'СЕТ СН'!$H$5-'СЕТ СН'!$H$17</f>
        <v>4668.7356665099996</v>
      </c>
      <c r="T94" s="37">
        <f>SUMIFS(СВЦЭМ!$C$34:$C$777,СВЦЭМ!$A$34:$A$777,$A94,СВЦЭМ!$B$34:$B$777,T$83)+'СЕТ СН'!$H$9+СВЦЭМ!$D$10+'СЕТ СН'!$H$5-'СЕТ СН'!$H$17</f>
        <v>4631.7641869600002</v>
      </c>
      <c r="U94" s="37">
        <f>SUMIFS(СВЦЭМ!$C$34:$C$777,СВЦЭМ!$A$34:$A$777,$A94,СВЦЭМ!$B$34:$B$777,U$83)+'СЕТ СН'!$H$9+СВЦЭМ!$D$10+'СЕТ СН'!$H$5-'СЕТ СН'!$H$17</f>
        <v>4633.2116893599996</v>
      </c>
      <c r="V94" s="37">
        <f>SUMIFS(СВЦЭМ!$C$34:$C$777,СВЦЭМ!$A$34:$A$777,$A94,СВЦЭМ!$B$34:$B$777,V$83)+'СЕТ СН'!$H$9+СВЦЭМ!$D$10+'СЕТ СН'!$H$5-'СЕТ СН'!$H$17</f>
        <v>4673.3691755700002</v>
      </c>
      <c r="W94" s="37">
        <f>SUMIFS(СВЦЭМ!$C$34:$C$777,СВЦЭМ!$A$34:$A$777,$A94,СВЦЭМ!$B$34:$B$777,W$83)+'СЕТ СН'!$H$9+СВЦЭМ!$D$10+'СЕТ СН'!$H$5-'СЕТ СН'!$H$17</f>
        <v>4793.9007455499996</v>
      </c>
      <c r="X94" s="37">
        <f>SUMIFS(СВЦЭМ!$C$34:$C$777,СВЦЭМ!$A$34:$A$777,$A94,СВЦЭМ!$B$34:$B$777,X$83)+'СЕТ СН'!$H$9+СВЦЭМ!$D$10+'СЕТ СН'!$H$5-'СЕТ СН'!$H$17</f>
        <v>4905.2025254800001</v>
      </c>
      <c r="Y94" s="37">
        <f>SUMIFS(СВЦЭМ!$C$34:$C$777,СВЦЭМ!$A$34:$A$777,$A94,СВЦЭМ!$B$34:$B$777,Y$83)+'СЕТ СН'!$H$9+СВЦЭМ!$D$10+'СЕТ СН'!$H$5-'СЕТ СН'!$H$17</f>
        <v>5008.0273433399998</v>
      </c>
    </row>
    <row r="95" spans="1:25" ht="15.75" x14ac:dyDescent="0.2">
      <c r="A95" s="36">
        <f t="shared" si="2"/>
        <v>43051</v>
      </c>
      <c r="B95" s="37">
        <f>SUMIFS(СВЦЭМ!$C$34:$C$777,СВЦЭМ!$A$34:$A$777,$A95,СВЦЭМ!$B$34:$B$777,B$83)+'СЕТ СН'!$H$9+СВЦЭМ!$D$10+'СЕТ СН'!$H$5-'СЕТ СН'!$H$17</f>
        <v>5036.1429118999995</v>
      </c>
      <c r="C95" s="37">
        <f>SUMIFS(СВЦЭМ!$C$34:$C$777,СВЦЭМ!$A$34:$A$777,$A95,СВЦЭМ!$B$34:$B$777,C$83)+'СЕТ СН'!$H$9+СВЦЭМ!$D$10+'СЕТ СН'!$H$5-'СЕТ СН'!$H$17</f>
        <v>5081.9733080899996</v>
      </c>
      <c r="D95" s="37">
        <f>SUMIFS(СВЦЭМ!$C$34:$C$777,СВЦЭМ!$A$34:$A$777,$A95,СВЦЭМ!$B$34:$B$777,D$83)+'СЕТ СН'!$H$9+СВЦЭМ!$D$10+'СЕТ СН'!$H$5-'СЕТ СН'!$H$17</f>
        <v>5110.8402149899994</v>
      </c>
      <c r="E95" s="37">
        <f>SUMIFS(СВЦЭМ!$C$34:$C$777,СВЦЭМ!$A$34:$A$777,$A95,СВЦЭМ!$B$34:$B$777,E$83)+'СЕТ СН'!$H$9+СВЦЭМ!$D$10+'СЕТ СН'!$H$5-'СЕТ СН'!$H$17</f>
        <v>5128.7524992399995</v>
      </c>
      <c r="F95" s="37">
        <f>SUMIFS(СВЦЭМ!$C$34:$C$777,СВЦЭМ!$A$34:$A$777,$A95,СВЦЭМ!$B$34:$B$777,F$83)+'СЕТ СН'!$H$9+СВЦЭМ!$D$10+'СЕТ СН'!$H$5-'СЕТ СН'!$H$17</f>
        <v>5155.2326008299997</v>
      </c>
      <c r="G95" s="37">
        <f>SUMIFS(СВЦЭМ!$C$34:$C$777,СВЦЭМ!$A$34:$A$777,$A95,СВЦЭМ!$B$34:$B$777,G$83)+'СЕТ СН'!$H$9+СВЦЭМ!$D$10+'СЕТ СН'!$H$5-'СЕТ СН'!$H$17</f>
        <v>5150.7059376799998</v>
      </c>
      <c r="H95" s="37">
        <f>SUMIFS(СВЦЭМ!$C$34:$C$777,СВЦЭМ!$A$34:$A$777,$A95,СВЦЭМ!$B$34:$B$777,H$83)+'СЕТ СН'!$H$9+СВЦЭМ!$D$10+'СЕТ СН'!$H$5-'СЕТ СН'!$H$17</f>
        <v>5131.1319253900001</v>
      </c>
      <c r="I95" s="37">
        <f>SUMIFS(СВЦЭМ!$C$34:$C$777,СВЦЭМ!$A$34:$A$777,$A95,СВЦЭМ!$B$34:$B$777,I$83)+'СЕТ СН'!$H$9+СВЦЭМ!$D$10+'СЕТ СН'!$H$5-'СЕТ СН'!$H$17</f>
        <v>5072.2930365899992</v>
      </c>
      <c r="J95" s="37">
        <f>SUMIFS(СВЦЭМ!$C$34:$C$777,СВЦЭМ!$A$34:$A$777,$A95,СВЦЭМ!$B$34:$B$777,J$83)+'СЕТ СН'!$H$9+СВЦЭМ!$D$10+'СЕТ СН'!$H$5-'СЕТ СН'!$H$17</f>
        <v>4948.5816412599997</v>
      </c>
      <c r="K95" s="37">
        <f>SUMIFS(СВЦЭМ!$C$34:$C$777,СВЦЭМ!$A$34:$A$777,$A95,СВЦЭМ!$B$34:$B$777,K$83)+'СЕТ СН'!$H$9+СВЦЭМ!$D$10+'СЕТ СН'!$H$5-'СЕТ СН'!$H$17</f>
        <v>4804.9719973599995</v>
      </c>
      <c r="L95" s="37">
        <f>SUMIFS(СВЦЭМ!$C$34:$C$777,СВЦЭМ!$A$34:$A$777,$A95,СВЦЭМ!$B$34:$B$777,L$83)+'СЕТ СН'!$H$9+СВЦЭМ!$D$10+'СЕТ СН'!$H$5-'СЕТ СН'!$H$17</f>
        <v>4697.7871209799996</v>
      </c>
      <c r="M95" s="37">
        <f>SUMIFS(СВЦЭМ!$C$34:$C$777,СВЦЭМ!$A$34:$A$777,$A95,СВЦЭМ!$B$34:$B$777,M$83)+'СЕТ СН'!$H$9+СВЦЭМ!$D$10+'СЕТ СН'!$H$5-'СЕТ СН'!$H$17</f>
        <v>4664.9316645899999</v>
      </c>
      <c r="N95" s="37">
        <f>SUMIFS(СВЦЭМ!$C$34:$C$777,СВЦЭМ!$A$34:$A$777,$A95,СВЦЭМ!$B$34:$B$777,N$83)+'СЕТ СН'!$H$9+СВЦЭМ!$D$10+'СЕТ СН'!$H$5-'СЕТ СН'!$H$17</f>
        <v>4666.4771906400001</v>
      </c>
      <c r="O95" s="37">
        <f>SUMIFS(СВЦЭМ!$C$34:$C$777,СВЦЭМ!$A$34:$A$777,$A95,СВЦЭМ!$B$34:$B$777,O$83)+'СЕТ СН'!$H$9+СВЦЭМ!$D$10+'СЕТ СН'!$H$5-'СЕТ СН'!$H$17</f>
        <v>4660.7796653099995</v>
      </c>
      <c r="P95" s="37">
        <f>SUMIFS(СВЦЭМ!$C$34:$C$777,СВЦЭМ!$A$34:$A$777,$A95,СВЦЭМ!$B$34:$B$777,P$83)+'СЕТ СН'!$H$9+СВЦЭМ!$D$10+'СЕТ СН'!$H$5-'СЕТ СН'!$H$17</f>
        <v>4659.0811891499998</v>
      </c>
      <c r="Q95" s="37">
        <f>SUMIFS(СВЦЭМ!$C$34:$C$777,СВЦЭМ!$A$34:$A$777,$A95,СВЦЭМ!$B$34:$B$777,Q$83)+'СЕТ СН'!$H$9+СВЦЭМ!$D$10+'СЕТ СН'!$H$5-'СЕТ СН'!$H$17</f>
        <v>4658.4829525200003</v>
      </c>
      <c r="R95" s="37">
        <f>SUMIFS(СВЦЭМ!$C$34:$C$777,СВЦЭМ!$A$34:$A$777,$A95,СВЦЭМ!$B$34:$B$777,R$83)+'СЕТ СН'!$H$9+СВЦЭМ!$D$10+'СЕТ СН'!$H$5-'СЕТ СН'!$H$17</f>
        <v>4667.5506170999997</v>
      </c>
      <c r="S95" s="37">
        <f>SUMIFS(СВЦЭМ!$C$34:$C$777,СВЦЭМ!$A$34:$A$777,$A95,СВЦЭМ!$B$34:$B$777,S$83)+'СЕТ СН'!$H$9+СВЦЭМ!$D$10+'СЕТ СН'!$H$5-'СЕТ СН'!$H$17</f>
        <v>4662.7561552400002</v>
      </c>
      <c r="T95" s="37">
        <f>SUMIFS(СВЦЭМ!$C$34:$C$777,СВЦЭМ!$A$34:$A$777,$A95,СВЦЭМ!$B$34:$B$777,T$83)+'СЕТ СН'!$H$9+СВЦЭМ!$D$10+'СЕТ СН'!$H$5-'СЕТ СН'!$H$17</f>
        <v>4643.9812653600002</v>
      </c>
      <c r="U95" s="37">
        <f>SUMIFS(СВЦЭМ!$C$34:$C$777,СВЦЭМ!$A$34:$A$777,$A95,СВЦЭМ!$B$34:$B$777,U$83)+'СЕТ СН'!$H$9+СВЦЭМ!$D$10+'СЕТ СН'!$H$5-'СЕТ СН'!$H$17</f>
        <v>4644.6563840199997</v>
      </c>
      <c r="V95" s="37">
        <f>SUMIFS(СВЦЭМ!$C$34:$C$777,СВЦЭМ!$A$34:$A$777,$A95,СВЦЭМ!$B$34:$B$777,V$83)+'СЕТ СН'!$H$9+СВЦЭМ!$D$10+'СЕТ СН'!$H$5-'СЕТ СН'!$H$17</f>
        <v>4671.8387215599996</v>
      </c>
      <c r="W95" s="37">
        <f>SUMIFS(СВЦЭМ!$C$34:$C$777,СВЦЭМ!$A$34:$A$777,$A95,СВЦЭМ!$B$34:$B$777,W$83)+'СЕТ СН'!$H$9+СВЦЭМ!$D$10+'СЕТ СН'!$H$5-'СЕТ СН'!$H$17</f>
        <v>4780.5325444</v>
      </c>
      <c r="X95" s="37">
        <f>SUMIFS(СВЦЭМ!$C$34:$C$777,СВЦЭМ!$A$34:$A$777,$A95,СВЦЭМ!$B$34:$B$777,X$83)+'СЕТ СН'!$H$9+СВЦЭМ!$D$10+'СЕТ СН'!$H$5-'СЕТ СН'!$H$17</f>
        <v>4889.4436904799995</v>
      </c>
      <c r="Y95" s="37">
        <f>SUMIFS(СВЦЭМ!$C$34:$C$777,СВЦЭМ!$A$34:$A$777,$A95,СВЦЭМ!$B$34:$B$777,Y$83)+'СЕТ СН'!$H$9+СВЦЭМ!$D$10+'СЕТ СН'!$H$5-'СЕТ СН'!$H$17</f>
        <v>4996.30992823</v>
      </c>
    </row>
    <row r="96" spans="1:25" ht="15.75" x14ac:dyDescent="0.2">
      <c r="A96" s="36">
        <f t="shared" si="2"/>
        <v>43052</v>
      </c>
      <c r="B96" s="37">
        <f>SUMIFS(СВЦЭМ!$C$34:$C$777,СВЦЭМ!$A$34:$A$777,$A96,СВЦЭМ!$B$34:$B$777,B$83)+'СЕТ СН'!$H$9+СВЦЭМ!$D$10+'СЕТ СН'!$H$5-'СЕТ СН'!$H$17</f>
        <v>5041.6408072799995</v>
      </c>
      <c r="C96" s="37">
        <f>SUMIFS(СВЦЭМ!$C$34:$C$777,СВЦЭМ!$A$34:$A$777,$A96,СВЦЭМ!$B$34:$B$777,C$83)+'СЕТ СН'!$H$9+СВЦЭМ!$D$10+'СЕТ СН'!$H$5-'СЕТ СН'!$H$17</f>
        <v>5110.5024366299995</v>
      </c>
      <c r="D96" s="37">
        <f>SUMIFS(СВЦЭМ!$C$34:$C$777,СВЦЭМ!$A$34:$A$777,$A96,СВЦЭМ!$B$34:$B$777,D$83)+'СЕТ СН'!$H$9+СВЦЭМ!$D$10+'СЕТ СН'!$H$5-'СЕТ СН'!$H$17</f>
        <v>5168.4816345899999</v>
      </c>
      <c r="E96" s="37">
        <f>SUMIFS(СВЦЭМ!$C$34:$C$777,СВЦЭМ!$A$34:$A$777,$A96,СВЦЭМ!$B$34:$B$777,E$83)+'СЕТ СН'!$H$9+СВЦЭМ!$D$10+'СЕТ СН'!$H$5-'СЕТ СН'!$H$17</f>
        <v>5172.6318189899994</v>
      </c>
      <c r="F96" s="37">
        <f>SUMIFS(СВЦЭМ!$C$34:$C$777,СВЦЭМ!$A$34:$A$777,$A96,СВЦЭМ!$B$34:$B$777,F$83)+'СЕТ СН'!$H$9+СВЦЭМ!$D$10+'СЕТ СН'!$H$5-'СЕТ СН'!$H$17</f>
        <v>5183.38150984</v>
      </c>
      <c r="G96" s="37">
        <f>SUMIFS(СВЦЭМ!$C$34:$C$777,СВЦЭМ!$A$34:$A$777,$A96,СВЦЭМ!$B$34:$B$777,G$83)+'СЕТ СН'!$H$9+СВЦЭМ!$D$10+'СЕТ СН'!$H$5-'СЕТ СН'!$H$17</f>
        <v>5174.1653128299995</v>
      </c>
      <c r="H96" s="37">
        <f>SUMIFS(СВЦЭМ!$C$34:$C$777,СВЦЭМ!$A$34:$A$777,$A96,СВЦЭМ!$B$34:$B$777,H$83)+'СЕТ СН'!$H$9+СВЦЭМ!$D$10+'СЕТ СН'!$H$5-'СЕТ СН'!$H$17</f>
        <v>5119.9103725699997</v>
      </c>
      <c r="I96" s="37">
        <f>SUMIFS(СВЦЭМ!$C$34:$C$777,СВЦЭМ!$A$34:$A$777,$A96,СВЦЭМ!$B$34:$B$777,I$83)+'СЕТ СН'!$H$9+СВЦЭМ!$D$10+'СЕТ СН'!$H$5-'СЕТ СН'!$H$17</f>
        <v>5005.8534476599998</v>
      </c>
      <c r="J96" s="37">
        <f>SUMIFS(СВЦЭМ!$C$34:$C$777,СВЦЭМ!$A$34:$A$777,$A96,СВЦЭМ!$B$34:$B$777,J$83)+'СЕТ СН'!$H$9+СВЦЭМ!$D$10+'СЕТ СН'!$H$5-'СЕТ СН'!$H$17</f>
        <v>4886.1533868199995</v>
      </c>
      <c r="K96" s="37">
        <f>SUMIFS(СВЦЭМ!$C$34:$C$777,СВЦЭМ!$A$34:$A$777,$A96,СВЦЭМ!$B$34:$B$777,K$83)+'СЕТ СН'!$H$9+СВЦЭМ!$D$10+'СЕТ СН'!$H$5-'СЕТ СН'!$H$17</f>
        <v>4799.8316722099999</v>
      </c>
      <c r="L96" s="37">
        <f>SUMIFS(СВЦЭМ!$C$34:$C$777,СВЦЭМ!$A$34:$A$777,$A96,СВЦЭМ!$B$34:$B$777,L$83)+'СЕТ СН'!$H$9+СВЦЭМ!$D$10+'СЕТ СН'!$H$5-'СЕТ СН'!$H$17</f>
        <v>4726.7917641399999</v>
      </c>
      <c r="M96" s="37">
        <f>SUMIFS(СВЦЭМ!$C$34:$C$777,СВЦЭМ!$A$34:$A$777,$A96,СВЦЭМ!$B$34:$B$777,M$83)+'СЕТ СН'!$H$9+СВЦЭМ!$D$10+'СЕТ СН'!$H$5-'СЕТ СН'!$H$17</f>
        <v>4691.6234944399994</v>
      </c>
      <c r="N96" s="37">
        <f>SUMIFS(СВЦЭМ!$C$34:$C$777,СВЦЭМ!$A$34:$A$777,$A96,СВЦЭМ!$B$34:$B$777,N$83)+'СЕТ СН'!$H$9+СВЦЭМ!$D$10+'СЕТ СН'!$H$5-'СЕТ СН'!$H$17</f>
        <v>4679.5972629199996</v>
      </c>
      <c r="O96" s="37">
        <f>SUMIFS(СВЦЭМ!$C$34:$C$777,СВЦЭМ!$A$34:$A$777,$A96,СВЦЭМ!$B$34:$B$777,O$83)+'СЕТ СН'!$H$9+СВЦЭМ!$D$10+'СЕТ СН'!$H$5-'СЕТ СН'!$H$17</f>
        <v>4676.2362345000001</v>
      </c>
      <c r="P96" s="37">
        <f>SUMIFS(СВЦЭМ!$C$34:$C$777,СВЦЭМ!$A$34:$A$777,$A96,СВЦЭМ!$B$34:$B$777,P$83)+'СЕТ СН'!$H$9+СВЦЭМ!$D$10+'СЕТ СН'!$H$5-'СЕТ СН'!$H$17</f>
        <v>4673.62680189</v>
      </c>
      <c r="Q96" s="37">
        <f>SUMIFS(СВЦЭМ!$C$34:$C$777,СВЦЭМ!$A$34:$A$777,$A96,СВЦЭМ!$B$34:$B$777,Q$83)+'СЕТ СН'!$H$9+СВЦЭМ!$D$10+'СЕТ СН'!$H$5-'СЕТ СН'!$H$17</f>
        <v>4675.8973807499997</v>
      </c>
      <c r="R96" s="37">
        <f>SUMIFS(СВЦЭМ!$C$34:$C$777,СВЦЭМ!$A$34:$A$777,$A96,СВЦЭМ!$B$34:$B$777,R$83)+'СЕТ СН'!$H$9+СВЦЭМ!$D$10+'СЕТ СН'!$H$5-'СЕТ СН'!$H$17</f>
        <v>4668.4820915999999</v>
      </c>
      <c r="S96" s="37">
        <f>SUMIFS(СВЦЭМ!$C$34:$C$777,СВЦЭМ!$A$34:$A$777,$A96,СВЦЭМ!$B$34:$B$777,S$83)+'СЕТ СН'!$H$9+СВЦЭМ!$D$10+'СЕТ СН'!$H$5-'СЕТ СН'!$H$17</f>
        <v>4674.5596380199995</v>
      </c>
      <c r="T96" s="37">
        <f>SUMIFS(СВЦЭМ!$C$34:$C$777,СВЦЭМ!$A$34:$A$777,$A96,СВЦЭМ!$B$34:$B$777,T$83)+'СЕТ СН'!$H$9+СВЦЭМ!$D$10+'СЕТ СН'!$H$5-'СЕТ СН'!$H$17</f>
        <v>4706.1310093499997</v>
      </c>
      <c r="U96" s="37">
        <f>SUMIFS(СВЦЭМ!$C$34:$C$777,СВЦЭМ!$A$34:$A$777,$A96,СВЦЭМ!$B$34:$B$777,U$83)+'СЕТ СН'!$H$9+СВЦЭМ!$D$10+'СЕТ СН'!$H$5-'СЕТ СН'!$H$17</f>
        <v>4702.6660022099995</v>
      </c>
      <c r="V96" s="37">
        <f>SUMIFS(СВЦЭМ!$C$34:$C$777,СВЦЭМ!$A$34:$A$777,$A96,СВЦЭМ!$B$34:$B$777,V$83)+'СЕТ СН'!$H$9+СВЦЭМ!$D$10+'СЕТ СН'!$H$5-'СЕТ СН'!$H$17</f>
        <v>4711.9930389900001</v>
      </c>
      <c r="W96" s="37">
        <f>SUMIFS(СВЦЭМ!$C$34:$C$777,СВЦЭМ!$A$34:$A$777,$A96,СВЦЭМ!$B$34:$B$777,W$83)+'СЕТ СН'!$H$9+СВЦЭМ!$D$10+'СЕТ СН'!$H$5-'СЕТ СН'!$H$17</f>
        <v>4790.7343597599993</v>
      </c>
      <c r="X96" s="37">
        <f>SUMIFS(СВЦЭМ!$C$34:$C$777,СВЦЭМ!$A$34:$A$777,$A96,СВЦЭМ!$B$34:$B$777,X$83)+'СЕТ СН'!$H$9+СВЦЭМ!$D$10+'СЕТ СН'!$H$5-'СЕТ СН'!$H$17</f>
        <v>4905.1994282199994</v>
      </c>
      <c r="Y96" s="37">
        <f>SUMIFS(СВЦЭМ!$C$34:$C$777,СВЦЭМ!$A$34:$A$777,$A96,СВЦЭМ!$B$34:$B$777,Y$83)+'СЕТ СН'!$H$9+СВЦЭМ!$D$10+'СЕТ СН'!$H$5-'СЕТ СН'!$H$17</f>
        <v>5025.1298521999997</v>
      </c>
    </row>
    <row r="97" spans="1:25" ht="15.75" x14ac:dyDescent="0.2">
      <c r="A97" s="36">
        <f t="shared" si="2"/>
        <v>43053</v>
      </c>
      <c r="B97" s="37">
        <f>SUMIFS(СВЦЭМ!$C$34:$C$777,СВЦЭМ!$A$34:$A$777,$A97,СВЦЭМ!$B$34:$B$777,B$83)+'СЕТ СН'!$H$9+СВЦЭМ!$D$10+'СЕТ СН'!$H$5-'СЕТ СН'!$H$17</f>
        <v>5064.2473855600001</v>
      </c>
      <c r="C97" s="37">
        <f>SUMIFS(СВЦЭМ!$C$34:$C$777,СВЦЭМ!$A$34:$A$777,$A97,СВЦЭМ!$B$34:$B$777,C$83)+'СЕТ СН'!$H$9+СВЦЭМ!$D$10+'СЕТ СН'!$H$5-'СЕТ СН'!$H$17</f>
        <v>5106.623904</v>
      </c>
      <c r="D97" s="37">
        <f>SUMIFS(СВЦЭМ!$C$34:$C$777,СВЦЭМ!$A$34:$A$777,$A97,СВЦЭМ!$B$34:$B$777,D$83)+'СЕТ СН'!$H$9+СВЦЭМ!$D$10+'СЕТ СН'!$H$5-'СЕТ СН'!$H$17</f>
        <v>5104.2625344600001</v>
      </c>
      <c r="E97" s="37">
        <f>SUMIFS(СВЦЭМ!$C$34:$C$777,СВЦЭМ!$A$34:$A$777,$A97,СВЦЭМ!$B$34:$B$777,E$83)+'СЕТ СН'!$H$9+СВЦЭМ!$D$10+'СЕТ СН'!$H$5-'СЕТ СН'!$H$17</f>
        <v>5101.6352971599999</v>
      </c>
      <c r="F97" s="37">
        <f>SUMIFS(СВЦЭМ!$C$34:$C$777,СВЦЭМ!$A$34:$A$777,$A97,СВЦЭМ!$B$34:$B$777,F$83)+'СЕТ СН'!$H$9+СВЦЭМ!$D$10+'СЕТ СН'!$H$5-'СЕТ СН'!$H$17</f>
        <v>5099.9048204399996</v>
      </c>
      <c r="G97" s="37">
        <f>SUMIFS(СВЦЭМ!$C$34:$C$777,СВЦЭМ!$A$34:$A$777,$A97,СВЦЭМ!$B$34:$B$777,G$83)+'СЕТ СН'!$H$9+СВЦЭМ!$D$10+'СЕТ СН'!$H$5-'СЕТ СН'!$H$17</f>
        <v>5104.0239000700003</v>
      </c>
      <c r="H97" s="37">
        <f>SUMIFS(СВЦЭМ!$C$34:$C$777,СВЦЭМ!$A$34:$A$777,$A97,СВЦЭМ!$B$34:$B$777,H$83)+'СЕТ СН'!$H$9+СВЦЭМ!$D$10+'СЕТ СН'!$H$5-'СЕТ СН'!$H$17</f>
        <v>5082.4655717899996</v>
      </c>
      <c r="I97" s="37">
        <f>SUMIFS(СВЦЭМ!$C$34:$C$777,СВЦЭМ!$A$34:$A$777,$A97,СВЦЭМ!$B$34:$B$777,I$83)+'СЕТ СН'!$H$9+СВЦЭМ!$D$10+'СЕТ СН'!$H$5-'СЕТ СН'!$H$17</f>
        <v>4985.4386970300002</v>
      </c>
      <c r="J97" s="37">
        <f>SUMIFS(СВЦЭМ!$C$34:$C$777,СВЦЭМ!$A$34:$A$777,$A97,СВЦЭМ!$B$34:$B$777,J$83)+'СЕТ СН'!$H$9+СВЦЭМ!$D$10+'СЕТ СН'!$H$5-'СЕТ СН'!$H$17</f>
        <v>4918.3013523299996</v>
      </c>
      <c r="K97" s="37">
        <f>SUMIFS(СВЦЭМ!$C$34:$C$777,СВЦЭМ!$A$34:$A$777,$A97,СВЦЭМ!$B$34:$B$777,K$83)+'СЕТ СН'!$H$9+СВЦЭМ!$D$10+'СЕТ СН'!$H$5-'СЕТ СН'!$H$17</f>
        <v>4831.5990133899995</v>
      </c>
      <c r="L97" s="37">
        <f>SUMIFS(СВЦЭМ!$C$34:$C$777,СВЦЭМ!$A$34:$A$777,$A97,СВЦЭМ!$B$34:$B$777,L$83)+'СЕТ СН'!$H$9+СВЦЭМ!$D$10+'СЕТ СН'!$H$5-'СЕТ СН'!$H$17</f>
        <v>4749.4175927699998</v>
      </c>
      <c r="M97" s="37">
        <f>SUMIFS(СВЦЭМ!$C$34:$C$777,СВЦЭМ!$A$34:$A$777,$A97,СВЦЭМ!$B$34:$B$777,M$83)+'СЕТ СН'!$H$9+СВЦЭМ!$D$10+'СЕТ СН'!$H$5-'СЕТ СН'!$H$17</f>
        <v>4721.5354953299993</v>
      </c>
      <c r="N97" s="37">
        <f>SUMIFS(СВЦЭМ!$C$34:$C$777,СВЦЭМ!$A$34:$A$777,$A97,СВЦЭМ!$B$34:$B$777,N$83)+'СЕТ СН'!$H$9+СВЦЭМ!$D$10+'СЕТ СН'!$H$5-'СЕТ СН'!$H$17</f>
        <v>4732.5529054600001</v>
      </c>
      <c r="O97" s="37">
        <f>SUMIFS(СВЦЭМ!$C$34:$C$777,СВЦЭМ!$A$34:$A$777,$A97,СВЦЭМ!$B$34:$B$777,O$83)+'СЕТ СН'!$H$9+СВЦЭМ!$D$10+'СЕТ СН'!$H$5-'СЕТ СН'!$H$17</f>
        <v>4723.2904806199995</v>
      </c>
      <c r="P97" s="37">
        <f>SUMIFS(СВЦЭМ!$C$34:$C$777,СВЦЭМ!$A$34:$A$777,$A97,СВЦЭМ!$B$34:$B$777,P$83)+'СЕТ СН'!$H$9+СВЦЭМ!$D$10+'СЕТ СН'!$H$5-'СЕТ СН'!$H$17</f>
        <v>4731.9366761499996</v>
      </c>
      <c r="Q97" s="37">
        <f>SUMIFS(СВЦЭМ!$C$34:$C$777,СВЦЭМ!$A$34:$A$777,$A97,СВЦЭМ!$B$34:$B$777,Q$83)+'СЕТ СН'!$H$9+СВЦЭМ!$D$10+'СЕТ СН'!$H$5-'СЕТ СН'!$H$17</f>
        <v>4740.2678618999998</v>
      </c>
      <c r="R97" s="37">
        <f>SUMIFS(СВЦЭМ!$C$34:$C$777,СВЦЭМ!$A$34:$A$777,$A97,СВЦЭМ!$B$34:$B$777,R$83)+'СЕТ СН'!$H$9+СВЦЭМ!$D$10+'СЕТ СН'!$H$5-'СЕТ СН'!$H$17</f>
        <v>4742.4982283099998</v>
      </c>
      <c r="S97" s="37">
        <f>SUMIFS(СВЦЭМ!$C$34:$C$777,СВЦЭМ!$A$34:$A$777,$A97,СВЦЭМ!$B$34:$B$777,S$83)+'СЕТ СН'!$H$9+СВЦЭМ!$D$10+'СЕТ СН'!$H$5-'СЕТ СН'!$H$17</f>
        <v>4716.9578450600002</v>
      </c>
      <c r="T97" s="37">
        <f>SUMIFS(СВЦЭМ!$C$34:$C$777,СВЦЭМ!$A$34:$A$777,$A97,СВЦЭМ!$B$34:$B$777,T$83)+'СЕТ СН'!$H$9+СВЦЭМ!$D$10+'СЕТ СН'!$H$5-'СЕТ СН'!$H$17</f>
        <v>4678.2963799600002</v>
      </c>
      <c r="U97" s="37">
        <f>SUMIFS(СВЦЭМ!$C$34:$C$777,СВЦЭМ!$A$34:$A$777,$A97,СВЦЭМ!$B$34:$B$777,U$83)+'СЕТ СН'!$H$9+СВЦЭМ!$D$10+'СЕТ СН'!$H$5-'СЕТ СН'!$H$17</f>
        <v>4670.1842816099997</v>
      </c>
      <c r="V97" s="37">
        <f>SUMIFS(СВЦЭМ!$C$34:$C$777,СВЦЭМ!$A$34:$A$777,$A97,СВЦЭМ!$B$34:$B$777,V$83)+'СЕТ СН'!$H$9+СВЦЭМ!$D$10+'СЕТ СН'!$H$5-'СЕТ СН'!$H$17</f>
        <v>4722.2034823100003</v>
      </c>
      <c r="W97" s="37">
        <f>SUMIFS(СВЦЭМ!$C$34:$C$777,СВЦЭМ!$A$34:$A$777,$A97,СВЦЭМ!$B$34:$B$777,W$83)+'СЕТ СН'!$H$9+СВЦЭМ!$D$10+'СЕТ СН'!$H$5-'СЕТ СН'!$H$17</f>
        <v>4820.1244639300003</v>
      </c>
      <c r="X97" s="37">
        <f>SUMIFS(СВЦЭМ!$C$34:$C$777,СВЦЭМ!$A$34:$A$777,$A97,СВЦЭМ!$B$34:$B$777,X$83)+'СЕТ СН'!$H$9+СВЦЭМ!$D$10+'СЕТ СН'!$H$5-'СЕТ СН'!$H$17</f>
        <v>4929.3808398599995</v>
      </c>
      <c r="Y97" s="37">
        <f>SUMIFS(СВЦЭМ!$C$34:$C$777,СВЦЭМ!$A$34:$A$777,$A97,СВЦЭМ!$B$34:$B$777,Y$83)+'СЕТ СН'!$H$9+СВЦЭМ!$D$10+'СЕТ СН'!$H$5-'СЕТ СН'!$H$17</f>
        <v>5043.0406028999996</v>
      </c>
    </row>
    <row r="98" spans="1:25" ht="15.75" x14ac:dyDescent="0.2">
      <c r="A98" s="36">
        <f t="shared" si="2"/>
        <v>43054</v>
      </c>
      <c r="B98" s="37">
        <f>SUMIFS(СВЦЭМ!$C$34:$C$777,СВЦЭМ!$A$34:$A$777,$A98,СВЦЭМ!$B$34:$B$777,B$83)+'СЕТ СН'!$H$9+СВЦЭМ!$D$10+'СЕТ СН'!$H$5-'СЕТ СН'!$H$17</f>
        <v>5035.79471878</v>
      </c>
      <c r="C98" s="37">
        <f>SUMIFS(СВЦЭМ!$C$34:$C$777,СВЦЭМ!$A$34:$A$777,$A98,СВЦЭМ!$B$34:$B$777,C$83)+'СЕТ СН'!$H$9+СВЦЭМ!$D$10+'СЕТ СН'!$H$5-'СЕТ СН'!$H$17</f>
        <v>5073.4684114299998</v>
      </c>
      <c r="D98" s="37">
        <f>SUMIFS(СВЦЭМ!$C$34:$C$777,СВЦЭМ!$A$34:$A$777,$A98,СВЦЭМ!$B$34:$B$777,D$83)+'СЕТ СН'!$H$9+СВЦЭМ!$D$10+'СЕТ СН'!$H$5-'СЕТ СН'!$H$17</f>
        <v>5117.5079092199994</v>
      </c>
      <c r="E98" s="37">
        <f>SUMIFS(СВЦЭМ!$C$34:$C$777,СВЦЭМ!$A$34:$A$777,$A98,СВЦЭМ!$B$34:$B$777,E$83)+'СЕТ СН'!$H$9+СВЦЭМ!$D$10+'СЕТ СН'!$H$5-'СЕТ СН'!$H$17</f>
        <v>5110.8534401999996</v>
      </c>
      <c r="F98" s="37">
        <f>SUMIFS(СВЦЭМ!$C$34:$C$777,СВЦЭМ!$A$34:$A$777,$A98,СВЦЭМ!$B$34:$B$777,F$83)+'СЕТ СН'!$H$9+СВЦЭМ!$D$10+'СЕТ СН'!$H$5-'СЕТ СН'!$H$17</f>
        <v>5111.0777951</v>
      </c>
      <c r="G98" s="37">
        <f>SUMIFS(СВЦЭМ!$C$34:$C$777,СВЦЭМ!$A$34:$A$777,$A98,СВЦЭМ!$B$34:$B$777,G$83)+'СЕТ СН'!$H$9+СВЦЭМ!$D$10+'СЕТ СН'!$H$5-'СЕТ СН'!$H$17</f>
        <v>5119.2996490699998</v>
      </c>
      <c r="H98" s="37">
        <f>SUMIFS(СВЦЭМ!$C$34:$C$777,СВЦЭМ!$A$34:$A$777,$A98,СВЦЭМ!$B$34:$B$777,H$83)+'СЕТ СН'!$H$9+СВЦЭМ!$D$10+'СЕТ СН'!$H$5-'СЕТ СН'!$H$17</f>
        <v>5067.2657820999993</v>
      </c>
      <c r="I98" s="37">
        <f>SUMIFS(СВЦЭМ!$C$34:$C$777,СВЦЭМ!$A$34:$A$777,$A98,СВЦЭМ!$B$34:$B$777,I$83)+'СЕТ СН'!$H$9+СВЦЭМ!$D$10+'СЕТ СН'!$H$5-'СЕТ СН'!$H$17</f>
        <v>4961.7639975799993</v>
      </c>
      <c r="J98" s="37">
        <f>SUMIFS(СВЦЭМ!$C$34:$C$777,СВЦЭМ!$A$34:$A$777,$A98,СВЦЭМ!$B$34:$B$777,J$83)+'СЕТ СН'!$H$9+СВЦЭМ!$D$10+'СЕТ СН'!$H$5-'СЕТ СН'!$H$17</f>
        <v>4897.0738298699998</v>
      </c>
      <c r="K98" s="37">
        <f>SUMIFS(СВЦЭМ!$C$34:$C$777,СВЦЭМ!$A$34:$A$777,$A98,СВЦЭМ!$B$34:$B$777,K$83)+'СЕТ СН'!$H$9+СВЦЭМ!$D$10+'СЕТ СН'!$H$5-'СЕТ СН'!$H$17</f>
        <v>4815.7332422399995</v>
      </c>
      <c r="L98" s="37">
        <f>SUMIFS(СВЦЭМ!$C$34:$C$777,СВЦЭМ!$A$34:$A$777,$A98,СВЦЭМ!$B$34:$B$777,L$83)+'СЕТ СН'!$H$9+СВЦЭМ!$D$10+'СЕТ СН'!$H$5-'СЕТ СН'!$H$17</f>
        <v>4741.5307536399996</v>
      </c>
      <c r="M98" s="37">
        <f>SUMIFS(СВЦЭМ!$C$34:$C$777,СВЦЭМ!$A$34:$A$777,$A98,СВЦЭМ!$B$34:$B$777,M$83)+'СЕТ СН'!$H$9+СВЦЭМ!$D$10+'СЕТ СН'!$H$5-'СЕТ СН'!$H$17</f>
        <v>4722.15650534</v>
      </c>
      <c r="N98" s="37">
        <f>SUMIFS(СВЦЭМ!$C$34:$C$777,СВЦЭМ!$A$34:$A$777,$A98,СВЦЭМ!$B$34:$B$777,N$83)+'СЕТ СН'!$H$9+СВЦЭМ!$D$10+'СЕТ СН'!$H$5-'СЕТ СН'!$H$17</f>
        <v>4732.8289201400003</v>
      </c>
      <c r="O98" s="37">
        <f>SUMIFS(СВЦЭМ!$C$34:$C$777,СВЦЭМ!$A$34:$A$777,$A98,СВЦЭМ!$B$34:$B$777,O$83)+'СЕТ СН'!$H$9+СВЦЭМ!$D$10+'СЕТ СН'!$H$5-'СЕТ СН'!$H$17</f>
        <v>4740.3837787699995</v>
      </c>
      <c r="P98" s="37">
        <f>SUMIFS(СВЦЭМ!$C$34:$C$777,СВЦЭМ!$A$34:$A$777,$A98,СВЦЭМ!$B$34:$B$777,P$83)+'СЕТ СН'!$H$9+СВЦЭМ!$D$10+'СЕТ СН'!$H$5-'СЕТ СН'!$H$17</f>
        <v>4744.77035901</v>
      </c>
      <c r="Q98" s="37">
        <f>SUMIFS(СВЦЭМ!$C$34:$C$777,СВЦЭМ!$A$34:$A$777,$A98,СВЦЭМ!$B$34:$B$777,Q$83)+'СЕТ СН'!$H$9+СВЦЭМ!$D$10+'СЕТ СН'!$H$5-'СЕТ СН'!$H$17</f>
        <v>4743.9864329800002</v>
      </c>
      <c r="R98" s="37">
        <f>SUMIFS(СВЦЭМ!$C$34:$C$777,СВЦЭМ!$A$34:$A$777,$A98,СВЦЭМ!$B$34:$B$777,R$83)+'СЕТ СН'!$H$9+СВЦЭМ!$D$10+'СЕТ СН'!$H$5-'СЕТ СН'!$H$17</f>
        <v>4734.1949015299997</v>
      </c>
      <c r="S98" s="37">
        <f>SUMIFS(СВЦЭМ!$C$34:$C$777,СВЦЭМ!$A$34:$A$777,$A98,СВЦЭМ!$B$34:$B$777,S$83)+'СЕТ СН'!$H$9+СВЦЭМ!$D$10+'СЕТ СН'!$H$5-'СЕТ СН'!$H$17</f>
        <v>4723.3451932299995</v>
      </c>
      <c r="T98" s="37">
        <f>SUMIFS(СВЦЭМ!$C$34:$C$777,СВЦЭМ!$A$34:$A$777,$A98,СВЦЭМ!$B$34:$B$777,T$83)+'СЕТ СН'!$H$9+СВЦЭМ!$D$10+'СЕТ СН'!$H$5-'СЕТ СН'!$H$17</f>
        <v>4694.7318061299993</v>
      </c>
      <c r="U98" s="37">
        <f>SUMIFS(СВЦЭМ!$C$34:$C$777,СВЦЭМ!$A$34:$A$777,$A98,СВЦЭМ!$B$34:$B$777,U$83)+'СЕТ СН'!$H$9+СВЦЭМ!$D$10+'СЕТ СН'!$H$5-'СЕТ СН'!$H$17</f>
        <v>4691.0452476499995</v>
      </c>
      <c r="V98" s="37">
        <f>SUMIFS(СВЦЭМ!$C$34:$C$777,СВЦЭМ!$A$34:$A$777,$A98,СВЦЭМ!$B$34:$B$777,V$83)+'СЕТ СН'!$H$9+СВЦЭМ!$D$10+'СЕТ СН'!$H$5-'СЕТ СН'!$H$17</f>
        <v>4736.8080844699998</v>
      </c>
      <c r="W98" s="37">
        <f>SUMIFS(СВЦЭМ!$C$34:$C$777,СВЦЭМ!$A$34:$A$777,$A98,СВЦЭМ!$B$34:$B$777,W$83)+'СЕТ СН'!$H$9+СВЦЭМ!$D$10+'СЕТ СН'!$H$5-'СЕТ СН'!$H$17</f>
        <v>4833.8561304099994</v>
      </c>
      <c r="X98" s="37">
        <f>SUMIFS(СВЦЭМ!$C$34:$C$777,СВЦЭМ!$A$34:$A$777,$A98,СВЦЭМ!$B$34:$B$777,X$83)+'СЕТ СН'!$H$9+СВЦЭМ!$D$10+'СЕТ СН'!$H$5-'СЕТ СН'!$H$17</f>
        <v>4942.8085069199997</v>
      </c>
      <c r="Y98" s="37">
        <f>SUMIFS(СВЦЭМ!$C$34:$C$777,СВЦЭМ!$A$34:$A$777,$A98,СВЦЭМ!$B$34:$B$777,Y$83)+'СЕТ СН'!$H$9+СВЦЭМ!$D$10+'СЕТ СН'!$H$5-'СЕТ СН'!$H$17</f>
        <v>5047.9047886600001</v>
      </c>
    </row>
    <row r="99" spans="1:25" ht="15.75" x14ac:dyDescent="0.2">
      <c r="A99" s="36">
        <f t="shared" si="2"/>
        <v>43055</v>
      </c>
      <c r="B99" s="37">
        <f>SUMIFS(СВЦЭМ!$C$34:$C$777,СВЦЭМ!$A$34:$A$777,$A99,СВЦЭМ!$B$34:$B$777,B$83)+'СЕТ СН'!$H$9+СВЦЭМ!$D$10+'СЕТ СН'!$H$5-'СЕТ СН'!$H$17</f>
        <v>5119.13543871</v>
      </c>
      <c r="C99" s="37">
        <f>SUMIFS(СВЦЭМ!$C$34:$C$777,СВЦЭМ!$A$34:$A$777,$A99,СВЦЭМ!$B$34:$B$777,C$83)+'СЕТ СН'!$H$9+СВЦЭМ!$D$10+'СЕТ СН'!$H$5-'СЕТ СН'!$H$17</f>
        <v>5121.3723052599998</v>
      </c>
      <c r="D99" s="37">
        <f>SUMIFS(СВЦЭМ!$C$34:$C$777,СВЦЭМ!$A$34:$A$777,$A99,СВЦЭМ!$B$34:$B$777,D$83)+'СЕТ СН'!$H$9+СВЦЭМ!$D$10+'СЕТ СН'!$H$5-'СЕТ СН'!$H$17</f>
        <v>5142.2395323599994</v>
      </c>
      <c r="E99" s="37">
        <f>SUMIFS(СВЦЭМ!$C$34:$C$777,СВЦЭМ!$A$34:$A$777,$A99,СВЦЭМ!$B$34:$B$777,E$83)+'СЕТ СН'!$H$9+СВЦЭМ!$D$10+'СЕТ СН'!$H$5-'СЕТ СН'!$H$17</f>
        <v>5137.8198636099996</v>
      </c>
      <c r="F99" s="37">
        <f>SUMIFS(СВЦЭМ!$C$34:$C$777,СВЦЭМ!$A$34:$A$777,$A99,СВЦЭМ!$B$34:$B$777,F$83)+'СЕТ СН'!$H$9+СВЦЭМ!$D$10+'СЕТ СН'!$H$5-'СЕТ СН'!$H$17</f>
        <v>5136.4321184999999</v>
      </c>
      <c r="G99" s="37">
        <f>SUMIFS(СВЦЭМ!$C$34:$C$777,СВЦЭМ!$A$34:$A$777,$A99,СВЦЭМ!$B$34:$B$777,G$83)+'СЕТ СН'!$H$9+СВЦЭМ!$D$10+'СЕТ СН'!$H$5-'СЕТ СН'!$H$17</f>
        <v>5143.3816737699999</v>
      </c>
      <c r="H99" s="37">
        <f>SUMIFS(СВЦЭМ!$C$34:$C$777,СВЦЭМ!$A$34:$A$777,$A99,СВЦЭМ!$B$34:$B$777,H$83)+'СЕТ СН'!$H$9+СВЦЭМ!$D$10+'СЕТ СН'!$H$5-'СЕТ СН'!$H$17</f>
        <v>5117.83245334</v>
      </c>
      <c r="I99" s="37">
        <f>SUMIFS(СВЦЭМ!$C$34:$C$777,СВЦЭМ!$A$34:$A$777,$A99,СВЦЭМ!$B$34:$B$777,I$83)+'СЕТ СН'!$H$9+СВЦЭМ!$D$10+'СЕТ СН'!$H$5-'СЕТ СН'!$H$17</f>
        <v>5000.3880783099994</v>
      </c>
      <c r="J99" s="37">
        <f>SUMIFS(СВЦЭМ!$C$34:$C$777,СВЦЭМ!$A$34:$A$777,$A99,СВЦЭМ!$B$34:$B$777,J$83)+'СЕТ СН'!$H$9+СВЦЭМ!$D$10+'СЕТ СН'!$H$5-'СЕТ СН'!$H$17</f>
        <v>4941.0662236199996</v>
      </c>
      <c r="K99" s="37">
        <f>SUMIFS(СВЦЭМ!$C$34:$C$777,СВЦЭМ!$A$34:$A$777,$A99,СВЦЭМ!$B$34:$B$777,K$83)+'СЕТ СН'!$H$9+СВЦЭМ!$D$10+'СЕТ СН'!$H$5-'СЕТ СН'!$H$17</f>
        <v>4859.1345642999995</v>
      </c>
      <c r="L99" s="37">
        <f>SUMIFS(СВЦЭМ!$C$34:$C$777,СВЦЭМ!$A$34:$A$777,$A99,СВЦЭМ!$B$34:$B$777,L$83)+'СЕТ СН'!$H$9+СВЦЭМ!$D$10+'СЕТ СН'!$H$5-'СЕТ СН'!$H$17</f>
        <v>4778.0032258900001</v>
      </c>
      <c r="M99" s="37">
        <f>SUMIFS(СВЦЭМ!$C$34:$C$777,СВЦЭМ!$A$34:$A$777,$A99,СВЦЭМ!$B$34:$B$777,M$83)+'СЕТ СН'!$H$9+СВЦЭМ!$D$10+'СЕТ СН'!$H$5-'СЕТ СН'!$H$17</f>
        <v>4734.9490709000002</v>
      </c>
      <c r="N99" s="37">
        <f>SUMIFS(СВЦЭМ!$C$34:$C$777,СВЦЭМ!$A$34:$A$777,$A99,СВЦЭМ!$B$34:$B$777,N$83)+'СЕТ СН'!$H$9+СВЦЭМ!$D$10+'СЕТ СН'!$H$5-'СЕТ СН'!$H$17</f>
        <v>4721.5728192799997</v>
      </c>
      <c r="O99" s="37">
        <f>SUMIFS(СВЦЭМ!$C$34:$C$777,СВЦЭМ!$A$34:$A$777,$A99,СВЦЭМ!$B$34:$B$777,O$83)+'СЕТ СН'!$H$9+СВЦЭМ!$D$10+'СЕТ СН'!$H$5-'СЕТ СН'!$H$17</f>
        <v>4693.2067993199998</v>
      </c>
      <c r="P99" s="37">
        <f>SUMIFS(СВЦЭМ!$C$34:$C$777,СВЦЭМ!$A$34:$A$777,$A99,СВЦЭМ!$B$34:$B$777,P$83)+'СЕТ СН'!$H$9+СВЦЭМ!$D$10+'СЕТ СН'!$H$5-'СЕТ СН'!$H$17</f>
        <v>4701.5643153299998</v>
      </c>
      <c r="Q99" s="37">
        <f>SUMIFS(СВЦЭМ!$C$34:$C$777,СВЦЭМ!$A$34:$A$777,$A99,СВЦЭМ!$B$34:$B$777,Q$83)+'СЕТ СН'!$H$9+СВЦЭМ!$D$10+'СЕТ СН'!$H$5-'СЕТ СН'!$H$17</f>
        <v>4705.5107886699998</v>
      </c>
      <c r="R99" s="37">
        <f>SUMIFS(СВЦЭМ!$C$34:$C$777,СВЦЭМ!$A$34:$A$777,$A99,СВЦЭМ!$B$34:$B$777,R$83)+'СЕТ СН'!$H$9+СВЦЭМ!$D$10+'СЕТ СН'!$H$5-'СЕТ СН'!$H$17</f>
        <v>4702.4949982099997</v>
      </c>
      <c r="S99" s="37">
        <f>SUMIFS(СВЦЭМ!$C$34:$C$777,СВЦЭМ!$A$34:$A$777,$A99,СВЦЭМ!$B$34:$B$777,S$83)+'СЕТ СН'!$H$9+СВЦЭМ!$D$10+'СЕТ СН'!$H$5-'СЕТ СН'!$H$17</f>
        <v>4685.6531671599996</v>
      </c>
      <c r="T99" s="37">
        <f>SUMIFS(СВЦЭМ!$C$34:$C$777,СВЦЭМ!$A$34:$A$777,$A99,СВЦЭМ!$B$34:$B$777,T$83)+'СЕТ СН'!$H$9+СВЦЭМ!$D$10+'СЕТ СН'!$H$5-'СЕТ СН'!$H$17</f>
        <v>4672.2117845299999</v>
      </c>
      <c r="U99" s="37">
        <f>SUMIFS(СВЦЭМ!$C$34:$C$777,СВЦЭМ!$A$34:$A$777,$A99,СВЦЭМ!$B$34:$B$777,U$83)+'СЕТ СН'!$H$9+СВЦЭМ!$D$10+'СЕТ СН'!$H$5-'СЕТ СН'!$H$17</f>
        <v>4668.7285844799999</v>
      </c>
      <c r="V99" s="37">
        <f>SUMIFS(СВЦЭМ!$C$34:$C$777,СВЦЭМ!$A$34:$A$777,$A99,СВЦЭМ!$B$34:$B$777,V$83)+'СЕТ СН'!$H$9+СВЦЭМ!$D$10+'СЕТ СН'!$H$5-'СЕТ СН'!$H$17</f>
        <v>4714.3652395899999</v>
      </c>
      <c r="W99" s="37">
        <f>SUMIFS(СВЦЭМ!$C$34:$C$777,СВЦЭМ!$A$34:$A$777,$A99,СВЦЭМ!$B$34:$B$777,W$83)+'СЕТ СН'!$H$9+СВЦЭМ!$D$10+'СЕТ СН'!$H$5-'СЕТ СН'!$H$17</f>
        <v>4820.6124362</v>
      </c>
      <c r="X99" s="37">
        <f>SUMIFS(СВЦЭМ!$C$34:$C$777,СВЦЭМ!$A$34:$A$777,$A99,СВЦЭМ!$B$34:$B$777,X$83)+'СЕТ СН'!$H$9+СВЦЭМ!$D$10+'СЕТ СН'!$H$5-'СЕТ СН'!$H$17</f>
        <v>4920.0658105699995</v>
      </c>
      <c r="Y99" s="37">
        <f>SUMIFS(СВЦЭМ!$C$34:$C$777,СВЦЭМ!$A$34:$A$777,$A99,СВЦЭМ!$B$34:$B$777,Y$83)+'СЕТ СН'!$H$9+СВЦЭМ!$D$10+'СЕТ СН'!$H$5-'СЕТ СН'!$H$17</f>
        <v>5001.4836977799996</v>
      </c>
    </row>
    <row r="100" spans="1:25" ht="15.75" x14ac:dyDescent="0.2">
      <c r="A100" s="36">
        <f t="shared" si="2"/>
        <v>43056</v>
      </c>
      <c r="B100" s="37">
        <f>SUMIFS(СВЦЭМ!$C$34:$C$777,СВЦЭМ!$A$34:$A$777,$A100,СВЦЭМ!$B$34:$B$777,B$83)+'СЕТ СН'!$H$9+СВЦЭМ!$D$10+'СЕТ СН'!$H$5-'СЕТ СН'!$H$17</f>
        <v>5105.0810512899998</v>
      </c>
      <c r="C100" s="37">
        <f>SUMIFS(СВЦЭМ!$C$34:$C$777,СВЦЭМ!$A$34:$A$777,$A100,СВЦЭМ!$B$34:$B$777,C$83)+'СЕТ СН'!$H$9+СВЦЭМ!$D$10+'СЕТ СН'!$H$5-'СЕТ СН'!$H$17</f>
        <v>5143.9356735799993</v>
      </c>
      <c r="D100" s="37">
        <f>SUMIFS(СВЦЭМ!$C$34:$C$777,СВЦЭМ!$A$34:$A$777,$A100,СВЦЭМ!$B$34:$B$777,D$83)+'СЕТ СН'!$H$9+СВЦЭМ!$D$10+'СЕТ СН'!$H$5-'СЕТ СН'!$H$17</f>
        <v>5145.2273397399995</v>
      </c>
      <c r="E100" s="37">
        <f>SUMIFS(СВЦЭМ!$C$34:$C$777,СВЦЭМ!$A$34:$A$777,$A100,СВЦЭМ!$B$34:$B$777,E$83)+'СЕТ СН'!$H$9+СВЦЭМ!$D$10+'СЕТ СН'!$H$5-'СЕТ СН'!$H$17</f>
        <v>5141.6081486399999</v>
      </c>
      <c r="F100" s="37">
        <f>SUMIFS(СВЦЭМ!$C$34:$C$777,СВЦЭМ!$A$34:$A$777,$A100,СВЦЭМ!$B$34:$B$777,F$83)+'СЕТ СН'!$H$9+СВЦЭМ!$D$10+'СЕТ СН'!$H$5-'СЕТ СН'!$H$17</f>
        <v>5143.51494336</v>
      </c>
      <c r="G100" s="37">
        <f>SUMIFS(СВЦЭМ!$C$34:$C$777,СВЦЭМ!$A$34:$A$777,$A100,СВЦЭМ!$B$34:$B$777,G$83)+'СЕТ СН'!$H$9+СВЦЭМ!$D$10+'СЕТ СН'!$H$5-'СЕТ СН'!$H$17</f>
        <v>5150.7785129699996</v>
      </c>
      <c r="H100" s="37">
        <f>SUMIFS(СВЦЭМ!$C$34:$C$777,СВЦЭМ!$A$34:$A$777,$A100,СВЦЭМ!$B$34:$B$777,H$83)+'СЕТ СН'!$H$9+СВЦЭМ!$D$10+'СЕТ СН'!$H$5-'СЕТ СН'!$H$17</f>
        <v>5114.6956811700002</v>
      </c>
      <c r="I100" s="37">
        <f>SUMIFS(СВЦЭМ!$C$34:$C$777,СВЦЭМ!$A$34:$A$777,$A100,СВЦЭМ!$B$34:$B$777,I$83)+'СЕТ СН'!$H$9+СВЦЭМ!$D$10+'СЕТ СН'!$H$5-'СЕТ СН'!$H$17</f>
        <v>4995.4660447099996</v>
      </c>
      <c r="J100" s="37">
        <f>SUMIFS(СВЦЭМ!$C$34:$C$777,СВЦЭМ!$A$34:$A$777,$A100,СВЦЭМ!$B$34:$B$777,J$83)+'СЕТ СН'!$H$9+СВЦЭМ!$D$10+'СЕТ СН'!$H$5-'СЕТ СН'!$H$17</f>
        <v>4927.0708963799998</v>
      </c>
      <c r="K100" s="37">
        <f>SUMIFS(СВЦЭМ!$C$34:$C$777,СВЦЭМ!$A$34:$A$777,$A100,СВЦЭМ!$B$34:$B$777,K$83)+'СЕТ СН'!$H$9+СВЦЭМ!$D$10+'СЕТ СН'!$H$5-'СЕТ СН'!$H$17</f>
        <v>4831.9315381899996</v>
      </c>
      <c r="L100" s="37">
        <f>SUMIFS(СВЦЭМ!$C$34:$C$777,СВЦЭМ!$A$34:$A$777,$A100,СВЦЭМ!$B$34:$B$777,L$83)+'СЕТ СН'!$H$9+СВЦЭМ!$D$10+'СЕТ СН'!$H$5-'СЕТ СН'!$H$17</f>
        <v>4745.5651709200001</v>
      </c>
      <c r="M100" s="37">
        <f>SUMIFS(СВЦЭМ!$C$34:$C$777,СВЦЭМ!$A$34:$A$777,$A100,СВЦЭМ!$B$34:$B$777,M$83)+'СЕТ СН'!$H$9+СВЦЭМ!$D$10+'СЕТ СН'!$H$5-'СЕТ СН'!$H$17</f>
        <v>4714.5023113999996</v>
      </c>
      <c r="N100" s="37">
        <f>SUMIFS(СВЦЭМ!$C$34:$C$777,СВЦЭМ!$A$34:$A$777,$A100,СВЦЭМ!$B$34:$B$777,N$83)+'СЕТ СН'!$H$9+СВЦЭМ!$D$10+'СЕТ СН'!$H$5-'СЕТ СН'!$H$17</f>
        <v>4718.8643835399998</v>
      </c>
      <c r="O100" s="37">
        <f>SUMIFS(СВЦЭМ!$C$34:$C$777,СВЦЭМ!$A$34:$A$777,$A100,СВЦЭМ!$B$34:$B$777,O$83)+'СЕТ СН'!$H$9+СВЦЭМ!$D$10+'СЕТ СН'!$H$5-'СЕТ СН'!$H$17</f>
        <v>4726.5106083299997</v>
      </c>
      <c r="P100" s="37">
        <f>SUMIFS(СВЦЭМ!$C$34:$C$777,СВЦЭМ!$A$34:$A$777,$A100,СВЦЭМ!$B$34:$B$777,P$83)+'СЕТ СН'!$H$9+СВЦЭМ!$D$10+'СЕТ СН'!$H$5-'СЕТ СН'!$H$17</f>
        <v>4742.3184096599998</v>
      </c>
      <c r="Q100" s="37">
        <f>SUMIFS(СВЦЭМ!$C$34:$C$777,СВЦЭМ!$A$34:$A$777,$A100,СВЦЭМ!$B$34:$B$777,Q$83)+'СЕТ СН'!$H$9+СВЦЭМ!$D$10+'СЕТ СН'!$H$5-'СЕТ СН'!$H$17</f>
        <v>4750.75922507</v>
      </c>
      <c r="R100" s="37">
        <f>SUMIFS(СВЦЭМ!$C$34:$C$777,СВЦЭМ!$A$34:$A$777,$A100,СВЦЭМ!$B$34:$B$777,R$83)+'СЕТ СН'!$H$9+СВЦЭМ!$D$10+'СЕТ СН'!$H$5-'СЕТ СН'!$H$17</f>
        <v>4753.1769040599993</v>
      </c>
      <c r="S100" s="37">
        <f>SUMIFS(СВЦЭМ!$C$34:$C$777,СВЦЭМ!$A$34:$A$777,$A100,СВЦЭМ!$B$34:$B$777,S$83)+'СЕТ СН'!$H$9+СВЦЭМ!$D$10+'СЕТ СН'!$H$5-'СЕТ СН'!$H$17</f>
        <v>4735.1160960999996</v>
      </c>
      <c r="T100" s="37">
        <f>SUMIFS(СВЦЭМ!$C$34:$C$777,СВЦЭМ!$A$34:$A$777,$A100,СВЦЭМ!$B$34:$B$777,T$83)+'СЕТ СН'!$H$9+СВЦЭМ!$D$10+'СЕТ СН'!$H$5-'СЕТ СН'!$H$17</f>
        <v>4684.3372586199994</v>
      </c>
      <c r="U100" s="37">
        <f>SUMIFS(СВЦЭМ!$C$34:$C$777,СВЦЭМ!$A$34:$A$777,$A100,СВЦЭМ!$B$34:$B$777,U$83)+'СЕТ СН'!$H$9+СВЦЭМ!$D$10+'СЕТ СН'!$H$5-'СЕТ СН'!$H$17</f>
        <v>4679.1683959000002</v>
      </c>
      <c r="V100" s="37">
        <f>SUMIFS(СВЦЭМ!$C$34:$C$777,СВЦЭМ!$A$34:$A$777,$A100,СВЦЭМ!$B$34:$B$777,V$83)+'СЕТ СН'!$H$9+СВЦЭМ!$D$10+'СЕТ СН'!$H$5-'СЕТ СН'!$H$17</f>
        <v>4739.0716143199998</v>
      </c>
      <c r="W100" s="37">
        <f>SUMIFS(СВЦЭМ!$C$34:$C$777,СВЦЭМ!$A$34:$A$777,$A100,СВЦЭМ!$B$34:$B$777,W$83)+'СЕТ СН'!$H$9+СВЦЭМ!$D$10+'СЕТ СН'!$H$5-'СЕТ СН'!$H$17</f>
        <v>4838.8694703299998</v>
      </c>
      <c r="X100" s="37">
        <f>SUMIFS(СВЦЭМ!$C$34:$C$777,СВЦЭМ!$A$34:$A$777,$A100,СВЦЭМ!$B$34:$B$777,X$83)+'СЕТ СН'!$H$9+СВЦЭМ!$D$10+'СЕТ СН'!$H$5-'СЕТ СН'!$H$17</f>
        <v>4950.8042434399995</v>
      </c>
      <c r="Y100" s="37">
        <f>SUMIFS(СВЦЭМ!$C$34:$C$777,СВЦЭМ!$A$34:$A$777,$A100,СВЦЭМ!$B$34:$B$777,Y$83)+'СЕТ СН'!$H$9+СВЦЭМ!$D$10+'СЕТ СН'!$H$5-'СЕТ СН'!$H$17</f>
        <v>5034.0896118399996</v>
      </c>
    </row>
    <row r="101" spans="1:25" ht="15.75" x14ac:dyDescent="0.2">
      <c r="A101" s="36">
        <f t="shared" si="2"/>
        <v>43057</v>
      </c>
      <c r="B101" s="37">
        <f>SUMIFS(СВЦЭМ!$C$34:$C$777,СВЦЭМ!$A$34:$A$777,$A101,СВЦЭМ!$B$34:$B$777,B$83)+'СЕТ СН'!$H$9+СВЦЭМ!$D$10+'СЕТ СН'!$H$5-'СЕТ СН'!$H$17</f>
        <v>5113.1301540499999</v>
      </c>
      <c r="C101" s="37">
        <f>SUMIFS(СВЦЭМ!$C$34:$C$777,СВЦЭМ!$A$34:$A$777,$A101,СВЦЭМ!$B$34:$B$777,C$83)+'СЕТ СН'!$H$9+СВЦЭМ!$D$10+'СЕТ СН'!$H$5-'СЕТ СН'!$H$17</f>
        <v>5159.3567557400002</v>
      </c>
      <c r="D101" s="37">
        <f>SUMIFS(СВЦЭМ!$C$34:$C$777,СВЦЭМ!$A$34:$A$777,$A101,СВЦЭМ!$B$34:$B$777,D$83)+'СЕТ СН'!$H$9+СВЦЭМ!$D$10+'СЕТ СН'!$H$5-'СЕТ СН'!$H$17</f>
        <v>5160.2155222499996</v>
      </c>
      <c r="E101" s="37">
        <f>SUMIFS(СВЦЭМ!$C$34:$C$777,СВЦЭМ!$A$34:$A$777,$A101,СВЦЭМ!$B$34:$B$777,E$83)+'СЕТ СН'!$H$9+СВЦЭМ!$D$10+'СЕТ СН'!$H$5-'СЕТ СН'!$H$17</f>
        <v>5141.5470263099996</v>
      </c>
      <c r="F101" s="37">
        <f>SUMIFS(СВЦЭМ!$C$34:$C$777,СВЦЭМ!$A$34:$A$777,$A101,СВЦЭМ!$B$34:$B$777,F$83)+'СЕТ СН'!$H$9+СВЦЭМ!$D$10+'СЕТ СН'!$H$5-'СЕТ СН'!$H$17</f>
        <v>5138.0719393700001</v>
      </c>
      <c r="G101" s="37">
        <f>SUMIFS(СВЦЭМ!$C$34:$C$777,СВЦЭМ!$A$34:$A$777,$A101,СВЦЭМ!$B$34:$B$777,G$83)+'СЕТ СН'!$H$9+СВЦЭМ!$D$10+'СЕТ СН'!$H$5-'СЕТ СН'!$H$17</f>
        <v>5154.4407527799995</v>
      </c>
      <c r="H101" s="37">
        <f>SUMIFS(СВЦЭМ!$C$34:$C$777,СВЦЭМ!$A$34:$A$777,$A101,СВЦЭМ!$B$34:$B$777,H$83)+'СЕТ СН'!$H$9+СВЦЭМ!$D$10+'СЕТ СН'!$H$5-'СЕТ СН'!$H$17</f>
        <v>5121.4082442899999</v>
      </c>
      <c r="I101" s="37">
        <f>SUMIFS(СВЦЭМ!$C$34:$C$777,СВЦЭМ!$A$34:$A$777,$A101,СВЦЭМ!$B$34:$B$777,I$83)+'СЕТ СН'!$H$9+СВЦЭМ!$D$10+'СЕТ СН'!$H$5-'СЕТ СН'!$H$17</f>
        <v>5045.1294862899995</v>
      </c>
      <c r="J101" s="37">
        <f>SUMIFS(СВЦЭМ!$C$34:$C$777,СВЦЭМ!$A$34:$A$777,$A101,СВЦЭМ!$B$34:$B$777,J$83)+'СЕТ СН'!$H$9+СВЦЭМ!$D$10+'СЕТ СН'!$H$5-'СЕТ СН'!$H$17</f>
        <v>4945.3854965800001</v>
      </c>
      <c r="K101" s="37">
        <f>SUMIFS(СВЦЭМ!$C$34:$C$777,СВЦЭМ!$A$34:$A$777,$A101,СВЦЭМ!$B$34:$B$777,K$83)+'СЕТ СН'!$H$9+СВЦЭМ!$D$10+'СЕТ СН'!$H$5-'СЕТ СН'!$H$17</f>
        <v>4830.41658886</v>
      </c>
      <c r="L101" s="37">
        <f>SUMIFS(СВЦЭМ!$C$34:$C$777,СВЦЭМ!$A$34:$A$777,$A101,СВЦЭМ!$B$34:$B$777,L$83)+'СЕТ СН'!$H$9+СВЦЭМ!$D$10+'СЕТ СН'!$H$5-'СЕТ СН'!$H$17</f>
        <v>4755.4841106899994</v>
      </c>
      <c r="M101" s="37">
        <f>SUMIFS(СВЦЭМ!$C$34:$C$777,СВЦЭМ!$A$34:$A$777,$A101,СВЦЭМ!$B$34:$B$777,M$83)+'СЕТ СН'!$H$9+СВЦЭМ!$D$10+'СЕТ СН'!$H$5-'СЕТ СН'!$H$17</f>
        <v>4722.4392609299994</v>
      </c>
      <c r="N101" s="37">
        <f>SUMIFS(СВЦЭМ!$C$34:$C$777,СВЦЭМ!$A$34:$A$777,$A101,СВЦЭМ!$B$34:$B$777,N$83)+'СЕТ СН'!$H$9+СВЦЭМ!$D$10+'СЕТ СН'!$H$5-'СЕТ СН'!$H$17</f>
        <v>4722.1250031099999</v>
      </c>
      <c r="O101" s="37">
        <f>SUMIFS(СВЦЭМ!$C$34:$C$777,СВЦЭМ!$A$34:$A$777,$A101,СВЦЭМ!$B$34:$B$777,O$83)+'СЕТ СН'!$H$9+СВЦЭМ!$D$10+'СЕТ СН'!$H$5-'СЕТ СН'!$H$17</f>
        <v>4724.1134397199994</v>
      </c>
      <c r="P101" s="37">
        <f>SUMIFS(СВЦЭМ!$C$34:$C$777,СВЦЭМ!$A$34:$A$777,$A101,СВЦЭМ!$B$34:$B$777,P$83)+'СЕТ СН'!$H$9+СВЦЭМ!$D$10+'СЕТ СН'!$H$5-'СЕТ СН'!$H$17</f>
        <v>4725.61531689</v>
      </c>
      <c r="Q101" s="37">
        <f>SUMIFS(СВЦЭМ!$C$34:$C$777,СВЦЭМ!$A$34:$A$777,$A101,СВЦЭМ!$B$34:$B$777,Q$83)+'СЕТ СН'!$H$9+СВЦЭМ!$D$10+'СЕТ СН'!$H$5-'СЕТ СН'!$H$17</f>
        <v>4724.1686621099998</v>
      </c>
      <c r="R101" s="37">
        <f>SUMIFS(СВЦЭМ!$C$34:$C$777,СВЦЭМ!$A$34:$A$777,$A101,СВЦЭМ!$B$34:$B$777,R$83)+'СЕТ СН'!$H$9+СВЦЭМ!$D$10+'СЕТ СН'!$H$5-'СЕТ СН'!$H$17</f>
        <v>4727.8951524200002</v>
      </c>
      <c r="S101" s="37">
        <f>SUMIFS(СВЦЭМ!$C$34:$C$777,СВЦЭМ!$A$34:$A$777,$A101,СВЦЭМ!$B$34:$B$777,S$83)+'СЕТ СН'!$H$9+СВЦЭМ!$D$10+'СЕТ СН'!$H$5-'СЕТ СН'!$H$17</f>
        <v>4728.2926477599995</v>
      </c>
      <c r="T101" s="37">
        <f>SUMIFS(СВЦЭМ!$C$34:$C$777,СВЦЭМ!$A$34:$A$777,$A101,СВЦЭМ!$B$34:$B$777,T$83)+'СЕТ СН'!$H$9+СВЦЭМ!$D$10+'СЕТ СН'!$H$5-'СЕТ СН'!$H$17</f>
        <v>4726.4125841699997</v>
      </c>
      <c r="U101" s="37">
        <f>SUMIFS(СВЦЭМ!$C$34:$C$777,СВЦЭМ!$A$34:$A$777,$A101,СВЦЭМ!$B$34:$B$777,U$83)+'СЕТ СН'!$H$9+СВЦЭМ!$D$10+'СЕТ СН'!$H$5-'СЕТ СН'!$H$17</f>
        <v>4749.40792169</v>
      </c>
      <c r="V101" s="37">
        <f>SUMIFS(СВЦЭМ!$C$34:$C$777,СВЦЭМ!$A$34:$A$777,$A101,СВЦЭМ!$B$34:$B$777,V$83)+'СЕТ СН'!$H$9+СВЦЭМ!$D$10+'СЕТ СН'!$H$5-'СЕТ СН'!$H$17</f>
        <v>4784.6365056499999</v>
      </c>
      <c r="W101" s="37">
        <f>SUMIFS(СВЦЭМ!$C$34:$C$777,СВЦЭМ!$A$34:$A$777,$A101,СВЦЭМ!$B$34:$B$777,W$83)+'СЕТ СН'!$H$9+СВЦЭМ!$D$10+'СЕТ СН'!$H$5-'СЕТ СН'!$H$17</f>
        <v>4861.6662142499999</v>
      </c>
      <c r="X101" s="37">
        <f>SUMIFS(СВЦЭМ!$C$34:$C$777,СВЦЭМ!$A$34:$A$777,$A101,СВЦЭМ!$B$34:$B$777,X$83)+'СЕТ СН'!$H$9+СВЦЭМ!$D$10+'СЕТ СН'!$H$5-'СЕТ СН'!$H$17</f>
        <v>4938.6901441399996</v>
      </c>
      <c r="Y101" s="37">
        <f>SUMIFS(СВЦЭМ!$C$34:$C$777,СВЦЭМ!$A$34:$A$777,$A101,СВЦЭМ!$B$34:$B$777,Y$83)+'СЕТ СН'!$H$9+СВЦЭМ!$D$10+'СЕТ СН'!$H$5-'СЕТ СН'!$H$17</f>
        <v>5020.1135675099995</v>
      </c>
    </row>
    <row r="102" spans="1:25" ht="15.75" x14ac:dyDescent="0.2">
      <c r="A102" s="36">
        <f t="shared" si="2"/>
        <v>43058</v>
      </c>
      <c r="B102" s="37">
        <f>SUMIFS(СВЦЭМ!$C$34:$C$777,СВЦЭМ!$A$34:$A$777,$A102,СВЦЭМ!$B$34:$B$777,B$83)+'СЕТ СН'!$H$9+СВЦЭМ!$D$10+'СЕТ СН'!$H$5-'СЕТ СН'!$H$17</f>
        <v>5098.7623494999998</v>
      </c>
      <c r="C102" s="37">
        <f>SUMIFS(СВЦЭМ!$C$34:$C$777,СВЦЭМ!$A$34:$A$777,$A102,СВЦЭМ!$B$34:$B$777,C$83)+'СЕТ СН'!$H$9+СВЦЭМ!$D$10+'СЕТ СН'!$H$5-'СЕТ СН'!$H$17</f>
        <v>5125.7008556599994</v>
      </c>
      <c r="D102" s="37">
        <f>SUMIFS(СВЦЭМ!$C$34:$C$777,СВЦЭМ!$A$34:$A$777,$A102,СВЦЭМ!$B$34:$B$777,D$83)+'СЕТ СН'!$H$9+СВЦЭМ!$D$10+'СЕТ СН'!$H$5-'СЕТ СН'!$H$17</f>
        <v>5141.6471488400002</v>
      </c>
      <c r="E102" s="37">
        <f>SUMIFS(СВЦЭМ!$C$34:$C$777,СВЦЭМ!$A$34:$A$777,$A102,СВЦЭМ!$B$34:$B$777,E$83)+'СЕТ СН'!$H$9+СВЦЭМ!$D$10+'СЕТ СН'!$H$5-'СЕТ СН'!$H$17</f>
        <v>5136.3295365499998</v>
      </c>
      <c r="F102" s="37">
        <f>SUMIFS(СВЦЭМ!$C$34:$C$777,СВЦЭМ!$A$34:$A$777,$A102,СВЦЭМ!$B$34:$B$777,F$83)+'СЕТ СН'!$H$9+СВЦЭМ!$D$10+'СЕТ СН'!$H$5-'СЕТ СН'!$H$17</f>
        <v>5136.9734566999996</v>
      </c>
      <c r="G102" s="37">
        <f>SUMIFS(СВЦЭМ!$C$34:$C$777,СВЦЭМ!$A$34:$A$777,$A102,СВЦЭМ!$B$34:$B$777,G$83)+'СЕТ СН'!$H$9+СВЦЭМ!$D$10+'СЕТ СН'!$H$5-'СЕТ СН'!$H$17</f>
        <v>5121.9308573999997</v>
      </c>
      <c r="H102" s="37">
        <f>SUMIFS(СВЦЭМ!$C$34:$C$777,СВЦЭМ!$A$34:$A$777,$A102,СВЦЭМ!$B$34:$B$777,H$83)+'СЕТ СН'!$H$9+СВЦЭМ!$D$10+'СЕТ СН'!$H$5-'СЕТ СН'!$H$17</f>
        <v>5108.5984300199998</v>
      </c>
      <c r="I102" s="37">
        <f>SUMIFS(СВЦЭМ!$C$34:$C$777,СВЦЭМ!$A$34:$A$777,$A102,СВЦЭМ!$B$34:$B$777,I$83)+'СЕТ СН'!$H$9+СВЦЭМ!$D$10+'СЕТ СН'!$H$5-'СЕТ СН'!$H$17</f>
        <v>5107.8037021999999</v>
      </c>
      <c r="J102" s="37">
        <f>SUMIFS(СВЦЭМ!$C$34:$C$777,СВЦЭМ!$A$34:$A$777,$A102,СВЦЭМ!$B$34:$B$777,J$83)+'СЕТ СН'!$H$9+СВЦЭМ!$D$10+'СЕТ СН'!$H$5-'СЕТ СН'!$H$17</f>
        <v>5020.8237139499997</v>
      </c>
      <c r="K102" s="37">
        <f>SUMIFS(СВЦЭМ!$C$34:$C$777,СВЦЭМ!$A$34:$A$777,$A102,СВЦЭМ!$B$34:$B$777,K$83)+'СЕТ СН'!$H$9+СВЦЭМ!$D$10+'СЕТ СН'!$H$5-'СЕТ СН'!$H$17</f>
        <v>4877.3157202900002</v>
      </c>
      <c r="L102" s="37">
        <f>SUMIFS(СВЦЭМ!$C$34:$C$777,СВЦЭМ!$A$34:$A$777,$A102,СВЦЭМ!$B$34:$B$777,L$83)+'СЕТ СН'!$H$9+СВЦЭМ!$D$10+'СЕТ СН'!$H$5-'СЕТ СН'!$H$17</f>
        <v>4755.8753193299999</v>
      </c>
      <c r="M102" s="37">
        <f>SUMIFS(СВЦЭМ!$C$34:$C$777,СВЦЭМ!$A$34:$A$777,$A102,СВЦЭМ!$B$34:$B$777,M$83)+'СЕТ СН'!$H$9+СВЦЭМ!$D$10+'СЕТ СН'!$H$5-'СЕТ СН'!$H$17</f>
        <v>4721.3168334399998</v>
      </c>
      <c r="N102" s="37">
        <f>SUMIFS(СВЦЭМ!$C$34:$C$777,СВЦЭМ!$A$34:$A$777,$A102,СВЦЭМ!$B$34:$B$777,N$83)+'СЕТ СН'!$H$9+СВЦЭМ!$D$10+'СЕТ СН'!$H$5-'СЕТ СН'!$H$17</f>
        <v>4729.7694929700001</v>
      </c>
      <c r="O102" s="37">
        <f>SUMIFS(СВЦЭМ!$C$34:$C$777,СВЦЭМ!$A$34:$A$777,$A102,СВЦЭМ!$B$34:$B$777,O$83)+'СЕТ СН'!$H$9+СВЦЭМ!$D$10+'СЕТ СН'!$H$5-'СЕТ СН'!$H$17</f>
        <v>4747.8869100299999</v>
      </c>
      <c r="P102" s="37">
        <f>SUMIFS(СВЦЭМ!$C$34:$C$777,СВЦЭМ!$A$34:$A$777,$A102,СВЦЭМ!$B$34:$B$777,P$83)+'СЕТ СН'!$H$9+СВЦЭМ!$D$10+'СЕТ СН'!$H$5-'СЕТ СН'!$H$17</f>
        <v>4757.0001359099997</v>
      </c>
      <c r="Q102" s="37">
        <f>SUMIFS(СВЦЭМ!$C$34:$C$777,СВЦЭМ!$A$34:$A$777,$A102,СВЦЭМ!$B$34:$B$777,Q$83)+'СЕТ СН'!$H$9+СВЦЭМ!$D$10+'СЕТ СН'!$H$5-'СЕТ СН'!$H$17</f>
        <v>4762.40612796</v>
      </c>
      <c r="R102" s="37">
        <f>SUMIFS(СВЦЭМ!$C$34:$C$777,СВЦЭМ!$A$34:$A$777,$A102,СВЦЭМ!$B$34:$B$777,R$83)+'СЕТ СН'!$H$9+СВЦЭМ!$D$10+'СЕТ СН'!$H$5-'СЕТ СН'!$H$17</f>
        <v>4764.3224520899994</v>
      </c>
      <c r="S102" s="37">
        <f>SUMIFS(СВЦЭМ!$C$34:$C$777,СВЦЭМ!$A$34:$A$777,$A102,СВЦЭМ!$B$34:$B$777,S$83)+'СЕТ СН'!$H$9+СВЦЭМ!$D$10+'СЕТ СН'!$H$5-'СЕТ СН'!$H$17</f>
        <v>4728.2773253300002</v>
      </c>
      <c r="T102" s="37">
        <f>SUMIFS(СВЦЭМ!$C$34:$C$777,СВЦЭМ!$A$34:$A$777,$A102,СВЦЭМ!$B$34:$B$777,T$83)+'СЕТ СН'!$H$9+СВЦЭМ!$D$10+'СЕТ СН'!$H$5-'СЕТ СН'!$H$17</f>
        <v>4698.8255313899999</v>
      </c>
      <c r="U102" s="37">
        <f>SUMIFS(СВЦЭМ!$C$34:$C$777,СВЦЭМ!$A$34:$A$777,$A102,СВЦЭМ!$B$34:$B$777,U$83)+'СЕТ СН'!$H$9+СВЦЭМ!$D$10+'СЕТ СН'!$H$5-'СЕТ СН'!$H$17</f>
        <v>4713.2177241299996</v>
      </c>
      <c r="V102" s="37">
        <f>SUMIFS(СВЦЭМ!$C$34:$C$777,СВЦЭМ!$A$34:$A$777,$A102,СВЦЭМ!$B$34:$B$777,V$83)+'СЕТ СН'!$H$9+СВЦЭМ!$D$10+'СЕТ СН'!$H$5-'СЕТ СН'!$H$17</f>
        <v>4762.7691571999994</v>
      </c>
      <c r="W102" s="37">
        <f>SUMIFS(СВЦЭМ!$C$34:$C$777,СВЦЭМ!$A$34:$A$777,$A102,СВЦЭМ!$B$34:$B$777,W$83)+'СЕТ СН'!$H$9+СВЦЭМ!$D$10+'СЕТ СН'!$H$5-'СЕТ СН'!$H$17</f>
        <v>4872.3542375299994</v>
      </c>
      <c r="X102" s="37">
        <f>SUMIFS(СВЦЭМ!$C$34:$C$777,СВЦЭМ!$A$34:$A$777,$A102,СВЦЭМ!$B$34:$B$777,X$83)+'СЕТ СН'!$H$9+СВЦЭМ!$D$10+'СЕТ СН'!$H$5-'СЕТ СН'!$H$17</f>
        <v>4956.6080325099992</v>
      </c>
      <c r="Y102" s="37">
        <f>SUMIFS(СВЦЭМ!$C$34:$C$777,СВЦЭМ!$A$34:$A$777,$A102,СВЦЭМ!$B$34:$B$777,Y$83)+'СЕТ СН'!$H$9+СВЦЭМ!$D$10+'СЕТ СН'!$H$5-'СЕТ СН'!$H$17</f>
        <v>5064.5203996199998</v>
      </c>
    </row>
    <row r="103" spans="1:25" ht="15.75" x14ac:dyDescent="0.2">
      <c r="A103" s="36">
        <f t="shared" si="2"/>
        <v>43059</v>
      </c>
      <c r="B103" s="37">
        <f>SUMIFS(СВЦЭМ!$C$34:$C$777,СВЦЭМ!$A$34:$A$777,$A103,СВЦЭМ!$B$34:$B$777,B$83)+'СЕТ СН'!$H$9+СВЦЭМ!$D$10+'СЕТ СН'!$H$5-'СЕТ СН'!$H$17</f>
        <v>5123.9475439600001</v>
      </c>
      <c r="C103" s="37">
        <f>SUMIFS(СВЦЭМ!$C$34:$C$777,СВЦЭМ!$A$34:$A$777,$A103,СВЦЭМ!$B$34:$B$777,C$83)+'СЕТ СН'!$H$9+СВЦЭМ!$D$10+'СЕТ СН'!$H$5-'СЕТ СН'!$H$17</f>
        <v>5155.2902706599998</v>
      </c>
      <c r="D103" s="37">
        <f>SUMIFS(СВЦЭМ!$C$34:$C$777,СВЦЭМ!$A$34:$A$777,$A103,СВЦЭМ!$B$34:$B$777,D$83)+'СЕТ СН'!$H$9+СВЦЭМ!$D$10+'СЕТ СН'!$H$5-'СЕТ СН'!$H$17</f>
        <v>5145.4244464099993</v>
      </c>
      <c r="E103" s="37">
        <f>SUMIFS(СВЦЭМ!$C$34:$C$777,СВЦЭМ!$A$34:$A$777,$A103,СВЦЭМ!$B$34:$B$777,E$83)+'СЕТ СН'!$H$9+СВЦЭМ!$D$10+'СЕТ СН'!$H$5-'СЕТ СН'!$H$17</f>
        <v>5142.1842197200003</v>
      </c>
      <c r="F103" s="37">
        <f>SUMIFS(СВЦЭМ!$C$34:$C$777,СВЦЭМ!$A$34:$A$777,$A103,СВЦЭМ!$B$34:$B$777,F$83)+'СЕТ СН'!$H$9+СВЦЭМ!$D$10+'СЕТ СН'!$H$5-'СЕТ СН'!$H$17</f>
        <v>5141.5154410499999</v>
      </c>
      <c r="G103" s="37">
        <f>SUMIFS(СВЦЭМ!$C$34:$C$777,СВЦЭМ!$A$34:$A$777,$A103,СВЦЭМ!$B$34:$B$777,G$83)+'СЕТ СН'!$H$9+СВЦЭМ!$D$10+'СЕТ СН'!$H$5-'СЕТ СН'!$H$17</f>
        <v>5145.4693607499994</v>
      </c>
      <c r="H103" s="37">
        <f>SUMIFS(СВЦЭМ!$C$34:$C$777,СВЦЭМ!$A$34:$A$777,$A103,СВЦЭМ!$B$34:$B$777,H$83)+'СЕТ СН'!$H$9+СВЦЭМ!$D$10+'СЕТ СН'!$H$5-'СЕТ СН'!$H$17</f>
        <v>5134.8559557899998</v>
      </c>
      <c r="I103" s="37">
        <f>SUMIFS(СВЦЭМ!$C$34:$C$777,СВЦЭМ!$A$34:$A$777,$A103,СВЦЭМ!$B$34:$B$777,I$83)+'СЕТ СН'!$H$9+СВЦЭМ!$D$10+'СЕТ СН'!$H$5-'СЕТ СН'!$H$17</f>
        <v>5013.6781502899994</v>
      </c>
      <c r="J103" s="37">
        <f>SUMIFS(СВЦЭМ!$C$34:$C$777,СВЦЭМ!$A$34:$A$777,$A103,СВЦЭМ!$B$34:$B$777,J$83)+'СЕТ СН'!$H$9+СВЦЭМ!$D$10+'СЕТ СН'!$H$5-'СЕТ СН'!$H$17</f>
        <v>4946.6523268299998</v>
      </c>
      <c r="K103" s="37">
        <f>SUMIFS(СВЦЭМ!$C$34:$C$777,СВЦЭМ!$A$34:$A$777,$A103,СВЦЭМ!$B$34:$B$777,K$83)+'СЕТ СН'!$H$9+СВЦЭМ!$D$10+'СЕТ СН'!$H$5-'СЕТ СН'!$H$17</f>
        <v>4861.2829915900002</v>
      </c>
      <c r="L103" s="37">
        <f>SUMIFS(СВЦЭМ!$C$34:$C$777,СВЦЭМ!$A$34:$A$777,$A103,СВЦЭМ!$B$34:$B$777,L$83)+'СЕТ СН'!$H$9+СВЦЭМ!$D$10+'СЕТ СН'!$H$5-'СЕТ СН'!$H$17</f>
        <v>4782.4002957399998</v>
      </c>
      <c r="M103" s="37">
        <f>SUMIFS(СВЦЭМ!$C$34:$C$777,СВЦЭМ!$A$34:$A$777,$A103,СВЦЭМ!$B$34:$B$777,M$83)+'СЕТ СН'!$H$9+СВЦЭМ!$D$10+'СЕТ СН'!$H$5-'СЕТ СН'!$H$17</f>
        <v>4742.1748412099996</v>
      </c>
      <c r="N103" s="37">
        <f>SUMIFS(СВЦЭМ!$C$34:$C$777,СВЦЭМ!$A$34:$A$777,$A103,СВЦЭМ!$B$34:$B$777,N$83)+'СЕТ СН'!$H$9+СВЦЭМ!$D$10+'СЕТ СН'!$H$5-'СЕТ СН'!$H$17</f>
        <v>4756.9038236699998</v>
      </c>
      <c r="O103" s="37">
        <f>SUMIFS(СВЦЭМ!$C$34:$C$777,СВЦЭМ!$A$34:$A$777,$A103,СВЦЭМ!$B$34:$B$777,O$83)+'СЕТ СН'!$H$9+СВЦЭМ!$D$10+'СЕТ СН'!$H$5-'СЕТ СН'!$H$17</f>
        <v>4761.9337496499993</v>
      </c>
      <c r="P103" s="37">
        <f>SUMIFS(СВЦЭМ!$C$34:$C$777,СВЦЭМ!$A$34:$A$777,$A103,СВЦЭМ!$B$34:$B$777,P$83)+'СЕТ СН'!$H$9+СВЦЭМ!$D$10+'СЕТ СН'!$H$5-'СЕТ СН'!$H$17</f>
        <v>4771.4483275699995</v>
      </c>
      <c r="Q103" s="37">
        <f>SUMIFS(СВЦЭМ!$C$34:$C$777,СВЦЭМ!$A$34:$A$777,$A103,СВЦЭМ!$B$34:$B$777,Q$83)+'СЕТ СН'!$H$9+СВЦЭМ!$D$10+'СЕТ СН'!$H$5-'СЕТ СН'!$H$17</f>
        <v>4777.7450234899998</v>
      </c>
      <c r="R103" s="37">
        <f>SUMIFS(СВЦЭМ!$C$34:$C$777,СВЦЭМ!$A$34:$A$777,$A103,СВЦЭМ!$B$34:$B$777,R$83)+'СЕТ СН'!$H$9+СВЦЭМ!$D$10+'СЕТ СН'!$H$5-'СЕТ СН'!$H$17</f>
        <v>4777.5873555500002</v>
      </c>
      <c r="S103" s="37">
        <f>SUMIFS(СВЦЭМ!$C$34:$C$777,СВЦЭМ!$A$34:$A$777,$A103,СВЦЭМ!$B$34:$B$777,S$83)+'СЕТ СН'!$H$9+СВЦЭМ!$D$10+'СЕТ СН'!$H$5-'СЕТ СН'!$H$17</f>
        <v>4747.54635908</v>
      </c>
      <c r="T103" s="37">
        <f>SUMIFS(СВЦЭМ!$C$34:$C$777,СВЦЭМ!$A$34:$A$777,$A103,СВЦЭМ!$B$34:$B$777,T$83)+'СЕТ СН'!$H$9+СВЦЭМ!$D$10+'СЕТ СН'!$H$5-'СЕТ СН'!$H$17</f>
        <v>4711.8748121499993</v>
      </c>
      <c r="U103" s="37">
        <f>SUMIFS(СВЦЭМ!$C$34:$C$777,СВЦЭМ!$A$34:$A$777,$A103,СВЦЭМ!$B$34:$B$777,U$83)+'СЕТ СН'!$H$9+СВЦЭМ!$D$10+'СЕТ СН'!$H$5-'СЕТ СН'!$H$17</f>
        <v>4715.5719538799995</v>
      </c>
      <c r="V103" s="37">
        <f>SUMIFS(СВЦЭМ!$C$34:$C$777,СВЦЭМ!$A$34:$A$777,$A103,СВЦЭМ!$B$34:$B$777,V$83)+'СЕТ СН'!$H$9+СВЦЭМ!$D$10+'СЕТ СН'!$H$5-'СЕТ СН'!$H$17</f>
        <v>4752.42121305</v>
      </c>
      <c r="W103" s="37">
        <f>SUMIFS(СВЦЭМ!$C$34:$C$777,СВЦЭМ!$A$34:$A$777,$A103,СВЦЭМ!$B$34:$B$777,W$83)+'СЕТ СН'!$H$9+СВЦЭМ!$D$10+'СЕТ СН'!$H$5-'СЕТ СН'!$H$17</f>
        <v>4842.08421559</v>
      </c>
      <c r="X103" s="37">
        <f>SUMIFS(СВЦЭМ!$C$34:$C$777,СВЦЭМ!$A$34:$A$777,$A103,СВЦЭМ!$B$34:$B$777,X$83)+'СЕТ СН'!$H$9+СВЦЭМ!$D$10+'СЕТ СН'!$H$5-'СЕТ СН'!$H$17</f>
        <v>4939.4995506899995</v>
      </c>
      <c r="Y103" s="37">
        <f>SUMIFS(СВЦЭМ!$C$34:$C$777,СВЦЭМ!$A$34:$A$777,$A103,СВЦЭМ!$B$34:$B$777,Y$83)+'СЕТ СН'!$H$9+СВЦЭМ!$D$10+'СЕТ СН'!$H$5-'СЕТ СН'!$H$17</f>
        <v>5046.9961993399993</v>
      </c>
    </row>
    <row r="104" spans="1:25" ht="15.75" x14ac:dyDescent="0.2">
      <c r="A104" s="36">
        <f t="shared" si="2"/>
        <v>43060</v>
      </c>
      <c r="B104" s="37">
        <f>SUMIFS(СВЦЭМ!$C$34:$C$777,СВЦЭМ!$A$34:$A$777,$A104,СВЦЭМ!$B$34:$B$777,B$83)+'СЕТ СН'!$H$9+СВЦЭМ!$D$10+'СЕТ СН'!$H$5-'СЕТ СН'!$H$17</f>
        <v>5119.9363099499997</v>
      </c>
      <c r="C104" s="37">
        <f>SUMIFS(СВЦЭМ!$C$34:$C$777,СВЦЭМ!$A$34:$A$777,$A104,СВЦЭМ!$B$34:$B$777,C$83)+'СЕТ СН'!$H$9+СВЦЭМ!$D$10+'СЕТ СН'!$H$5-'СЕТ СН'!$H$17</f>
        <v>5150.4668566700002</v>
      </c>
      <c r="D104" s="37">
        <f>SUMIFS(СВЦЭМ!$C$34:$C$777,СВЦЭМ!$A$34:$A$777,$A104,СВЦЭМ!$B$34:$B$777,D$83)+'СЕТ СН'!$H$9+СВЦЭМ!$D$10+'СЕТ СН'!$H$5-'СЕТ СН'!$H$17</f>
        <v>5153.0634533800003</v>
      </c>
      <c r="E104" s="37">
        <f>SUMIFS(СВЦЭМ!$C$34:$C$777,СВЦЭМ!$A$34:$A$777,$A104,СВЦЭМ!$B$34:$B$777,E$83)+'СЕТ СН'!$H$9+СВЦЭМ!$D$10+'СЕТ СН'!$H$5-'СЕТ СН'!$H$17</f>
        <v>5150.6256262299994</v>
      </c>
      <c r="F104" s="37">
        <f>SUMIFS(СВЦЭМ!$C$34:$C$777,СВЦЭМ!$A$34:$A$777,$A104,СВЦЭМ!$B$34:$B$777,F$83)+'СЕТ СН'!$H$9+СВЦЭМ!$D$10+'СЕТ СН'!$H$5-'СЕТ СН'!$H$17</f>
        <v>5151.6153802899998</v>
      </c>
      <c r="G104" s="37">
        <f>SUMIFS(СВЦЭМ!$C$34:$C$777,СВЦЭМ!$A$34:$A$777,$A104,СВЦЭМ!$B$34:$B$777,G$83)+'СЕТ СН'!$H$9+СВЦЭМ!$D$10+'СЕТ СН'!$H$5-'СЕТ СН'!$H$17</f>
        <v>5156.1634701799994</v>
      </c>
      <c r="H104" s="37">
        <f>SUMIFS(СВЦЭМ!$C$34:$C$777,СВЦЭМ!$A$34:$A$777,$A104,СВЦЭМ!$B$34:$B$777,H$83)+'СЕТ СН'!$H$9+СВЦЭМ!$D$10+'СЕТ СН'!$H$5-'СЕТ СН'!$H$17</f>
        <v>5130.5791483800003</v>
      </c>
      <c r="I104" s="37">
        <f>SUMIFS(СВЦЭМ!$C$34:$C$777,СВЦЭМ!$A$34:$A$777,$A104,СВЦЭМ!$B$34:$B$777,I$83)+'СЕТ СН'!$H$9+СВЦЭМ!$D$10+'СЕТ СН'!$H$5-'СЕТ СН'!$H$17</f>
        <v>5012.0900695</v>
      </c>
      <c r="J104" s="37">
        <f>SUMIFS(СВЦЭМ!$C$34:$C$777,СВЦЭМ!$A$34:$A$777,$A104,СВЦЭМ!$B$34:$B$777,J$83)+'СЕТ СН'!$H$9+СВЦЭМ!$D$10+'СЕТ СН'!$H$5-'СЕТ СН'!$H$17</f>
        <v>4943.4440354199996</v>
      </c>
      <c r="K104" s="37">
        <f>SUMIFS(СВЦЭМ!$C$34:$C$777,СВЦЭМ!$A$34:$A$777,$A104,СВЦЭМ!$B$34:$B$777,K$83)+'СЕТ СН'!$H$9+СВЦЭМ!$D$10+'СЕТ СН'!$H$5-'СЕТ СН'!$H$17</f>
        <v>4850.9261297100002</v>
      </c>
      <c r="L104" s="37">
        <f>SUMIFS(СВЦЭМ!$C$34:$C$777,СВЦЭМ!$A$34:$A$777,$A104,СВЦЭМ!$B$34:$B$777,L$83)+'СЕТ СН'!$H$9+СВЦЭМ!$D$10+'СЕТ СН'!$H$5-'СЕТ СН'!$H$17</f>
        <v>4778.2202715799995</v>
      </c>
      <c r="M104" s="37">
        <f>SUMIFS(СВЦЭМ!$C$34:$C$777,СВЦЭМ!$A$34:$A$777,$A104,СВЦЭМ!$B$34:$B$777,M$83)+'СЕТ СН'!$H$9+СВЦЭМ!$D$10+'СЕТ СН'!$H$5-'СЕТ СН'!$H$17</f>
        <v>4749.8553446699998</v>
      </c>
      <c r="N104" s="37">
        <f>SUMIFS(СВЦЭМ!$C$34:$C$777,СВЦЭМ!$A$34:$A$777,$A104,СВЦЭМ!$B$34:$B$777,N$83)+'СЕТ СН'!$H$9+СВЦЭМ!$D$10+'СЕТ СН'!$H$5-'СЕТ СН'!$H$17</f>
        <v>4763.9786533899996</v>
      </c>
      <c r="O104" s="37">
        <f>SUMIFS(СВЦЭМ!$C$34:$C$777,СВЦЭМ!$A$34:$A$777,$A104,СВЦЭМ!$B$34:$B$777,O$83)+'СЕТ СН'!$H$9+СВЦЭМ!$D$10+'СЕТ СН'!$H$5-'СЕТ СН'!$H$17</f>
        <v>4771.7509575499998</v>
      </c>
      <c r="P104" s="37">
        <f>SUMIFS(СВЦЭМ!$C$34:$C$777,СВЦЭМ!$A$34:$A$777,$A104,СВЦЭМ!$B$34:$B$777,P$83)+'СЕТ СН'!$H$9+СВЦЭМ!$D$10+'СЕТ СН'!$H$5-'СЕТ СН'!$H$17</f>
        <v>4780.4265459799999</v>
      </c>
      <c r="Q104" s="37">
        <f>SUMIFS(СВЦЭМ!$C$34:$C$777,СВЦЭМ!$A$34:$A$777,$A104,СВЦЭМ!$B$34:$B$777,Q$83)+'СЕТ СН'!$H$9+СВЦЭМ!$D$10+'СЕТ СН'!$H$5-'СЕТ СН'!$H$17</f>
        <v>4786.9420882499999</v>
      </c>
      <c r="R104" s="37">
        <f>SUMIFS(СВЦЭМ!$C$34:$C$777,СВЦЭМ!$A$34:$A$777,$A104,СВЦЭМ!$B$34:$B$777,R$83)+'СЕТ СН'!$H$9+СВЦЭМ!$D$10+'СЕТ СН'!$H$5-'СЕТ СН'!$H$17</f>
        <v>4788.3942383200001</v>
      </c>
      <c r="S104" s="37">
        <f>SUMIFS(СВЦЭМ!$C$34:$C$777,СВЦЭМ!$A$34:$A$777,$A104,СВЦЭМ!$B$34:$B$777,S$83)+'СЕТ СН'!$H$9+СВЦЭМ!$D$10+'СЕТ СН'!$H$5-'СЕТ СН'!$H$17</f>
        <v>4763.4285878299997</v>
      </c>
      <c r="T104" s="37">
        <f>SUMIFS(СВЦЭМ!$C$34:$C$777,СВЦЭМ!$A$34:$A$777,$A104,СВЦЭМ!$B$34:$B$777,T$83)+'СЕТ СН'!$H$9+СВЦЭМ!$D$10+'СЕТ СН'!$H$5-'СЕТ СН'!$H$17</f>
        <v>4712.4464647599998</v>
      </c>
      <c r="U104" s="37">
        <f>SUMIFS(СВЦЭМ!$C$34:$C$777,СВЦЭМ!$A$34:$A$777,$A104,СВЦЭМ!$B$34:$B$777,U$83)+'СЕТ СН'!$H$9+СВЦЭМ!$D$10+'СЕТ СН'!$H$5-'СЕТ СН'!$H$17</f>
        <v>4694.40957626</v>
      </c>
      <c r="V104" s="37">
        <f>SUMIFS(СВЦЭМ!$C$34:$C$777,СВЦЭМ!$A$34:$A$777,$A104,СВЦЭМ!$B$34:$B$777,V$83)+'СЕТ СН'!$H$9+СВЦЭМ!$D$10+'СЕТ СН'!$H$5-'СЕТ СН'!$H$17</f>
        <v>4765.38576517</v>
      </c>
      <c r="W104" s="37">
        <f>SUMIFS(СВЦЭМ!$C$34:$C$777,СВЦЭМ!$A$34:$A$777,$A104,СВЦЭМ!$B$34:$B$777,W$83)+'СЕТ СН'!$H$9+СВЦЭМ!$D$10+'СЕТ СН'!$H$5-'СЕТ СН'!$H$17</f>
        <v>4850.0426987999999</v>
      </c>
      <c r="X104" s="37">
        <f>SUMIFS(СВЦЭМ!$C$34:$C$777,СВЦЭМ!$A$34:$A$777,$A104,СВЦЭМ!$B$34:$B$777,X$83)+'СЕТ СН'!$H$9+СВЦЭМ!$D$10+'СЕТ СН'!$H$5-'СЕТ СН'!$H$17</f>
        <v>4949.2456154699994</v>
      </c>
      <c r="Y104" s="37">
        <f>SUMIFS(СВЦЭМ!$C$34:$C$777,СВЦЭМ!$A$34:$A$777,$A104,СВЦЭМ!$B$34:$B$777,Y$83)+'СЕТ СН'!$H$9+СВЦЭМ!$D$10+'СЕТ СН'!$H$5-'СЕТ СН'!$H$17</f>
        <v>5043.0342003599999</v>
      </c>
    </row>
    <row r="105" spans="1:25" ht="15.75" x14ac:dyDescent="0.2">
      <c r="A105" s="36">
        <f t="shared" si="2"/>
        <v>43061</v>
      </c>
      <c r="B105" s="37">
        <f>SUMIFS(СВЦЭМ!$C$34:$C$777,СВЦЭМ!$A$34:$A$777,$A105,СВЦЭМ!$B$34:$B$777,B$83)+'СЕТ СН'!$H$9+СВЦЭМ!$D$10+'СЕТ СН'!$H$5-'СЕТ СН'!$H$17</f>
        <v>5048.1574465399999</v>
      </c>
      <c r="C105" s="37">
        <f>SUMIFS(СВЦЭМ!$C$34:$C$777,СВЦЭМ!$A$34:$A$777,$A105,СВЦЭМ!$B$34:$B$777,C$83)+'СЕТ СН'!$H$9+СВЦЭМ!$D$10+'СЕТ СН'!$H$5-'СЕТ СН'!$H$17</f>
        <v>5036.1648513800001</v>
      </c>
      <c r="D105" s="37">
        <f>SUMIFS(СВЦЭМ!$C$34:$C$777,СВЦЭМ!$A$34:$A$777,$A105,СВЦЭМ!$B$34:$B$777,D$83)+'СЕТ СН'!$H$9+СВЦЭМ!$D$10+'СЕТ СН'!$H$5-'СЕТ СН'!$H$17</f>
        <v>5023.7403270100003</v>
      </c>
      <c r="E105" s="37">
        <f>SUMIFS(СВЦЭМ!$C$34:$C$777,СВЦЭМ!$A$34:$A$777,$A105,СВЦЭМ!$B$34:$B$777,E$83)+'СЕТ СН'!$H$9+СВЦЭМ!$D$10+'СЕТ СН'!$H$5-'СЕТ СН'!$H$17</f>
        <v>5020.1761861499999</v>
      </c>
      <c r="F105" s="37">
        <f>SUMIFS(СВЦЭМ!$C$34:$C$777,СВЦЭМ!$A$34:$A$777,$A105,СВЦЭМ!$B$34:$B$777,F$83)+'СЕТ СН'!$H$9+СВЦЭМ!$D$10+'СЕТ СН'!$H$5-'СЕТ СН'!$H$17</f>
        <v>5021.13287347</v>
      </c>
      <c r="G105" s="37">
        <f>SUMIFS(СВЦЭМ!$C$34:$C$777,СВЦЭМ!$A$34:$A$777,$A105,СВЦЭМ!$B$34:$B$777,G$83)+'СЕТ СН'!$H$9+СВЦЭМ!$D$10+'СЕТ СН'!$H$5-'СЕТ СН'!$H$17</f>
        <v>5028.8315137199997</v>
      </c>
      <c r="H105" s="37">
        <f>SUMIFS(СВЦЭМ!$C$34:$C$777,СВЦЭМ!$A$34:$A$777,$A105,СВЦЭМ!$B$34:$B$777,H$83)+'СЕТ СН'!$H$9+СВЦЭМ!$D$10+'СЕТ СН'!$H$5-'СЕТ СН'!$H$17</f>
        <v>5030.3751359399994</v>
      </c>
      <c r="I105" s="37">
        <f>SUMIFS(СВЦЭМ!$C$34:$C$777,СВЦЭМ!$A$34:$A$777,$A105,СВЦЭМ!$B$34:$B$777,I$83)+'СЕТ СН'!$H$9+СВЦЭМ!$D$10+'СЕТ СН'!$H$5-'СЕТ СН'!$H$17</f>
        <v>4947.88384873</v>
      </c>
      <c r="J105" s="37">
        <f>SUMIFS(СВЦЭМ!$C$34:$C$777,СВЦЭМ!$A$34:$A$777,$A105,СВЦЭМ!$B$34:$B$777,J$83)+'СЕТ СН'!$H$9+СВЦЭМ!$D$10+'СЕТ СН'!$H$5-'СЕТ СН'!$H$17</f>
        <v>4944.6362468199995</v>
      </c>
      <c r="K105" s="37">
        <f>SUMIFS(СВЦЭМ!$C$34:$C$777,СВЦЭМ!$A$34:$A$777,$A105,СВЦЭМ!$B$34:$B$777,K$83)+'СЕТ СН'!$H$9+СВЦЭМ!$D$10+'СЕТ СН'!$H$5-'СЕТ СН'!$H$17</f>
        <v>4889.6814386699998</v>
      </c>
      <c r="L105" s="37">
        <f>SUMIFS(СВЦЭМ!$C$34:$C$777,СВЦЭМ!$A$34:$A$777,$A105,СВЦЭМ!$B$34:$B$777,L$83)+'СЕТ СН'!$H$9+СВЦЭМ!$D$10+'СЕТ СН'!$H$5-'СЕТ СН'!$H$17</f>
        <v>4818.4665440600002</v>
      </c>
      <c r="M105" s="37">
        <f>SUMIFS(СВЦЭМ!$C$34:$C$777,СВЦЭМ!$A$34:$A$777,$A105,СВЦЭМ!$B$34:$B$777,M$83)+'СЕТ СН'!$H$9+СВЦЭМ!$D$10+'СЕТ СН'!$H$5-'СЕТ СН'!$H$17</f>
        <v>4783.15438567</v>
      </c>
      <c r="N105" s="37">
        <f>SUMIFS(СВЦЭМ!$C$34:$C$777,СВЦЭМ!$A$34:$A$777,$A105,СВЦЭМ!$B$34:$B$777,N$83)+'СЕТ СН'!$H$9+СВЦЭМ!$D$10+'СЕТ СН'!$H$5-'СЕТ СН'!$H$17</f>
        <v>4763.8562191199999</v>
      </c>
      <c r="O105" s="37">
        <f>SUMIFS(СВЦЭМ!$C$34:$C$777,СВЦЭМ!$A$34:$A$777,$A105,СВЦЭМ!$B$34:$B$777,O$83)+'СЕТ СН'!$H$9+СВЦЭМ!$D$10+'СЕТ СН'!$H$5-'СЕТ СН'!$H$17</f>
        <v>4756.5886336699996</v>
      </c>
      <c r="P105" s="37">
        <f>SUMIFS(СВЦЭМ!$C$34:$C$777,СВЦЭМ!$A$34:$A$777,$A105,СВЦЭМ!$B$34:$B$777,P$83)+'СЕТ СН'!$H$9+СВЦЭМ!$D$10+'СЕТ СН'!$H$5-'СЕТ СН'!$H$17</f>
        <v>4753.1260880199998</v>
      </c>
      <c r="Q105" s="37">
        <f>SUMIFS(СВЦЭМ!$C$34:$C$777,СВЦЭМ!$A$34:$A$777,$A105,СВЦЭМ!$B$34:$B$777,Q$83)+'СЕТ СН'!$H$9+СВЦЭМ!$D$10+'СЕТ СН'!$H$5-'СЕТ СН'!$H$17</f>
        <v>4755.6524595000001</v>
      </c>
      <c r="R105" s="37">
        <f>SUMIFS(СВЦЭМ!$C$34:$C$777,СВЦЭМ!$A$34:$A$777,$A105,СВЦЭМ!$B$34:$B$777,R$83)+'СЕТ СН'!$H$9+СВЦЭМ!$D$10+'СЕТ СН'!$H$5-'СЕТ СН'!$H$17</f>
        <v>4754.7453119000002</v>
      </c>
      <c r="S105" s="37">
        <f>SUMIFS(СВЦЭМ!$C$34:$C$777,СВЦЭМ!$A$34:$A$777,$A105,СВЦЭМ!$B$34:$B$777,S$83)+'СЕТ СН'!$H$9+СВЦЭМ!$D$10+'СЕТ СН'!$H$5-'СЕТ СН'!$H$17</f>
        <v>4758.8987973699996</v>
      </c>
      <c r="T105" s="37">
        <f>SUMIFS(СВЦЭМ!$C$34:$C$777,СВЦЭМ!$A$34:$A$777,$A105,СВЦЭМ!$B$34:$B$777,T$83)+'СЕТ СН'!$H$9+СВЦЭМ!$D$10+'СЕТ СН'!$H$5-'СЕТ СН'!$H$17</f>
        <v>4687.4344858799996</v>
      </c>
      <c r="U105" s="37">
        <f>SUMIFS(СВЦЭМ!$C$34:$C$777,СВЦЭМ!$A$34:$A$777,$A105,СВЦЭМ!$B$34:$B$777,U$83)+'СЕТ СН'!$H$9+СВЦЭМ!$D$10+'СЕТ СН'!$H$5-'СЕТ СН'!$H$17</f>
        <v>4681.4991674799994</v>
      </c>
      <c r="V105" s="37">
        <f>SUMIFS(СВЦЭМ!$C$34:$C$777,СВЦЭМ!$A$34:$A$777,$A105,СВЦЭМ!$B$34:$B$777,V$83)+'СЕТ СН'!$H$9+СВЦЭМ!$D$10+'СЕТ СН'!$H$5-'СЕТ СН'!$H$17</f>
        <v>4816.5232014200001</v>
      </c>
      <c r="W105" s="37">
        <f>SUMIFS(СВЦЭМ!$C$34:$C$777,СВЦЭМ!$A$34:$A$777,$A105,СВЦЭМ!$B$34:$B$777,W$83)+'СЕТ СН'!$H$9+СВЦЭМ!$D$10+'СЕТ СН'!$H$5-'СЕТ СН'!$H$17</f>
        <v>4874.6829300499994</v>
      </c>
      <c r="X105" s="37">
        <f>SUMIFS(СВЦЭМ!$C$34:$C$777,СВЦЭМ!$A$34:$A$777,$A105,СВЦЭМ!$B$34:$B$777,X$83)+'СЕТ СН'!$H$9+СВЦЭМ!$D$10+'СЕТ СН'!$H$5-'СЕТ СН'!$H$17</f>
        <v>4940.34205931</v>
      </c>
      <c r="Y105" s="37">
        <f>SUMIFS(СВЦЭМ!$C$34:$C$777,СВЦЭМ!$A$34:$A$777,$A105,СВЦЭМ!$B$34:$B$777,Y$83)+'СЕТ СН'!$H$9+СВЦЭМ!$D$10+'СЕТ СН'!$H$5-'СЕТ СН'!$H$17</f>
        <v>5018.29079774</v>
      </c>
    </row>
    <row r="106" spans="1:25" ht="15.75" x14ac:dyDescent="0.2">
      <c r="A106" s="36">
        <f t="shared" si="2"/>
        <v>43062</v>
      </c>
      <c r="B106" s="37">
        <f>SUMIFS(СВЦЭМ!$C$34:$C$777,СВЦЭМ!$A$34:$A$777,$A106,СВЦЭМ!$B$34:$B$777,B$83)+'СЕТ СН'!$H$9+СВЦЭМ!$D$10+'СЕТ СН'!$H$5-'СЕТ СН'!$H$17</f>
        <v>5017.3465848799997</v>
      </c>
      <c r="C106" s="37">
        <f>SUMIFS(СВЦЭМ!$C$34:$C$777,СВЦЭМ!$A$34:$A$777,$A106,СВЦЭМ!$B$34:$B$777,C$83)+'СЕТ СН'!$H$9+СВЦЭМ!$D$10+'СЕТ СН'!$H$5-'СЕТ СН'!$H$17</f>
        <v>5071.27900064</v>
      </c>
      <c r="D106" s="37">
        <f>SUMIFS(СВЦЭМ!$C$34:$C$777,СВЦЭМ!$A$34:$A$777,$A106,СВЦЭМ!$B$34:$B$777,D$83)+'СЕТ СН'!$H$9+СВЦЭМ!$D$10+'СЕТ СН'!$H$5-'СЕТ СН'!$H$17</f>
        <v>5142.2965312199995</v>
      </c>
      <c r="E106" s="37">
        <f>SUMIFS(СВЦЭМ!$C$34:$C$777,СВЦЭМ!$A$34:$A$777,$A106,СВЦЭМ!$B$34:$B$777,E$83)+'СЕТ СН'!$H$9+СВЦЭМ!$D$10+'СЕТ СН'!$H$5-'СЕТ СН'!$H$17</f>
        <v>5141.0354268399997</v>
      </c>
      <c r="F106" s="37">
        <f>SUMIFS(СВЦЭМ!$C$34:$C$777,СВЦЭМ!$A$34:$A$777,$A106,СВЦЭМ!$B$34:$B$777,F$83)+'СЕТ СН'!$H$9+СВЦЭМ!$D$10+'СЕТ СН'!$H$5-'СЕТ СН'!$H$17</f>
        <v>5140.5481562499999</v>
      </c>
      <c r="G106" s="37">
        <f>SUMIFS(СВЦЭМ!$C$34:$C$777,СВЦЭМ!$A$34:$A$777,$A106,СВЦЭМ!$B$34:$B$777,G$83)+'СЕТ СН'!$H$9+СВЦЭМ!$D$10+'СЕТ СН'!$H$5-'СЕТ СН'!$H$17</f>
        <v>5142.8066644800001</v>
      </c>
      <c r="H106" s="37">
        <f>SUMIFS(СВЦЭМ!$C$34:$C$777,СВЦЭМ!$A$34:$A$777,$A106,СВЦЭМ!$B$34:$B$777,H$83)+'СЕТ СН'!$H$9+СВЦЭМ!$D$10+'СЕТ СН'!$H$5-'СЕТ СН'!$H$17</f>
        <v>5110.5936940900001</v>
      </c>
      <c r="I106" s="37">
        <f>SUMIFS(СВЦЭМ!$C$34:$C$777,СВЦЭМ!$A$34:$A$777,$A106,СВЦЭМ!$B$34:$B$777,I$83)+'СЕТ СН'!$H$9+СВЦЭМ!$D$10+'СЕТ СН'!$H$5-'СЕТ СН'!$H$17</f>
        <v>4989.8295105999996</v>
      </c>
      <c r="J106" s="37">
        <f>SUMIFS(СВЦЭМ!$C$34:$C$777,СВЦЭМ!$A$34:$A$777,$A106,СВЦЭМ!$B$34:$B$777,J$83)+'СЕТ СН'!$H$9+СВЦЭМ!$D$10+'СЕТ СН'!$H$5-'СЕТ СН'!$H$17</f>
        <v>4911.7081894599996</v>
      </c>
      <c r="K106" s="37">
        <f>SUMIFS(СВЦЭМ!$C$34:$C$777,СВЦЭМ!$A$34:$A$777,$A106,СВЦЭМ!$B$34:$B$777,K$83)+'СЕТ СН'!$H$9+СВЦЭМ!$D$10+'СЕТ СН'!$H$5-'СЕТ СН'!$H$17</f>
        <v>4804.9646377999998</v>
      </c>
      <c r="L106" s="37">
        <f>SUMIFS(СВЦЭМ!$C$34:$C$777,СВЦЭМ!$A$34:$A$777,$A106,СВЦЭМ!$B$34:$B$777,L$83)+'СЕТ СН'!$H$9+СВЦЭМ!$D$10+'СЕТ СН'!$H$5-'СЕТ СН'!$H$17</f>
        <v>4724.5115415099999</v>
      </c>
      <c r="M106" s="37">
        <f>SUMIFS(СВЦЭМ!$C$34:$C$777,СВЦЭМ!$A$34:$A$777,$A106,СВЦЭМ!$B$34:$B$777,M$83)+'СЕТ СН'!$H$9+СВЦЭМ!$D$10+'СЕТ СН'!$H$5-'СЕТ СН'!$H$17</f>
        <v>4697.4368093599996</v>
      </c>
      <c r="N106" s="37">
        <f>SUMIFS(СВЦЭМ!$C$34:$C$777,СВЦЭМ!$A$34:$A$777,$A106,СВЦЭМ!$B$34:$B$777,N$83)+'СЕТ СН'!$H$9+СВЦЭМ!$D$10+'СЕТ СН'!$H$5-'СЕТ СН'!$H$17</f>
        <v>4713.3827077299993</v>
      </c>
      <c r="O106" s="37">
        <f>SUMIFS(СВЦЭМ!$C$34:$C$777,СВЦЭМ!$A$34:$A$777,$A106,СВЦЭМ!$B$34:$B$777,O$83)+'СЕТ СН'!$H$9+СВЦЭМ!$D$10+'СЕТ СН'!$H$5-'СЕТ СН'!$H$17</f>
        <v>4690.5739799699995</v>
      </c>
      <c r="P106" s="37">
        <f>SUMIFS(СВЦЭМ!$C$34:$C$777,СВЦЭМ!$A$34:$A$777,$A106,СВЦЭМ!$B$34:$B$777,P$83)+'СЕТ СН'!$H$9+СВЦЭМ!$D$10+'СЕТ СН'!$H$5-'СЕТ СН'!$H$17</f>
        <v>4737.7674416700002</v>
      </c>
      <c r="Q106" s="37">
        <f>SUMIFS(СВЦЭМ!$C$34:$C$777,СВЦЭМ!$A$34:$A$777,$A106,СВЦЭМ!$B$34:$B$777,Q$83)+'СЕТ СН'!$H$9+СВЦЭМ!$D$10+'СЕТ СН'!$H$5-'СЕТ СН'!$H$17</f>
        <v>4742.3462366499998</v>
      </c>
      <c r="R106" s="37">
        <f>SUMIFS(СВЦЭМ!$C$34:$C$777,СВЦЭМ!$A$34:$A$777,$A106,СВЦЭМ!$B$34:$B$777,R$83)+'СЕТ СН'!$H$9+СВЦЭМ!$D$10+'СЕТ СН'!$H$5-'СЕТ СН'!$H$17</f>
        <v>4750.4385749499997</v>
      </c>
      <c r="S106" s="37">
        <f>SUMIFS(СВЦЭМ!$C$34:$C$777,СВЦЭМ!$A$34:$A$777,$A106,СВЦЭМ!$B$34:$B$777,S$83)+'СЕТ СН'!$H$9+СВЦЭМ!$D$10+'СЕТ СН'!$H$5-'СЕТ СН'!$H$17</f>
        <v>4718.4494271200001</v>
      </c>
      <c r="T106" s="37">
        <f>SUMIFS(СВЦЭМ!$C$34:$C$777,СВЦЭМ!$A$34:$A$777,$A106,СВЦЭМ!$B$34:$B$777,T$83)+'СЕТ СН'!$H$9+СВЦЭМ!$D$10+'СЕТ СН'!$H$5-'СЕТ СН'!$H$17</f>
        <v>4695.2881166500001</v>
      </c>
      <c r="U106" s="37">
        <f>SUMIFS(СВЦЭМ!$C$34:$C$777,СВЦЭМ!$A$34:$A$777,$A106,СВЦЭМ!$B$34:$B$777,U$83)+'СЕТ СН'!$H$9+СВЦЭМ!$D$10+'СЕТ СН'!$H$5-'СЕТ СН'!$H$17</f>
        <v>4690.3877199799999</v>
      </c>
      <c r="V106" s="37">
        <f>SUMIFS(СВЦЭМ!$C$34:$C$777,СВЦЭМ!$A$34:$A$777,$A106,СВЦЭМ!$B$34:$B$777,V$83)+'СЕТ СН'!$H$9+СВЦЭМ!$D$10+'СЕТ СН'!$H$5-'СЕТ СН'!$H$17</f>
        <v>4729.7033456999998</v>
      </c>
      <c r="W106" s="37">
        <f>SUMIFS(СВЦЭМ!$C$34:$C$777,СВЦЭМ!$A$34:$A$777,$A106,СВЦЭМ!$B$34:$B$777,W$83)+'СЕТ СН'!$H$9+СВЦЭМ!$D$10+'СЕТ СН'!$H$5-'СЕТ СН'!$H$17</f>
        <v>4817.6538963000003</v>
      </c>
      <c r="X106" s="37">
        <f>SUMIFS(СВЦЭМ!$C$34:$C$777,СВЦЭМ!$A$34:$A$777,$A106,СВЦЭМ!$B$34:$B$777,X$83)+'СЕТ СН'!$H$9+СВЦЭМ!$D$10+'СЕТ СН'!$H$5-'СЕТ СН'!$H$17</f>
        <v>4913.33878121</v>
      </c>
      <c r="Y106" s="37">
        <f>SUMIFS(СВЦЭМ!$C$34:$C$777,СВЦЭМ!$A$34:$A$777,$A106,СВЦЭМ!$B$34:$B$777,Y$83)+'СЕТ СН'!$H$9+СВЦЭМ!$D$10+'СЕТ СН'!$H$5-'СЕТ СН'!$H$17</f>
        <v>4973.9151509000003</v>
      </c>
    </row>
    <row r="107" spans="1:25" ht="15.75" x14ac:dyDescent="0.2">
      <c r="A107" s="36">
        <f t="shared" si="2"/>
        <v>43063</v>
      </c>
      <c r="B107" s="37">
        <f>SUMIFS(СВЦЭМ!$C$34:$C$777,СВЦЭМ!$A$34:$A$777,$A107,СВЦЭМ!$B$34:$B$777,B$83)+'СЕТ СН'!$H$9+СВЦЭМ!$D$10+'СЕТ СН'!$H$5-'СЕТ СН'!$H$17</f>
        <v>4999.5967074299997</v>
      </c>
      <c r="C107" s="37">
        <f>SUMIFS(СВЦЭМ!$C$34:$C$777,СВЦЭМ!$A$34:$A$777,$A107,СВЦЭМ!$B$34:$B$777,C$83)+'СЕТ СН'!$H$9+СВЦЭМ!$D$10+'СЕТ СН'!$H$5-'СЕТ СН'!$H$17</f>
        <v>5068.56197557</v>
      </c>
      <c r="D107" s="37">
        <f>SUMIFS(СВЦЭМ!$C$34:$C$777,СВЦЭМ!$A$34:$A$777,$A107,СВЦЭМ!$B$34:$B$777,D$83)+'СЕТ СН'!$H$9+СВЦЭМ!$D$10+'СЕТ СН'!$H$5-'СЕТ СН'!$H$17</f>
        <v>5167.8173485299994</v>
      </c>
      <c r="E107" s="37">
        <f>SUMIFS(СВЦЭМ!$C$34:$C$777,СВЦЭМ!$A$34:$A$777,$A107,СВЦЭМ!$B$34:$B$777,E$83)+'СЕТ СН'!$H$9+СВЦЭМ!$D$10+'СЕТ СН'!$H$5-'СЕТ СН'!$H$17</f>
        <v>5167.2800491500002</v>
      </c>
      <c r="F107" s="37">
        <f>SUMIFS(СВЦЭМ!$C$34:$C$777,СВЦЭМ!$A$34:$A$777,$A107,СВЦЭМ!$B$34:$B$777,F$83)+'СЕТ СН'!$H$9+СВЦЭМ!$D$10+'СЕТ СН'!$H$5-'СЕТ СН'!$H$17</f>
        <v>5169.1102151499999</v>
      </c>
      <c r="G107" s="37">
        <f>SUMIFS(СВЦЭМ!$C$34:$C$777,СВЦЭМ!$A$34:$A$777,$A107,СВЦЭМ!$B$34:$B$777,G$83)+'СЕТ СН'!$H$9+СВЦЭМ!$D$10+'СЕТ СН'!$H$5-'СЕТ СН'!$H$17</f>
        <v>5167.6634766099996</v>
      </c>
      <c r="H107" s="37">
        <f>SUMIFS(СВЦЭМ!$C$34:$C$777,СВЦЭМ!$A$34:$A$777,$A107,СВЦЭМ!$B$34:$B$777,H$83)+'СЕТ СН'!$H$9+СВЦЭМ!$D$10+'СЕТ СН'!$H$5-'СЕТ СН'!$H$17</f>
        <v>5109.4906595399998</v>
      </c>
      <c r="I107" s="37">
        <f>SUMIFS(СВЦЭМ!$C$34:$C$777,СВЦЭМ!$A$34:$A$777,$A107,СВЦЭМ!$B$34:$B$777,I$83)+'СЕТ СН'!$H$9+СВЦЭМ!$D$10+'СЕТ СН'!$H$5-'СЕТ СН'!$H$17</f>
        <v>5003.1751863499994</v>
      </c>
      <c r="J107" s="37">
        <f>SUMIFS(СВЦЭМ!$C$34:$C$777,СВЦЭМ!$A$34:$A$777,$A107,СВЦЭМ!$B$34:$B$777,J$83)+'СЕТ СН'!$H$9+СВЦЭМ!$D$10+'СЕТ СН'!$H$5-'СЕТ СН'!$H$17</f>
        <v>4901.5411173899993</v>
      </c>
      <c r="K107" s="37">
        <f>SUMIFS(СВЦЭМ!$C$34:$C$777,СВЦЭМ!$A$34:$A$777,$A107,СВЦЭМ!$B$34:$B$777,K$83)+'СЕТ СН'!$H$9+СВЦЭМ!$D$10+'СЕТ СН'!$H$5-'СЕТ СН'!$H$17</f>
        <v>4799.5784908400001</v>
      </c>
      <c r="L107" s="37">
        <f>SUMIFS(СВЦЭМ!$C$34:$C$777,СВЦЭМ!$A$34:$A$777,$A107,СВЦЭМ!$B$34:$B$777,L$83)+'СЕТ СН'!$H$9+СВЦЭМ!$D$10+'СЕТ СН'!$H$5-'СЕТ СН'!$H$17</f>
        <v>4788.7126773299997</v>
      </c>
      <c r="M107" s="37">
        <f>SUMIFS(СВЦЭМ!$C$34:$C$777,СВЦЭМ!$A$34:$A$777,$A107,СВЦЭМ!$B$34:$B$777,M$83)+'СЕТ СН'!$H$9+СВЦЭМ!$D$10+'СЕТ СН'!$H$5-'СЕТ СН'!$H$17</f>
        <v>4754.5581330300001</v>
      </c>
      <c r="N107" s="37">
        <f>SUMIFS(СВЦЭМ!$C$34:$C$777,СВЦЭМ!$A$34:$A$777,$A107,СВЦЭМ!$B$34:$B$777,N$83)+'СЕТ СН'!$H$9+СВЦЭМ!$D$10+'СЕТ СН'!$H$5-'СЕТ СН'!$H$17</f>
        <v>4773.01710559</v>
      </c>
      <c r="O107" s="37">
        <f>SUMIFS(СВЦЭМ!$C$34:$C$777,СВЦЭМ!$A$34:$A$777,$A107,СВЦЭМ!$B$34:$B$777,O$83)+'СЕТ СН'!$H$9+СВЦЭМ!$D$10+'СЕТ СН'!$H$5-'СЕТ СН'!$H$17</f>
        <v>4773.4852259099998</v>
      </c>
      <c r="P107" s="37">
        <f>SUMIFS(СВЦЭМ!$C$34:$C$777,СВЦЭМ!$A$34:$A$777,$A107,СВЦЭМ!$B$34:$B$777,P$83)+'СЕТ СН'!$H$9+СВЦЭМ!$D$10+'СЕТ СН'!$H$5-'СЕТ СН'!$H$17</f>
        <v>4770.8165517799998</v>
      </c>
      <c r="Q107" s="37">
        <f>SUMIFS(СВЦЭМ!$C$34:$C$777,СВЦЭМ!$A$34:$A$777,$A107,СВЦЭМ!$B$34:$B$777,Q$83)+'СЕТ СН'!$H$9+СВЦЭМ!$D$10+'СЕТ СН'!$H$5-'СЕТ СН'!$H$17</f>
        <v>4770.2093736400002</v>
      </c>
      <c r="R107" s="37">
        <f>SUMIFS(СВЦЭМ!$C$34:$C$777,СВЦЭМ!$A$34:$A$777,$A107,СВЦЭМ!$B$34:$B$777,R$83)+'СЕТ СН'!$H$9+СВЦЭМ!$D$10+'СЕТ СН'!$H$5-'СЕТ СН'!$H$17</f>
        <v>4765.7018188000002</v>
      </c>
      <c r="S107" s="37">
        <f>SUMIFS(СВЦЭМ!$C$34:$C$777,СВЦЭМ!$A$34:$A$777,$A107,СВЦЭМ!$B$34:$B$777,S$83)+'СЕТ СН'!$H$9+СВЦЭМ!$D$10+'СЕТ СН'!$H$5-'СЕТ СН'!$H$17</f>
        <v>4725.8415757399998</v>
      </c>
      <c r="T107" s="37">
        <f>SUMIFS(СВЦЭМ!$C$34:$C$777,СВЦЭМ!$A$34:$A$777,$A107,СВЦЭМ!$B$34:$B$777,T$83)+'СЕТ СН'!$H$9+СВЦЭМ!$D$10+'СЕТ СН'!$H$5-'СЕТ СН'!$H$17</f>
        <v>4718.0684160700002</v>
      </c>
      <c r="U107" s="37">
        <f>SUMIFS(СВЦЭМ!$C$34:$C$777,СВЦЭМ!$A$34:$A$777,$A107,СВЦЭМ!$B$34:$B$777,U$83)+'СЕТ СН'!$H$9+СВЦЭМ!$D$10+'СЕТ СН'!$H$5-'СЕТ СН'!$H$17</f>
        <v>4703.0749288099996</v>
      </c>
      <c r="V107" s="37">
        <f>SUMIFS(СВЦЭМ!$C$34:$C$777,СВЦЭМ!$A$34:$A$777,$A107,СВЦЭМ!$B$34:$B$777,V$83)+'СЕТ СН'!$H$9+СВЦЭМ!$D$10+'СЕТ СН'!$H$5-'СЕТ СН'!$H$17</f>
        <v>4718.7669503699999</v>
      </c>
      <c r="W107" s="37">
        <f>SUMIFS(СВЦЭМ!$C$34:$C$777,СВЦЭМ!$A$34:$A$777,$A107,СВЦЭМ!$B$34:$B$777,W$83)+'СЕТ СН'!$H$9+СВЦЭМ!$D$10+'СЕТ СН'!$H$5-'СЕТ СН'!$H$17</f>
        <v>4850.0580539699995</v>
      </c>
      <c r="X107" s="37">
        <f>SUMIFS(СВЦЭМ!$C$34:$C$777,СВЦЭМ!$A$34:$A$777,$A107,СВЦЭМ!$B$34:$B$777,X$83)+'СЕТ СН'!$H$9+СВЦЭМ!$D$10+'СЕТ СН'!$H$5-'СЕТ СН'!$H$17</f>
        <v>4936.4851164499996</v>
      </c>
      <c r="Y107" s="37">
        <f>SUMIFS(СВЦЭМ!$C$34:$C$777,СВЦЭМ!$A$34:$A$777,$A107,СВЦЭМ!$B$34:$B$777,Y$83)+'СЕТ СН'!$H$9+СВЦЭМ!$D$10+'СЕТ СН'!$H$5-'СЕТ СН'!$H$17</f>
        <v>5029.2648431899997</v>
      </c>
    </row>
    <row r="108" spans="1:25" ht="15.75" x14ac:dyDescent="0.2">
      <c r="A108" s="36">
        <f t="shared" si="2"/>
        <v>43064</v>
      </c>
      <c r="B108" s="37">
        <f>SUMIFS(СВЦЭМ!$C$34:$C$777,СВЦЭМ!$A$34:$A$777,$A108,СВЦЭМ!$B$34:$B$777,B$83)+'СЕТ СН'!$H$9+СВЦЭМ!$D$10+'СЕТ СН'!$H$5-'СЕТ СН'!$H$17</f>
        <v>5058.9068356799999</v>
      </c>
      <c r="C108" s="37">
        <f>SUMIFS(СВЦЭМ!$C$34:$C$777,СВЦЭМ!$A$34:$A$777,$A108,СВЦЭМ!$B$34:$B$777,C$83)+'СЕТ СН'!$H$9+СВЦЭМ!$D$10+'СЕТ СН'!$H$5-'СЕТ СН'!$H$17</f>
        <v>5102.4272051099997</v>
      </c>
      <c r="D108" s="37">
        <f>SUMIFS(СВЦЭМ!$C$34:$C$777,СВЦЭМ!$A$34:$A$777,$A108,СВЦЭМ!$B$34:$B$777,D$83)+'СЕТ СН'!$H$9+СВЦЭМ!$D$10+'СЕТ СН'!$H$5-'СЕТ СН'!$H$17</f>
        <v>5148.6095428099998</v>
      </c>
      <c r="E108" s="37">
        <f>SUMIFS(СВЦЭМ!$C$34:$C$777,СВЦЭМ!$A$34:$A$777,$A108,СВЦЭМ!$B$34:$B$777,E$83)+'СЕТ СН'!$H$9+СВЦЭМ!$D$10+'СЕТ СН'!$H$5-'СЕТ СН'!$H$17</f>
        <v>5151.4381710299995</v>
      </c>
      <c r="F108" s="37">
        <f>SUMIFS(СВЦЭМ!$C$34:$C$777,СВЦЭМ!$A$34:$A$777,$A108,СВЦЭМ!$B$34:$B$777,F$83)+'СЕТ СН'!$H$9+СВЦЭМ!$D$10+'СЕТ СН'!$H$5-'СЕТ СН'!$H$17</f>
        <v>5149.9603316399998</v>
      </c>
      <c r="G108" s="37">
        <f>SUMIFS(СВЦЭМ!$C$34:$C$777,СВЦЭМ!$A$34:$A$777,$A108,СВЦЭМ!$B$34:$B$777,G$83)+'СЕТ СН'!$H$9+СВЦЭМ!$D$10+'СЕТ СН'!$H$5-'СЕТ СН'!$H$17</f>
        <v>5139.0949743900001</v>
      </c>
      <c r="H108" s="37">
        <f>SUMIFS(СВЦЭМ!$C$34:$C$777,СВЦЭМ!$A$34:$A$777,$A108,СВЦЭМ!$B$34:$B$777,H$83)+'СЕТ СН'!$H$9+СВЦЭМ!$D$10+'СЕТ СН'!$H$5-'СЕТ СН'!$H$17</f>
        <v>5104.7332049199995</v>
      </c>
      <c r="I108" s="37">
        <f>SUMIFS(СВЦЭМ!$C$34:$C$777,СВЦЭМ!$A$34:$A$777,$A108,СВЦЭМ!$B$34:$B$777,I$83)+'СЕТ СН'!$H$9+СВЦЭМ!$D$10+'СЕТ СН'!$H$5-'СЕТ СН'!$H$17</f>
        <v>4920.9401430999997</v>
      </c>
      <c r="J108" s="37">
        <f>SUMIFS(СВЦЭМ!$C$34:$C$777,СВЦЭМ!$A$34:$A$777,$A108,СВЦЭМ!$B$34:$B$777,J$83)+'СЕТ СН'!$H$9+СВЦЭМ!$D$10+'СЕТ СН'!$H$5-'СЕТ СН'!$H$17</f>
        <v>4921.26492985</v>
      </c>
      <c r="K108" s="37">
        <f>SUMIFS(СВЦЭМ!$C$34:$C$777,СВЦЭМ!$A$34:$A$777,$A108,СВЦЭМ!$B$34:$B$777,K$83)+'СЕТ СН'!$H$9+СВЦЭМ!$D$10+'СЕТ СН'!$H$5-'СЕТ СН'!$H$17</f>
        <v>4838.5781590199995</v>
      </c>
      <c r="L108" s="37">
        <f>SUMIFS(СВЦЭМ!$C$34:$C$777,СВЦЭМ!$A$34:$A$777,$A108,СВЦЭМ!$B$34:$B$777,L$83)+'СЕТ СН'!$H$9+СВЦЭМ!$D$10+'СЕТ СН'!$H$5-'СЕТ СН'!$H$17</f>
        <v>4749.6584914899995</v>
      </c>
      <c r="M108" s="37">
        <f>SUMIFS(СВЦЭМ!$C$34:$C$777,СВЦЭМ!$A$34:$A$777,$A108,СВЦЭМ!$B$34:$B$777,M$83)+'СЕТ СН'!$H$9+СВЦЭМ!$D$10+'СЕТ СН'!$H$5-'СЕТ СН'!$H$17</f>
        <v>4714.4076186900002</v>
      </c>
      <c r="N108" s="37">
        <f>SUMIFS(СВЦЭМ!$C$34:$C$777,СВЦЭМ!$A$34:$A$777,$A108,СВЦЭМ!$B$34:$B$777,N$83)+'СЕТ СН'!$H$9+СВЦЭМ!$D$10+'СЕТ СН'!$H$5-'СЕТ СН'!$H$17</f>
        <v>4682.5821876600003</v>
      </c>
      <c r="O108" s="37">
        <f>SUMIFS(СВЦЭМ!$C$34:$C$777,СВЦЭМ!$A$34:$A$777,$A108,СВЦЭМ!$B$34:$B$777,O$83)+'СЕТ СН'!$H$9+СВЦЭМ!$D$10+'СЕТ СН'!$H$5-'СЕТ СН'!$H$17</f>
        <v>4734.92760094</v>
      </c>
      <c r="P108" s="37">
        <f>SUMIFS(СВЦЭМ!$C$34:$C$777,СВЦЭМ!$A$34:$A$777,$A108,СВЦЭМ!$B$34:$B$777,P$83)+'СЕТ СН'!$H$9+СВЦЭМ!$D$10+'СЕТ СН'!$H$5-'СЕТ СН'!$H$17</f>
        <v>4752.1881690499995</v>
      </c>
      <c r="Q108" s="37">
        <f>SUMIFS(СВЦЭМ!$C$34:$C$777,СВЦЭМ!$A$34:$A$777,$A108,СВЦЭМ!$B$34:$B$777,Q$83)+'СЕТ СН'!$H$9+СВЦЭМ!$D$10+'СЕТ СН'!$H$5-'СЕТ СН'!$H$17</f>
        <v>4753.2928545999994</v>
      </c>
      <c r="R108" s="37">
        <f>SUMIFS(СВЦЭМ!$C$34:$C$777,СВЦЭМ!$A$34:$A$777,$A108,СВЦЭМ!$B$34:$B$777,R$83)+'СЕТ СН'!$H$9+СВЦЭМ!$D$10+'СЕТ СН'!$H$5-'СЕТ СН'!$H$17</f>
        <v>4747.6312967100002</v>
      </c>
      <c r="S108" s="37">
        <f>SUMIFS(СВЦЭМ!$C$34:$C$777,СВЦЭМ!$A$34:$A$777,$A108,СВЦЭМ!$B$34:$B$777,S$83)+'СЕТ СН'!$H$9+СВЦЭМ!$D$10+'СЕТ СН'!$H$5-'СЕТ СН'!$H$17</f>
        <v>4729.8729365399995</v>
      </c>
      <c r="T108" s="37">
        <f>SUMIFS(СВЦЭМ!$C$34:$C$777,СВЦЭМ!$A$34:$A$777,$A108,СВЦЭМ!$B$34:$B$777,T$83)+'СЕТ СН'!$H$9+СВЦЭМ!$D$10+'СЕТ СН'!$H$5-'СЕТ СН'!$H$17</f>
        <v>4687.8320676499998</v>
      </c>
      <c r="U108" s="37">
        <f>SUMIFS(СВЦЭМ!$C$34:$C$777,СВЦЭМ!$A$34:$A$777,$A108,СВЦЭМ!$B$34:$B$777,U$83)+'СЕТ СН'!$H$9+СВЦЭМ!$D$10+'СЕТ СН'!$H$5-'СЕТ СН'!$H$17</f>
        <v>4687.6725177099997</v>
      </c>
      <c r="V108" s="37">
        <f>SUMIFS(СВЦЭМ!$C$34:$C$777,СВЦЭМ!$A$34:$A$777,$A108,СВЦЭМ!$B$34:$B$777,V$83)+'СЕТ СН'!$H$9+СВЦЭМ!$D$10+'СЕТ СН'!$H$5-'СЕТ СН'!$H$17</f>
        <v>4731.5998823999998</v>
      </c>
      <c r="W108" s="37">
        <f>SUMIFS(СВЦЭМ!$C$34:$C$777,СВЦЭМ!$A$34:$A$777,$A108,СВЦЭМ!$B$34:$B$777,W$83)+'СЕТ СН'!$H$9+СВЦЭМ!$D$10+'СЕТ СН'!$H$5-'СЕТ СН'!$H$17</f>
        <v>4813.9164630899995</v>
      </c>
      <c r="X108" s="37">
        <f>SUMIFS(СВЦЭМ!$C$34:$C$777,СВЦЭМ!$A$34:$A$777,$A108,СВЦЭМ!$B$34:$B$777,X$83)+'СЕТ СН'!$H$9+СВЦЭМ!$D$10+'СЕТ СН'!$H$5-'СЕТ СН'!$H$17</f>
        <v>4914.6307315399999</v>
      </c>
      <c r="Y108" s="37">
        <f>SUMIFS(СВЦЭМ!$C$34:$C$777,СВЦЭМ!$A$34:$A$777,$A108,СВЦЭМ!$B$34:$B$777,Y$83)+'СЕТ СН'!$H$9+СВЦЭМ!$D$10+'СЕТ СН'!$H$5-'СЕТ СН'!$H$17</f>
        <v>4988.05526396</v>
      </c>
    </row>
    <row r="109" spans="1:25" ht="15.75" x14ac:dyDescent="0.2">
      <c r="A109" s="36">
        <f t="shared" si="2"/>
        <v>43065</v>
      </c>
      <c r="B109" s="37">
        <f>SUMIFS(СВЦЭМ!$C$34:$C$777,СВЦЭМ!$A$34:$A$777,$A109,СВЦЭМ!$B$34:$B$777,B$83)+'СЕТ СН'!$H$9+СВЦЭМ!$D$10+'СЕТ СН'!$H$5-'СЕТ СН'!$H$17</f>
        <v>5037.27946926</v>
      </c>
      <c r="C109" s="37">
        <f>SUMIFS(СВЦЭМ!$C$34:$C$777,СВЦЭМ!$A$34:$A$777,$A109,СВЦЭМ!$B$34:$B$777,C$83)+'СЕТ СН'!$H$9+СВЦЭМ!$D$10+'СЕТ СН'!$H$5-'СЕТ СН'!$H$17</f>
        <v>5078.4974459599998</v>
      </c>
      <c r="D109" s="37">
        <f>SUMIFS(СВЦЭМ!$C$34:$C$777,СВЦЭМ!$A$34:$A$777,$A109,СВЦЭМ!$B$34:$B$777,D$83)+'СЕТ СН'!$H$9+СВЦЭМ!$D$10+'СЕТ СН'!$H$5-'СЕТ СН'!$H$17</f>
        <v>5129.1340597500002</v>
      </c>
      <c r="E109" s="37">
        <f>SUMIFS(СВЦЭМ!$C$34:$C$777,СВЦЭМ!$A$34:$A$777,$A109,СВЦЭМ!$B$34:$B$777,E$83)+'СЕТ СН'!$H$9+СВЦЭМ!$D$10+'СЕТ СН'!$H$5-'СЕТ СН'!$H$17</f>
        <v>5139.4293505599999</v>
      </c>
      <c r="F109" s="37">
        <f>SUMIFS(СВЦЭМ!$C$34:$C$777,СВЦЭМ!$A$34:$A$777,$A109,СВЦЭМ!$B$34:$B$777,F$83)+'СЕТ СН'!$H$9+СВЦЭМ!$D$10+'СЕТ СН'!$H$5-'СЕТ СН'!$H$17</f>
        <v>5141.8279990299998</v>
      </c>
      <c r="G109" s="37">
        <f>SUMIFS(СВЦЭМ!$C$34:$C$777,СВЦЭМ!$A$34:$A$777,$A109,СВЦЭМ!$B$34:$B$777,G$83)+'СЕТ СН'!$H$9+СВЦЭМ!$D$10+'СЕТ СН'!$H$5-'СЕТ СН'!$H$17</f>
        <v>5131.4909094899995</v>
      </c>
      <c r="H109" s="37">
        <f>SUMIFS(СВЦЭМ!$C$34:$C$777,СВЦЭМ!$A$34:$A$777,$A109,СВЦЭМ!$B$34:$B$777,H$83)+'СЕТ СН'!$H$9+СВЦЭМ!$D$10+'СЕТ СН'!$H$5-'СЕТ СН'!$H$17</f>
        <v>5100.9607970500001</v>
      </c>
      <c r="I109" s="37">
        <f>SUMIFS(СВЦЭМ!$C$34:$C$777,СВЦЭМ!$A$34:$A$777,$A109,СВЦЭМ!$B$34:$B$777,I$83)+'СЕТ СН'!$H$9+СВЦЭМ!$D$10+'СЕТ СН'!$H$5-'СЕТ СН'!$H$17</f>
        <v>5029.17749284</v>
      </c>
      <c r="J109" s="37">
        <f>SUMIFS(СВЦЭМ!$C$34:$C$777,СВЦЭМ!$A$34:$A$777,$A109,СВЦЭМ!$B$34:$B$777,J$83)+'СЕТ СН'!$H$9+СВЦЭМ!$D$10+'СЕТ СН'!$H$5-'СЕТ СН'!$H$17</f>
        <v>4951.28152133</v>
      </c>
      <c r="K109" s="37">
        <f>SUMIFS(СВЦЭМ!$C$34:$C$777,СВЦЭМ!$A$34:$A$777,$A109,СВЦЭМ!$B$34:$B$777,K$83)+'СЕТ СН'!$H$9+СВЦЭМ!$D$10+'СЕТ СН'!$H$5-'СЕТ СН'!$H$17</f>
        <v>4848.8860682899995</v>
      </c>
      <c r="L109" s="37">
        <f>SUMIFS(СВЦЭМ!$C$34:$C$777,СВЦЭМ!$A$34:$A$777,$A109,СВЦЭМ!$B$34:$B$777,L$83)+'СЕТ СН'!$H$9+СВЦЭМ!$D$10+'СЕТ СН'!$H$5-'СЕТ СН'!$H$17</f>
        <v>4769.9745043799994</v>
      </c>
      <c r="M109" s="37">
        <f>SUMIFS(СВЦЭМ!$C$34:$C$777,СВЦЭМ!$A$34:$A$777,$A109,СВЦЭМ!$B$34:$B$777,M$83)+'СЕТ СН'!$H$9+СВЦЭМ!$D$10+'СЕТ СН'!$H$5-'СЕТ СН'!$H$17</f>
        <v>4737.5685313899994</v>
      </c>
      <c r="N109" s="37">
        <f>SUMIFS(СВЦЭМ!$C$34:$C$777,СВЦЭМ!$A$34:$A$777,$A109,СВЦЭМ!$B$34:$B$777,N$83)+'СЕТ СН'!$H$9+СВЦЭМ!$D$10+'СЕТ СН'!$H$5-'СЕТ СН'!$H$17</f>
        <v>4750.1252734099999</v>
      </c>
      <c r="O109" s="37">
        <f>SUMIFS(СВЦЭМ!$C$34:$C$777,СВЦЭМ!$A$34:$A$777,$A109,СВЦЭМ!$B$34:$B$777,O$83)+'СЕТ СН'!$H$9+СВЦЭМ!$D$10+'СЕТ СН'!$H$5-'СЕТ СН'!$H$17</f>
        <v>4759.4564762600003</v>
      </c>
      <c r="P109" s="37">
        <f>SUMIFS(СВЦЭМ!$C$34:$C$777,СВЦЭМ!$A$34:$A$777,$A109,СВЦЭМ!$B$34:$B$777,P$83)+'СЕТ СН'!$H$9+СВЦЭМ!$D$10+'СЕТ СН'!$H$5-'СЕТ СН'!$H$17</f>
        <v>4769.9503198900002</v>
      </c>
      <c r="Q109" s="37">
        <f>SUMIFS(СВЦЭМ!$C$34:$C$777,СВЦЭМ!$A$34:$A$777,$A109,СВЦЭМ!$B$34:$B$777,Q$83)+'СЕТ СН'!$H$9+СВЦЭМ!$D$10+'СЕТ СН'!$H$5-'СЕТ СН'!$H$17</f>
        <v>4772.6794208299998</v>
      </c>
      <c r="R109" s="37">
        <f>SUMIFS(СВЦЭМ!$C$34:$C$777,СВЦЭМ!$A$34:$A$777,$A109,СВЦЭМ!$B$34:$B$777,R$83)+'СЕТ СН'!$H$9+СВЦЭМ!$D$10+'СЕТ СН'!$H$5-'СЕТ СН'!$H$17</f>
        <v>4763.1403053499998</v>
      </c>
      <c r="S109" s="37">
        <f>SUMIFS(СВЦЭМ!$C$34:$C$777,СВЦЭМ!$A$34:$A$777,$A109,СВЦЭМ!$B$34:$B$777,S$83)+'СЕТ СН'!$H$9+СВЦЭМ!$D$10+'СЕТ СН'!$H$5-'СЕТ СН'!$H$17</f>
        <v>4728.1452794799998</v>
      </c>
      <c r="T109" s="37">
        <f>SUMIFS(СВЦЭМ!$C$34:$C$777,СВЦЭМ!$A$34:$A$777,$A109,СВЦЭМ!$B$34:$B$777,T$83)+'СЕТ СН'!$H$9+СВЦЭМ!$D$10+'СЕТ СН'!$H$5-'СЕТ СН'!$H$17</f>
        <v>4701.7653972099997</v>
      </c>
      <c r="U109" s="37">
        <f>SUMIFS(СВЦЭМ!$C$34:$C$777,СВЦЭМ!$A$34:$A$777,$A109,СВЦЭМ!$B$34:$B$777,U$83)+'СЕТ СН'!$H$9+СВЦЭМ!$D$10+'СЕТ СН'!$H$5-'СЕТ СН'!$H$17</f>
        <v>4702.1167321799994</v>
      </c>
      <c r="V109" s="37">
        <f>SUMIFS(СВЦЭМ!$C$34:$C$777,СВЦЭМ!$A$34:$A$777,$A109,СВЦЭМ!$B$34:$B$777,V$83)+'СЕТ СН'!$H$9+СВЦЭМ!$D$10+'СЕТ СН'!$H$5-'СЕТ СН'!$H$17</f>
        <v>4738.2511759899999</v>
      </c>
      <c r="W109" s="37">
        <f>SUMIFS(СВЦЭМ!$C$34:$C$777,СВЦЭМ!$A$34:$A$777,$A109,СВЦЭМ!$B$34:$B$777,W$83)+'СЕТ СН'!$H$9+СВЦЭМ!$D$10+'СЕТ СН'!$H$5-'СЕТ СН'!$H$17</f>
        <v>4815.9249488899995</v>
      </c>
      <c r="X109" s="37">
        <f>SUMIFS(СВЦЭМ!$C$34:$C$777,СВЦЭМ!$A$34:$A$777,$A109,СВЦЭМ!$B$34:$B$777,X$83)+'СЕТ СН'!$H$9+СВЦЭМ!$D$10+'СЕТ СН'!$H$5-'СЕТ СН'!$H$17</f>
        <v>4915.2579817699998</v>
      </c>
      <c r="Y109" s="37">
        <f>SUMIFS(СВЦЭМ!$C$34:$C$777,СВЦЭМ!$A$34:$A$777,$A109,СВЦЭМ!$B$34:$B$777,Y$83)+'СЕТ СН'!$H$9+СВЦЭМ!$D$10+'СЕТ СН'!$H$5-'СЕТ СН'!$H$17</f>
        <v>5015.3081501699999</v>
      </c>
    </row>
    <row r="110" spans="1:25" ht="15.75" x14ac:dyDescent="0.2">
      <c r="A110" s="36">
        <f t="shared" si="2"/>
        <v>43066</v>
      </c>
      <c r="B110" s="37">
        <f>SUMIFS(СВЦЭМ!$C$34:$C$777,СВЦЭМ!$A$34:$A$777,$A110,СВЦЭМ!$B$34:$B$777,B$83)+'СЕТ СН'!$H$9+СВЦЭМ!$D$10+'СЕТ СН'!$H$5-'СЕТ СН'!$H$17</f>
        <v>5031.2157750199995</v>
      </c>
      <c r="C110" s="37">
        <f>SUMIFS(СВЦЭМ!$C$34:$C$777,СВЦЭМ!$A$34:$A$777,$A110,СВЦЭМ!$B$34:$B$777,C$83)+'СЕТ СН'!$H$9+СВЦЭМ!$D$10+'СЕТ СН'!$H$5-'СЕТ СН'!$H$17</f>
        <v>5131.8084066699994</v>
      </c>
      <c r="D110" s="37">
        <f>SUMIFS(СВЦЭМ!$C$34:$C$777,СВЦЭМ!$A$34:$A$777,$A110,СВЦЭМ!$B$34:$B$777,D$83)+'СЕТ СН'!$H$9+СВЦЭМ!$D$10+'СЕТ СН'!$H$5-'СЕТ СН'!$H$17</f>
        <v>5180.9389009999995</v>
      </c>
      <c r="E110" s="37">
        <f>SUMIFS(СВЦЭМ!$C$34:$C$777,СВЦЭМ!$A$34:$A$777,$A110,СВЦЭМ!$B$34:$B$777,E$83)+'СЕТ СН'!$H$9+СВЦЭМ!$D$10+'СЕТ СН'!$H$5-'СЕТ СН'!$H$17</f>
        <v>5190.3403344099997</v>
      </c>
      <c r="F110" s="37">
        <f>SUMIFS(СВЦЭМ!$C$34:$C$777,СВЦЭМ!$A$34:$A$777,$A110,СВЦЭМ!$B$34:$B$777,F$83)+'СЕТ СН'!$H$9+СВЦЭМ!$D$10+'СЕТ СН'!$H$5-'СЕТ СН'!$H$17</f>
        <v>5184.4482388500001</v>
      </c>
      <c r="G110" s="37">
        <f>SUMIFS(СВЦЭМ!$C$34:$C$777,СВЦЭМ!$A$34:$A$777,$A110,СВЦЭМ!$B$34:$B$777,G$83)+'СЕТ СН'!$H$9+СВЦЭМ!$D$10+'СЕТ СН'!$H$5-'СЕТ СН'!$H$17</f>
        <v>5171.3078834299995</v>
      </c>
      <c r="H110" s="37">
        <f>SUMIFS(СВЦЭМ!$C$34:$C$777,СВЦЭМ!$A$34:$A$777,$A110,СВЦЭМ!$B$34:$B$777,H$83)+'СЕТ СН'!$H$9+СВЦЭМ!$D$10+'СЕТ СН'!$H$5-'СЕТ СН'!$H$17</f>
        <v>5027.6174402300003</v>
      </c>
      <c r="I110" s="37">
        <f>SUMIFS(СВЦЭМ!$C$34:$C$777,СВЦЭМ!$A$34:$A$777,$A110,СВЦЭМ!$B$34:$B$777,I$83)+'СЕТ СН'!$H$9+СВЦЭМ!$D$10+'СЕТ СН'!$H$5-'СЕТ СН'!$H$17</f>
        <v>5008.4223489899996</v>
      </c>
      <c r="J110" s="37">
        <f>SUMIFS(СВЦЭМ!$C$34:$C$777,СВЦЭМ!$A$34:$A$777,$A110,СВЦЭМ!$B$34:$B$777,J$83)+'СЕТ СН'!$H$9+СВЦЭМ!$D$10+'СЕТ СН'!$H$5-'СЕТ СН'!$H$17</f>
        <v>4931.8335706299995</v>
      </c>
      <c r="K110" s="37">
        <f>SUMIFS(СВЦЭМ!$C$34:$C$777,СВЦЭМ!$A$34:$A$777,$A110,СВЦЭМ!$B$34:$B$777,K$83)+'СЕТ СН'!$H$9+СВЦЭМ!$D$10+'СЕТ СН'!$H$5-'СЕТ СН'!$H$17</f>
        <v>4842.9775553399995</v>
      </c>
      <c r="L110" s="37">
        <f>SUMIFS(СВЦЭМ!$C$34:$C$777,СВЦЭМ!$A$34:$A$777,$A110,СВЦЭМ!$B$34:$B$777,L$83)+'СЕТ СН'!$H$9+СВЦЭМ!$D$10+'СЕТ СН'!$H$5-'СЕТ СН'!$H$17</f>
        <v>4766.33828146</v>
      </c>
      <c r="M110" s="37">
        <f>SUMIFS(СВЦЭМ!$C$34:$C$777,СВЦЭМ!$A$34:$A$777,$A110,СВЦЭМ!$B$34:$B$777,M$83)+'СЕТ СН'!$H$9+СВЦЭМ!$D$10+'СЕТ СН'!$H$5-'СЕТ СН'!$H$17</f>
        <v>4744.7787058699996</v>
      </c>
      <c r="N110" s="37">
        <f>SUMIFS(СВЦЭМ!$C$34:$C$777,СВЦЭМ!$A$34:$A$777,$A110,СВЦЭМ!$B$34:$B$777,N$83)+'СЕТ СН'!$H$9+СВЦЭМ!$D$10+'СЕТ СН'!$H$5-'СЕТ СН'!$H$17</f>
        <v>4764.9658443799999</v>
      </c>
      <c r="O110" s="37">
        <f>SUMIFS(СВЦЭМ!$C$34:$C$777,СВЦЭМ!$A$34:$A$777,$A110,СВЦЭМ!$B$34:$B$777,O$83)+'СЕТ СН'!$H$9+СВЦЭМ!$D$10+'СЕТ СН'!$H$5-'СЕТ СН'!$H$17</f>
        <v>4768.6126401199999</v>
      </c>
      <c r="P110" s="37">
        <f>SUMIFS(СВЦЭМ!$C$34:$C$777,СВЦЭМ!$A$34:$A$777,$A110,СВЦЭМ!$B$34:$B$777,P$83)+'СЕТ СН'!$H$9+СВЦЭМ!$D$10+'СЕТ СН'!$H$5-'СЕТ СН'!$H$17</f>
        <v>4778.6633017200002</v>
      </c>
      <c r="Q110" s="37">
        <f>SUMIFS(СВЦЭМ!$C$34:$C$777,СВЦЭМ!$A$34:$A$777,$A110,СВЦЭМ!$B$34:$B$777,Q$83)+'СЕТ СН'!$H$9+СВЦЭМ!$D$10+'СЕТ СН'!$H$5-'СЕТ СН'!$H$17</f>
        <v>4783.5527633199999</v>
      </c>
      <c r="R110" s="37">
        <f>SUMIFS(СВЦЭМ!$C$34:$C$777,СВЦЭМ!$A$34:$A$777,$A110,СВЦЭМ!$B$34:$B$777,R$83)+'СЕТ СН'!$H$9+СВЦЭМ!$D$10+'СЕТ СН'!$H$5-'СЕТ СН'!$H$17</f>
        <v>4783.4759278000001</v>
      </c>
      <c r="S110" s="37">
        <f>SUMIFS(СВЦЭМ!$C$34:$C$777,СВЦЭМ!$A$34:$A$777,$A110,СВЦЭМ!$B$34:$B$777,S$83)+'СЕТ СН'!$H$9+СВЦЭМ!$D$10+'СЕТ СН'!$H$5-'СЕТ СН'!$H$17</f>
        <v>4750.6951848299996</v>
      </c>
      <c r="T110" s="37">
        <f>SUMIFS(СВЦЭМ!$C$34:$C$777,СВЦЭМ!$A$34:$A$777,$A110,СВЦЭМ!$B$34:$B$777,T$83)+'СЕТ СН'!$H$9+СВЦЭМ!$D$10+'СЕТ СН'!$H$5-'СЕТ СН'!$H$17</f>
        <v>4722.0094135999998</v>
      </c>
      <c r="U110" s="37">
        <f>SUMIFS(СВЦЭМ!$C$34:$C$777,СВЦЭМ!$A$34:$A$777,$A110,СВЦЭМ!$B$34:$B$777,U$83)+'СЕТ СН'!$H$9+СВЦЭМ!$D$10+'СЕТ СН'!$H$5-'СЕТ СН'!$H$17</f>
        <v>4718.2263112999999</v>
      </c>
      <c r="V110" s="37">
        <f>SUMIFS(СВЦЭМ!$C$34:$C$777,СВЦЭМ!$A$34:$A$777,$A110,СВЦЭМ!$B$34:$B$777,V$83)+'СЕТ СН'!$H$9+СВЦЭМ!$D$10+'СЕТ СН'!$H$5-'СЕТ СН'!$H$17</f>
        <v>4750.6820699899999</v>
      </c>
      <c r="W110" s="37">
        <f>SUMIFS(СВЦЭМ!$C$34:$C$777,СВЦЭМ!$A$34:$A$777,$A110,СВЦЭМ!$B$34:$B$777,W$83)+'СЕТ СН'!$H$9+СВЦЭМ!$D$10+'СЕТ СН'!$H$5-'СЕТ СН'!$H$17</f>
        <v>4843.4106476699999</v>
      </c>
      <c r="X110" s="37">
        <f>SUMIFS(СВЦЭМ!$C$34:$C$777,СВЦЭМ!$A$34:$A$777,$A110,СВЦЭМ!$B$34:$B$777,X$83)+'СЕТ СН'!$H$9+СВЦЭМ!$D$10+'СЕТ СН'!$H$5-'СЕТ СН'!$H$17</f>
        <v>4950.6458341199996</v>
      </c>
      <c r="Y110" s="37">
        <f>SUMIFS(СВЦЭМ!$C$34:$C$777,СВЦЭМ!$A$34:$A$777,$A110,СВЦЭМ!$B$34:$B$777,Y$83)+'СЕТ СН'!$H$9+СВЦЭМ!$D$10+'СЕТ СН'!$H$5-'СЕТ СН'!$H$17</f>
        <v>5038.9020683099998</v>
      </c>
    </row>
    <row r="111" spans="1:25" ht="15.75" x14ac:dyDescent="0.2">
      <c r="A111" s="36">
        <f t="shared" si="2"/>
        <v>43067</v>
      </c>
      <c r="B111" s="37">
        <f>SUMIFS(СВЦЭМ!$C$34:$C$777,СВЦЭМ!$A$34:$A$777,$A111,СВЦЭМ!$B$34:$B$777,B$83)+'СЕТ СН'!$H$9+СВЦЭМ!$D$10+'СЕТ СН'!$H$5-'СЕТ СН'!$H$17</f>
        <v>5052.5641594399995</v>
      </c>
      <c r="C111" s="37">
        <f>SUMIFS(СВЦЭМ!$C$34:$C$777,СВЦЭМ!$A$34:$A$777,$A111,СВЦЭМ!$B$34:$B$777,C$83)+'СЕТ СН'!$H$9+СВЦЭМ!$D$10+'СЕТ СН'!$H$5-'СЕТ СН'!$H$17</f>
        <v>5040.6398540999999</v>
      </c>
      <c r="D111" s="37">
        <f>SUMIFS(СВЦЭМ!$C$34:$C$777,СВЦЭМ!$A$34:$A$777,$A111,СВЦЭМ!$B$34:$B$777,D$83)+'СЕТ СН'!$H$9+СВЦЭМ!$D$10+'СЕТ СН'!$H$5-'СЕТ СН'!$H$17</f>
        <v>5125.7826017400002</v>
      </c>
      <c r="E111" s="37">
        <f>SUMIFS(СВЦЭМ!$C$34:$C$777,СВЦЭМ!$A$34:$A$777,$A111,СВЦЭМ!$B$34:$B$777,E$83)+'СЕТ СН'!$H$9+СВЦЭМ!$D$10+'СЕТ СН'!$H$5-'СЕТ СН'!$H$17</f>
        <v>5133.4142968899996</v>
      </c>
      <c r="F111" s="37">
        <f>SUMIFS(СВЦЭМ!$C$34:$C$777,СВЦЭМ!$A$34:$A$777,$A111,СВЦЭМ!$B$34:$B$777,F$83)+'СЕТ СН'!$H$9+СВЦЭМ!$D$10+'СЕТ СН'!$H$5-'СЕТ СН'!$H$17</f>
        <v>5134.6643331599998</v>
      </c>
      <c r="G111" s="37">
        <f>SUMIFS(СВЦЭМ!$C$34:$C$777,СВЦЭМ!$A$34:$A$777,$A111,СВЦЭМ!$B$34:$B$777,G$83)+'СЕТ СН'!$H$9+СВЦЭМ!$D$10+'СЕТ СН'!$H$5-'СЕТ СН'!$H$17</f>
        <v>5112.1614028799995</v>
      </c>
      <c r="H111" s="37">
        <f>SUMIFS(СВЦЭМ!$C$34:$C$777,СВЦЭМ!$A$34:$A$777,$A111,СВЦЭМ!$B$34:$B$777,H$83)+'СЕТ СН'!$H$9+СВЦЭМ!$D$10+'СЕТ СН'!$H$5-'СЕТ СН'!$H$17</f>
        <v>5056.1720219199997</v>
      </c>
      <c r="I111" s="37">
        <f>SUMIFS(СВЦЭМ!$C$34:$C$777,СВЦЭМ!$A$34:$A$777,$A111,СВЦЭМ!$B$34:$B$777,I$83)+'СЕТ СН'!$H$9+СВЦЭМ!$D$10+'СЕТ СН'!$H$5-'СЕТ СН'!$H$17</f>
        <v>4949.1709691899996</v>
      </c>
      <c r="J111" s="37">
        <f>SUMIFS(СВЦЭМ!$C$34:$C$777,СВЦЭМ!$A$34:$A$777,$A111,СВЦЭМ!$B$34:$B$777,J$83)+'СЕТ СН'!$H$9+СВЦЭМ!$D$10+'СЕТ СН'!$H$5-'СЕТ СН'!$H$17</f>
        <v>4935.3987434499995</v>
      </c>
      <c r="K111" s="37">
        <f>SUMIFS(СВЦЭМ!$C$34:$C$777,СВЦЭМ!$A$34:$A$777,$A111,СВЦЭМ!$B$34:$B$777,K$83)+'СЕТ СН'!$H$9+СВЦЭМ!$D$10+'СЕТ СН'!$H$5-'СЕТ СН'!$H$17</f>
        <v>4868.7561325099996</v>
      </c>
      <c r="L111" s="37">
        <f>SUMIFS(СВЦЭМ!$C$34:$C$777,СВЦЭМ!$A$34:$A$777,$A111,СВЦЭМ!$B$34:$B$777,L$83)+'СЕТ СН'!$H$9+СВЦЭМ!$D$10+'СЕТ СН'!$H$5-'СЕТ СН'!$H$17</f>
        <v>4792.6333490799998</v>
      </c>
      <c r="M111" s="37">
        <f>SUMIFS(СВЦЭМ!$C$34:$C$777,СВЦЭМ!$A$34:$A$777,$A111,СВЦЭМ!$B$34:$B$777,M$83)+'СЕТ СН'!$H$9+СВЦЭМ!$D$10+'СЕТ СН'!$H$5-'СЕТ СН'!$H$17</f>
        <v>4757.2917396599996</v>
      </c>
      <c r="N111" s="37">
        <f>SUMIFS(СВЦЭМ!$C$34:$C$777,СВЦЭМ!$A$34:$A$777,$A111,СВЦЭМ!$B$34:$B$777,N$83)+'СЕТ СН'!$H$9+СВЦЭМ!$D$10+'СЕТ СН'!$H$5-'СЕТ СН'!$H$17</f>
        <v>4748.3421851499998</v>
      </c>
      <c r="O111" s="37">
        <f>SUMIFS(СВЦЭМ!$C$34:$C$777,СВЦЭМ!$A$34:$A$777,$A111,СВЦЭМ!$B$34:$B$777,O$83)+'СЕТ СН'!$H$9+СВЦЭМ!$D$10+'СЕТ СН'!$H$5-'СЕТ СН'!$H$17</f>
        <v>4754.0748139899997</v>
      </c>
      <c r="P111" s="37">
        <f>SUMIFS(СВЦЭМ!$C$34:$C$777,СВЦЭМ!$A$34:$A$777,$A111,СВЦЭМ!$B$34:$B$777,P$83)+'СЕТ СН'!$H$9+СВЦЭМ!$D$10+'СЕТ СН'!$H$5-'СЕТ СН'!$H$17</f>
        <v>4758.2605820099998</v>
      </c>
      <c r="Q111" s="37">
        <f>SUMIFS(СВЦЭМ!$C$34:$C$777,СВЦЭМ!$A$34:$A$777,$A111,СВЦЭМ!$B$34:$B$777,Q$83)+'СЕТ СН'!$H$9+СВЦЭМ!$D$10+'СЕТ СН'!$H$5-'СЕТ СН'!$H$17</f>
        <v>4759.4014131399999</v>
      </c>
      <c r="R111" s="37">
        <f>SUMIFS(СВЦЭМ!$C$34:$C$777,СВЦЭМ!$A$34:$A$777,$A111,СВЦЭМ!$B$34:$B$777,R$83)+'СЕТ СН'!$H$9+СВЦЭМ!$D$10+'СЕТ СН'!$H$5-'СЕТ СН'!$H$17</f>
        <v>4756.23502457</v>
      </c>
      <c r="S111" s="37">
        <f>SUMIFS(СВЦЭМ!$C$34:$C$777,СВЦЭМ!$A$34:$A$777,$A111,СВЦЭМ!$B$34:$B$777,S$83)+'СЕТ СН'!$H$9+СВЦЭМ!$D$10+'СЕТ СН'!$H$5-'СЕТ СН'!$H$17</f>
        <v>4754.3121324399999</v>
      </c>
      <c r="T111" s="37">
        <f>SUMIFS(СВЦЭМ!$C$34:$C$777,СВЦЭМ!$A$34:$A$777,$A111,СВЦЭМ!$B$34:$B$777,T$83)+'СЕТ СН'!$H$9+СВЦЭМ!$D$10+'СЕТ СН'!$H$5-'СЕТ СН'!$H$17</f>
        <v>4689.0924364699995</v>
      </c>
      <c r="U111" s="37">
        <f>SUMIFS(СВЦЭМ!$C$34:$C$777,СВЦЭМ!$A$34:$A$777,$A111,СВЦЭМ!$B$34:$B$777,U$83)+'СЕТ СН'!$H$9+СВЦЭМ!$D$10+'СЕТ СН'!$H$5-'СЕТ СН'!$H$17</f>
        <v>4683.3177636999999</v>
      </c>
      <c r="V111" s="37">
        <f>SUMIFS(СВЦЭМ!$C$34:$C$777,СВЦЭМ!$A$34:$A$777,$A111,СВЦЭМ!$B$34:$B$777,V$83)+'СЕТ СН'!$H$9+СВЦЭМ!$D$10+'СЕТ СН'!$H$5-'СЕТ СН'!$H$17</f>
        <v>4697.7668513999997</v>
      </c>
      <c r="W111" s="37">
        <f>SUMIFS(СВЦЭМ!$C$34:$C$777,СВЦЭМ!$A$34:$A$777,$A111,СВЦЭМ!$B$34:$B$777,W$83)+'СЕТ СН'!$H$9+СВЦЭМ!$D$10+'СЕТ СН'!$H$5-'СЕТ СН'!$H$17</f>
        <v>4761.8182642900001</v>
      </c>
      <c r="X111" s="37">
        <f>SUMIFS(СВЦЭМ!$C$34:$C$777,СВЦЭМ!$A$34:$A$777,$A111,СВЦЭМ!$B$34:$B$777,X$83)+'СЕТ СН'!$H$9+СВЦЭМ!$D$10+'СЕТ СН'!$H$5-'СЕТ СН'!$H$17</f>
        <v>4910.8013150899997</v>
      </c>
      <c r="Y111" s="37">
        <f>SUMIFS(СВЦЭМ!$C$34:$C$777,СВЦЭМ!$A$34:$A$777,$A111,СВЦЭМ!$B$34:$B$777,Y$83)+'СЕТ СН'!$H$9+СВЦЭМ!$D$10+'СЕТ СН'!$H$5-'СЕТ СН'!$H$17</f>
        <v>4958.7241618499993</v>
      </c>
    </row>
    <row r="112" spans="1:25" ht="15.75" x14ac:dyDescent="0.2">
      <c r="A112" s="36">
        <f t="shared" si="2"/>
        <v>43068</v>
      </c>
      <c r="B112" s="37">
        <f>SUMIFS(СВЦЭМ!$C$34:$C$777,СВЦЭМ!$A$34:$A$777,$A112,СВЦЭМ!$B$34:$B$777,B$83)+'СЕТ СН'!$H$9+СВЦЭМ!$D$10+'СЕТ СН'!$H$5-'СЕТ СН'!$H$17</f>
        <v>5068.4950056199996</v>
      </c>
      <c r="C112" s="37">
        <f>SUMIFS(СВЦЭМ!$C$34:$C$777,СВЦЭМ!$A$34:$A$777,$A112,СВЦЭМ!$B$34:$B$777,C$83)+'СЕТ СН'!$H$9+СВЦЭМ!$D$10+'СЕТ СН'!$H$5-'СЕТ СН'!$H$17</f>
        <v>5157.55044567</v>
      </c>
      <c r="D112" s="37">
        <f>SUMIFS(СВЦЭМ!$C$34:$C$777,СВЦЭМ!$A$34:$A$777,$A112,СВЦЭМ!$B$34:$B$777,D$83)+'СЕТ СН'!$H$9+СВЦЭМ!$D$10+'СЕТ СН'!$H$5-'СЕТ СН'!$H$17</f>
        <v>5142.7840932599993</v>
      </c>
      <c r="E112" s="37">
        <f>SUMIFS(СВЦЭМ!$C$34:$C$777,СВЦЭМ!$A$34:$A$777,$A112,СВЦЭМ!$B$34:$B$777,E$83)+'СЕТ СН'!$H$9+СВЦЭМ!$D$10+'СЕТ СН'!$H$5-'СЕТ СН'!$H$17</f>
        <v>5150.2548952300003</v>
      </c>
      <c r="F112" s="37">
        <f>SUMIFS(СВЦЭМ!$C$34:$C$777,СВЦЭМ!$A$34:$A$777,$A112,СВЦЭМ!$B$34:$B$777,F$83)+'СЕТ СН'!$H$9+СВЦЭМ!$D$10+'СЕТ СН'!$H$5-'СЕТ СН'!$H$17</f>
        <v>5149.1825861500001</v>
      </c>
      <c r="G112" s="37">
        <f>SUMIFS(СВЦЭМ!$C$34:$C$777,СВЦЭМ!$A$34:$A$777,$A112,СВЦЭМ!$B$34:$B$777,G$83)+'СЕТ СН'!$H$9+СВЦЭМ!$D$10+'СЕТ СН'!$H$5-'СЕТ СН'!$H$17</f>
        <v>5122.3645818299992</v>
      </c>
      <c r="H112" s="37">
        <f>SUMIFS(СВЦЭМ!$C$34:$C$777,СВЦЭМ!$A$34:$A$777,$A112,СВЦЭМ!$B$34:$B$777,H$83)+'СЕТ СН'!$H$9+СВЦЭМ!$D$10+'СЕТ СН'!$H$5-'СЕТ СН'!$H$17</f>
        <v>5049.5286556699994</v>
      </c>
      <c r="I112" s="37">
        <f>SUMIFS(СВЦЭМ!$C$34:$C$777,СВЦЭМ!$A$34:$A$777,$A112,СВЦЭМ!$B$34:$B$777,I$83)+'СЕТ СН'!$H$9+СВЦЭМ!$D$10+'СЕТ СН'!$H$5-'СЕТ СН'!$H$17</f>
        <v>4962.30332963</v>
      </c>
      <c r="J112" s="37">
        <f>SUMIFS(СВЦЭМ!$C$34:$C$777,СВЦЭМ!$A$34:$A$777,$A112,СВЦЭМ!$B$34:$B$777,J$83)+'СЕТ СН'!$H$9+СВЦЭМ!$D$10+'СЕТ СН'!$H$5-'СЕТ СН'!$H$17</f>
        <v>4929.8450275300002</v>
      </c>
      <c r="K112" s="37">
        <f>SUMIFS(СВЦЭМ!$C$34:$C$777,СВЦЭМ!$A$34:$A$777,$A112,СВЦЭМ!$B$34:$B$777,K$83)+'СЕТ СН'!$H$9+СВЦЭМ!$D$10+'СЕТ СН'!$H$5-'СЕТ СН'!$H$17</f>
        <v>4873.60511881</v>
      </c>
      <c r="L112" s="37">
        <f>SUMIFS(СВЦЭМ!$C$34:$C$777,СВЦЭМ!$A$34:$A$777,$A112,СВЦЭМ!$B$34:$B$777,L$83)+'СЕТ СН'!$H$9+СВЦЭМ!$D$10+'СЕТ СН'!$H$5-'СЕТ СН'!$H$17</f>
        <v>4805.2297485599993</v>
      </c>
      <c r="M112" s="37">
        <f>SUMIFS(СВЦЭМ!$C$34:$C$777,СВЦЭМ!$A$34:$A$777,$A112,СВЦЭМ!$B$34:$B$777,M$83)+'СЕТ СН'!$H$9+СВЦЭМ!$D$10+'СЕТ СН'!$H$5-'СЕТ СН'!$H$17</f>
        <v>4764.4867479499999</v>
      </c>
      <c r="N112" s="37">
        <f>SUMIFS(СВЦЭМ!$C$34:$C$777,СВЦЭМ!$A$34:$A$777,$A112,СВЦЭМ!$B$34:$B$777,N$83)+'СЕТ СН'!$H$9+СВЦЭМ!$D$10+'СЕТ СН'!$H$5-'СЕТ СН'!$H$17</f>
        <v>4758.3842382599996</v>
      </c>
      <c r="O112" s="37">
        <f>SUMIFS(СВЦЭМ!$C$34:$C$777,СВЦЭМ!$A$34:$A$777,$A112,СВЦЭМ!$B$34:$B$777,O$83)+'СЕТ СН'!$H$9+СВЦЭМ!$D$10+'СЕТ СН'!$H$5-'СЕТ СН'!$H$17</f>
        <v>4753.0160726799995</v>
      </c>
      <c r="P112" s="37">
        <f>SUMIFS(СВЦЭМ!$C$34:$C$777,СВЦЭМ!$A$34:$A$777,$A112,СВЦЭМ!$B$34:$B$777,P$83)+'СЕТ СН'!$H$9+СВЦЭМ!$D$10+'СЕТ СН'!$H$5-'СЕТ СН'!$H$17</f>
        <v>4745.6111065300001</v>
      </c>
      <c r="Q112" s="37">
        <f>SUMIFS(СВЦЭМ!$C$34:$C$777,СВЦЭМ!$A$34:$A$777,$A112,СВЦЭМ!$B$34:$B$777,Q$83)+'СЕТ СН'!$H$9+СВЦЭМ!$D$10+'СЕТ СН'!$H$5-'СЕТ СН'!$H$17</f>
        <v>4742.6771015300001</v>
      </c>
      <c r="R112" s="37">
        <f>SUMIFS(СВЦЭМ!$C$34:$C$777,СВЦЭМ!$A$34:$A$777,$A112,СВЦЭМ!$B$34:$B$777,R$83)+'СЕТ СН'!$H$9+СВЦЭМ!$D$10+'СЕТ СН'!$H$5-'СЕТ СН'!$H$17</f>
        <v>4743.9474930799997</v>
      </c>
      <c r="S112" s="37">
        <f>SUMIFS(СВЦЭМ!$C$34:$C$777,СВЦЭМ!$A$34:$A$777,$A112,СВЦЭМ!$B$34:$B$777,S$83)+'СЕТ СН'!$H$9+СВЦЭМ!$D$10+'СЕТ СН'!$H$5-'СЕТ СН'!$H$17</f>
        <v>4731.7067801399999</v>
      </c>
      <c r="T112" s="37">
        <f>SUMIFS(СВЦЭМ!$C$34:$C$777,СВЦЭМ!$A$34:$A$777,$A112,СВЦЭМ!$B$34:$B$777,T$83)+'СЕТ СН'!$H$9+СВЦЭМ!$D$10+'СЕТ СН'!$H$5-'СЕТ СН'!$H$17</f>
        <v>4649.3226007399999</v>
      </c>
      <c r="U112" s="37">
        <f>SUMIFS(СВЦЭМ!$C$34:$C$777,СВЦЭМ!$A$34:$A$777,$A112,СВЦЭМ!$B$34:$B$777,U$83)+'СЕТ СН'!$H$9+СВЦЭМ!$D$10+'СЕТ СН'!$H$5-'СЕТ СН'!$H$17</f>
        <v>4648.1099246899994</v>
      </c>
      <c r="V112" s="37">
        <f>SUMIFS(СВЦЭМ!$C$34:$C$777,СВЦЭМ!$A$34:$A$777,$A112,СВЦЭМ!$B$34:$B$777,V$83)+'СЕТ СН'!$H$9+СВЦЭМ!$D$10+'СЕТ СН'!$H$5-'СЕТ СН'!$H$17</f>
        <v>4719.7015947099999</v>
      </c>
      <c r="W112" s="37">
        <f>SUMIFS(СВЦЭМ!$C$34:$C$777,СВЦЭМ!$A$34:$A$777,$A112,СВЦЭМ!$B$34:$B$777,W$83)+'СЕТ СН'!$H$9+СВЦЭМ!$D$10+'СЕТ СН'!$H$5-'СЕТ СН'!$H$17</f>
        <v>4860.6174654599999</v>
      </c>
      <c r="X112" s="37">
        <f>SUMIFS(СВЦЭМ!$C$34:$C$777,СВЦЭМ!$A$34:$A$777,$A112,СВЦЭМ!$B$34:$B$777,X$83)+'СЕТ СН'!$H$9+СВЦЭМ!$D$10+'СЕТ СН'!$H$5-'СЕТ СН'!$H$17</f>
        <v>4974.9185563999999</v>
      </c>
      <c r="Y112" s="37">
        <f>SUMIFS(СВЦЭМ!$C$34:$C$777,СВЦЭМ!$A$34:$A$777,$A112,СВЦЭМ!$B$34:$B$777,Y$83)+'СЕТ СН'!$H$9+СВЦЭМ!$D$10+'СЕТ СН'!$H$5-'СЕТ СН'!$H$17</f>
        <v>5040.3300172899999</v>
      </c>
    </row>
    <row r="113" spans="1:27" ht="15.75" x14ac:dyDescent="0.2">
      <c r="A113" s="36">
        <f t="shared" si="2"/>
        <v>43069</v>
      </c>
      <c r="B113" s="37">
        <f>SUMIFS(СВЦЭМ!$C$34:$C$777,СВЦЭМ!$A$34:$A$777,$A113,СВЦЭМ!$B$34:$B$777,B$83)+'СЕТ СН'!$H$9+СВЦЭМ!$D$10+'СЕТ СН'!$H$5-'СЕТ СН'!$H$17</f>
        <v>5081.6193475399996</v>
      </c>
      <c r="C113" s="37">
        <f>SUMIFS(СВЦЭМ!$C$34:$C$777,СВЦЭМ!$A$34:$A$777,$A113,СВЦЭМ!$B$34:$B$777,C$83)+'СЕТ СН'!$H$9+СВЦЭМ!$D$10+'СЕТ СН'!$H$5-'СЕТ СН'!$H$17</f>
        <v>5167.2994768999997</v>
      </c>
      <c r="D113" s="37">
        <f>SUMIFS(СВЦЭМ!$C$34:$C$777,СВЦЭМ!$A$34:$A$777,$A113,СВЦЭМ!$B$34:$B$777,D$83)+'СЕТ СН'!$H$9+СВЦЭМ!$D$10+'СЕТ СН'!$H$5-'СЕТ СН'!$H$17</f>
        <v>5152.4533281699996</v>
      </c>
      <c r="E113" s="37">
        <f>SUMIFS(СВЦЭМ!$C$34:$C$777,СВЦЭМ!$A$34:$A$777,$A113,СВЦЭМ!$B$34:$B$777,E$83)+'СЕТ СН'!$H$9+СВЦЭМ!$D$10+'СЕТ СН'!$H$5-'СЕТ СН'!$H$17</f>
        <v>5160.0990714999998</v>
      </c>
      <c r="F113" s="37">
        <f>SUMIFS(СВЦЭМ!$C$34:$C$777,СВЦЭМ!$A$34:$A$777,$A113,СВЦЭМ!$B$34:$B$777,F$83)+'СЕТ СН'!$H$9+СВЦЭМ!$D$10+'СЕТ СН'!$H$5-'СЕТ СН'!$H$17</f>
        <v>5157.4414028000001</v>
      </c>
      <c r="G113" s="37">
        <f>SUMIFS(СВЦЭМ!$C$34:$C$777,СВЦЭМ!$A$34:$A$777,$A113,СВЦЭМ!$B$34:$B$777,G$83)+'СЕТ СН'!$H$9+СВЦЭМ!$D$10+'СЕТ СН'!$H$5-'СЕТ СН'!$H$17</f>
        <v>5103.5295647200001</v>
      </c>
      <c r="H113" s="37">
        <f>SUMIFS(СВЦЭМ!$C$34:$C$777,СВЦЭМ!$A$34:$A$777,$A113,СВЦЭМ!$B$34:$B$777,H$83)+'СЕТ СН'!$H$9+СВЦЭМ!$D$10+'СЕТ СН'!$H$5-'СЕТ СН'!$H$17</f>
        <v>4986.6096212499997</v>
      </c>
      <c r="I113" s="37">
        <f>SUMIFS(СВЦЭМ!$C$34:$C$777,СВЦЭМ!$A$34:$A$777,$A113,СВЦЭМ!$B$34:$B$777,I$83)+'СЕТ СН'!$H$9+СВЦЭМ!$D$10+'СЕТ СН'!$H$5-'СЕТ СН'!$H$17</f>
        <v>4894.1555381199996</v>
      </c>
      <c r="J113" s="37">
        <f>SUMIFS(СВЦЭМ!$C$34:$C$777,СВЦЭМ!$A$34:$A$777,$A113,СВЦЭМ!$B$34:$B$777,J$83)+'СЕТ СН'!$H$9+СВЦЭМ!$D$10+'СЕТ СН'!$H$5-'СЕТ СН'!$H$17</f>
        <v>4846.6968827499995</v>
      </c>
      <c r="K113" s="37">
        <f>SUMIFS(СВЦЭМ!$C$34:$C$777,СВЦЭМ!$A$34:$A$777,$A113,СВЦЭМ!$B$34:$B$777,K$83)+'СЕТ СН'!$H$9+СВЦЭМ!$D$10+'СЕТ СН'!$H$5-'СЕТ СН'!$H$17</f>
        <v>4784.9556691899998</v>
      </c>
      <c r="L113" s="37">
        <f>SUMIFS(СВЦЭМ!$C$34:$C$777,СВЦЭМ!$A$34:$A$777,$A113,СВЦЭМ!$B$34:$B$777,L$83)+'СЕТ СН'!$H$9+СВЦЭМ!$D$10+'СЕТ СН'!$H$5-'СЕТ СН'!$H$17</f>
        <v>4714.8543252199997</v>
      </c>
      <c r="M113" s="37">
        <f>SUMIFS(СВЦЭМ!$C$34:$C$777,СВЦЭМ!$A$34:$A$777,$A113,СВЦЭМ!$B$34:$B$777,M$83)+'СЕТ СН'!$H$9+СВЦЭМ!$D$10+'СЕТ СН'!$H$5-'СЕТ СН'!$H$17</f>
        <v>4677.2140065599997</v>
      </c>
      <c r="N113" s="37">
        <f>SUMIFS(СВЦЭМ!$C$34:$C$777,СВЦЭМ!$A$34:$A$777,$A113,СВЦЭМ!$B$34:$B$777,N$83)+'СЕТ СН'!$H$9+СВЦЭМ!$D$10+'СЕТ СН'!$H$5-'СЕТ СН'!$H$17</f>
        <v>4670.1140715599995</v>
      </c>
      <c r="O113" s="37">
        <f>SUMIFS(СВЦЭМ!$C$34:$C$777,СВЦЭМ!$A$34:$A$777,$A113,СВЦЭМ!$B$34:$B$777,O$83)+'СЕТ СН'!$H$9+СВЦЭМ!$D$10+'СЕТ СН'!$H$5-'СЕТ СН'!$H$17</f>
        <v>4669.0056922399999</v>
      </c>
      <c r="P113" s="37">
        <f>SUMIFS(СВЦЭМ!$C$34:$C$777,СВЦЭМ!$A$34:$A$777,$A113,СВЦЭМ!$B$34:$B$777,P$83)+'СЕТ СН'!$H$9+СВЦЭМ!$D$10+'СЕТ СН'!$H$5-'СЕТ СН'!$H$17</f>
        <v>4666.3105902699999</v>
      </c>
      <c r="Q113" s="37">
        <f>SUMIFS(СВЦЭМ!$C$34:$C$777,СВЦЭМ!$A$34:$A$777,$A113,СВЦЭМ!$B$34:$B$777,Q$83)+'СЕТ СН'!$H$9+СВЦЭМ!$D$10+'СЕТ СН'!$H$5-'СЕТ СН'!$H$17</f>
        <v>4669.4599941799997</v>
      </c>
      <c r="R113" s="37">
        <f>SUMIFS(СВЦЭМ!$C$34:$C$777,СВЦЭМ!$A$34:$A$777,$A113,СВЦЭМ!$B$34:$B$777,R$83)+'СЕТ СН'!$H$9+СВЦЭМ!$D$10+'СЕТ СН'!$H$5-'СЕТ СН'!$H$17</f>
        <v>4670.7685185499995</v>
      </c>
      <c r="S113" s="37">
        <f>SUMIFS(СВЦЭМ!$C$34:$C$777,СВЦЭМ!$A$34:$A$777,$A113,СВЦЭМ!$B$34:$B$777,S$83)+'СЕТ СН'!$H$9+СВЦЭМ!$D$10+'СЕТ СН'!$H$5-'СЕТ СН'!$H$17</f>
        <v>4676.70079971</v>
      </c>
      <c r="T113" s="37">
        <f>SUMIFS(СВЦЭМ!$C$34:$C$777,СВЦЭМ!$A$34:$A$777,$A113,СВЦЭМ!$B$34:$B$777,T$83)+'СЕТ СН'!$H$9+СВЦЭМ!$D$10+'СЕТ СН'!$H$5-'СЕТ СН'!$H$17</f>
        <v>4696.3387680199994</v>
      </c>
      <c r="U113" s="37">
        <f>SUMIFS(СВЦЭМ!$C$34:$C$777,СВЦЭМ!$A$34:$A$777,$A113,СВЦЭМ!$B$34:$B$777,U$83)+'СЕТ СН'!$H$9+СВЦЭМ!$D$10+'СЕТ СН'!$H$5-'СЕТ СН'!$H$17</f>
        <v>4680.9085126</v>
      </c>
      <c r="V113" s="37">
        <f>SUMIFS(СВЦЭМ!$C$34:$C$777,СВЦЭМ!$A$34:$A$777,$A113,СВЦЭМ!$B$34:$B$777,V$83)+'СЕТ СН'!$H$9+СВЦЭМ!$D$10+'СЕТ СН'!$H$5-'СЕТ СН'!$H$17</f>
        <v>4751.89919319</v>
      </c>
      <c r="W113" s="37">
        <f>SUMIFS(СВЦЭМ!$C$34:$C$777,СВЦЭМ!$A$34:$A$777,$A113,СВЦЭМ!$B$34:$B$777,W$83)+'СЕТ СН'!$H$9+СВЦЭМ!$D$10+'СЕТ СН'!$H$5-'СЕТ СН'!$H$17</f>
        <v>4880.0061815600002</v>
      </c>
      <c r="X113" s="37">
        <f>SUMIFS(СВЦЭМ!$C$34:$C$777,СВЦЭМ!$A$34:$A$777,$A113,СВЦЭМ!$B$34:$B$777,X$83)+'СЕТ СН'!$H$9+СВЦЭМ!$D$10+'СЕТ СН'!$H$5-'СЕТ СН'!$H$17</f>
        <v>4943.1925922600003</v>
      </c>
      <c r="Y113" s="37">
        <f>SUMIFS(СВЦЭМ!$C$34:$C$777,СВЦЭМ!$A$34:$A$777,$A113,СВЦЭМ!$B$34:$B$777,Y$83)+'СЕТ СН'!$H$9+СВЦЭМ!$D$10+'СЕТ СН'!$H$5-'СЕТ СН'!$H$17</f>
        <v>4995.6795951900003</v>
      </c>
      <c r="AA113" s="38"/>
    </row>
    <row r="114" spans="1:27" ht="15.75" hidden="1" x14ac:dyDescent="0.2">
      <c r="A114" s="36">
        <f t="shared" si="2"/>
        <v>43070</v>
      </c>
      <c r="B114" s="37">
        <f>SUMIFS(СВЦЭМ!$C$34:$C$777,СВЦЭМ!$A$34:$A$777,$A114,СВЦЭМ!$B$34:$B$777,B$83)+'СЕТ СН'!$H$9+СВЦЭМ!$D$10+'СЕТ СН'!$H$5-'СЕТ СН'!$H$17</f>
        <v>3888.44473681</v>
      </c>
      <c r="C114" s="37">
        <f>SUMIFS(СВЦЭМ!$C$34:$C$777,СВЦЭМ!$A$34:$A$777,$A114,СВЦЭМ!$B$34:$B$777,C$83)+'СЕТ СН'!$H$9+СВЦЭМ!$D$10+'СЕТ СН'!$H$5-'СЕТ СН'!$H$17</f>
        <v>3888.44473681</v>
      </c>
      <c r="D114" s="37">
        <f>SUMIFS(СВЦЭМ!$C$34:$C$777,СВЦЭМ!$A$34:$A$777,$A114,СВЦЭМ!$B$34:$B$777,D$83)+'СЕТ СН'!$H$9+СВЦЭМ!$D$10+'СЕТ СН'!$H$5-'СЕТ СН'!$H$17</f>
        <v>3888.44473681</v>
      </c>
      <c r="E114" s="37">
        <f>SUMIFS(СВЦЭМ!$C$34:$C$777,СВЦЭМ!$A$34:$A$777,$A114,СВЦЭМ!$B$34:$B$777,E$83)+'СЕТ СН'!$H$9+СВЦЭМ!$D$10+'СЕТ СН'!$H$5-'СЕТ СН'!$H$17</f>
        <v>3888.44473681</v>
      </c>
      <c r="F114" s="37">
        <f>SUMIFS(СВЦЭМ!$C$34:$C$777,СВЦЭМ!$A$34:$A$777,$A114,СВЦЭМ!$B$34:$B$777,F$83)+'СЕТ СН'!$H$9+СВЦЭМ!$D$10+'СЕТ СН'!$H$5-'СЕТ СН'!$H$17</f>
        <v>3888.44473681</v>
      </c>
      <c r="G114" s="37">
        <f>SUMIFS(СВЦЭМ!$C$34:$C$777,СВЦЭМ!$A$34:$A$777,$A114,СВЦЭМ!$B$34:$B$777,G$83)+'СЕТ СН'!$H$9+СВЦЭМ!$D$10+'СЕТ СН'!$H$5-'СЕТ СН'!$H$17</f>
        <v>3888.44473681</v>
      </c>
      <c r="H114" s="37">
        <f>SUMIFS(СВЦЭМ!$C$34:$C$777,СВЦЭМ!$A$34:$A$777,$A114,СВЦЭМ!$B$34:$B$777,H$83)+'СЕТ СН'!$H$9+СВЦЭМ!$D$10+'СЕТ СН'!$H$5-'СЕТ СН'!$H$17</f>
        <v>3888.44473681</v>
      </c>
      <c r="I114" s="37">
        <f>SUMIFS(СВЦЭМ!$C$34:$C$777,СВЦЭМ!$A$34:$A$777,$A114,СВЦЭМ!$B$34:$B$777,I$83)+'СЕТ СН'!$H$9+СВЦЭМ!$D$10+'СЕТ СН'!$H$5-'СЕТ СН'!$H$17</f>
        <v>3888.44473681</v>
      </c>
      <c r="J114" s="37">
        <f>SUMIFS(СВЦЭМ!$C$34:$C$777,СВЦЭМ!$A$34:$A$777,$A114,СВЦЭМ!$B$34:$B$777,J$83)+'СЕТ СН'!$H$9+СВЦЭМ!$D$10+'СЕТ СН'!$H$5-'СЕТ СН'!$H$17</f>
        <v>3888.44473681</v>
      </c>
      <c r="K114" s="37">
        <f>SUMIFS(СВЦЭМ!$C$34:$C$777,СВЦЭМ!$A$34:$A$777,$A114,СВЦЭМ!$B$34:$B$777,K$83)+'СЕТ СН'!$H$9+СВЦЭМ!$D$10+'СЕТ СН'!$H$5-'СЕТ СН'!$H$17</f>
        <v>3888.44473681</v>
      </c>
      <c r="L114" s="37">
        <f>SUMIFS(СВЦЭМ!$C$34:$C$777,СВЦЭМ!$A$34:$A$777,$A114,СВЦЭМ!$B$34:$B$777,L$83)+'СЕТ СН'!$H$9+СВЦЭМ!$D$10+'СЕТ СН'!$H$5-'СЕТ СН'!$H$17</f>
        <v>3888.44473681</v>
      </c>
      <c r="M114" s="37">
        <f>SUMIFS(СВЦЭМ!$C$34:$C$777,СВЦЭМ!$A$34:$A$777,$A114,СВЦЭМ!$B$34:$B$777,M$83)+'СЕТ СН'!$H$9+СВЦЭМ!$D$10+'СЕТ СН'!$H$5-'СЕТ СН'!$H$17</f>
        <v>3888.44473681</v>
      </c>
      <c r="N114" s="37">
        <f>SUMIFS(СВЦЭМ!$C$34:$C$777,СВЦЭМ!$A$34:$A$777,$A114,СВЦЭМ!$B$34:$B$777,N$83)+'СЕТ СН'!$H$9+СВЦЭМ!$D$10+'СЕТ СН'!$H$5-'СЕТ СН'!$H$17</f>
        <v>3888.44473681</v>
      </c>
      <c r="O114" s="37">
        <f>SUMIFS(СВЦЭМ!$C$34:$C$777,СВЦЭМ!$A$34:$A$777,$A114,СВЦЭМ!$B$34:$B$777,O$83)+'СЕТ СН'!$H$9+СВЦЭМ!$D$10+'СЕТ СН'!$H$5-'СЕТ СН'!$H$17</f>
        <v>3888.44473681</v>
      </c>
      <c r="P114" s="37">
        <f>SUMIFS(СВЦЭМ!$C$34:$C$777,СВЦЭМ!$A$34:$A$777,$A114,СВЦЭМ!$B$34:$B$777,P$83)+'СЕТ СН'!$H$9+СВЦЭМ!$D$10+'СЕТ СН'!$H$5-'СЕТ СН'!$H$17</f>
        <v>3888.44473681</v>
      </c>
      <c r="Q114" s="37">
        <f>SUMIFS(СВЦЭМ!$C$34:$C$777,СВЦЭМ!$A$34:$A$777,$A114,СВЦЭМ!$B$34:$B$777,Q$83)+'СЕТ СН'!$H$9+СВЦЭМ!$D$10+'СЕТ СН'!$H$5-'СЕТ СН'!$H$17</f>
        <v>3888.44473681</v>
      </c>
      <c r="R114" s="37">
        <f>SUMIFS(СВЦЭМ!$C$34:$C$777,СВЦЭМ!$A$34:$A$777,$A114,СВЦЭМ!$B$34:$B$777,R$83)+'СЕТ СН'!$H$9+СВЦЭМ!$D$10+'СЕТ СН'!$H$5-'СЕТ СН'!$H$17</f>
        <v>3888.44473681</v>
      </c>
      <c r="S114" s="37">
        <f>SUMIFS(СВЦЭМ!$C$34:$C$777,СВЦЭМ!$A$34:$A$777,$A114,СВЦЭМ!$B$34:$B$777,S$83)+'СЕТ СН'!$H$9+СВЦЭМ!$D$10+'СЕТ СН'!$H$5-'СЕТ СН'!$H$17</f>
        <v>3888.44473681</v>
      </c>
      <c r="T114" s="37">
        <f>SUMIFS(СВЦЭМ!$C$34:$C$777,СВЦЭМ!$A$34:$A$777,$A114,СВЦЭМ!$B$34:$B$777,T$83)+'СЕТ СН'!$H$9+СВЦЭМ!$D$10+'СЕТ СН'!$H$5-'СЕТ СН'!$H$17</f>
        <v>3888.44473681</v>
      </c>
      <c r="U114" s="37">
        <f>SUMIFS(СВЦЭМ!$C$34:$C$777,СВЦЭМ!$A$34:$A$777,$A114,СВЦЭМ!$B$34:$B$777,U$83)+'СЕТ СН'!$H$9+СВЦЭМ!$D$10+'СЕТ СН'!$H$5-'СЕТ СН'!$H$17</f>
        <v>3888.44473681</v>
      </c>
      <c r="V114" s="37">
        <f>SUMIFS(СВЦЭМ!$C$34:$C$777,СВЦЭМ!$A$34:$A$777,$A114,СВЦЭМ!$B$34:$B$777,V$83)+'СЕТ СН'!$H$9+СВЦЭМ!$D$10+'СЕТ СН'!$H$5-'СЕТ СН'!$H$17</f>
        <v>3888.44473681</v>
      </c>
      <c r="W114" s="37">
        <f>SUMIFS(СВЦЭМ!$C$34:$C$777,СВЦЭМ!$A$34:$A$777,$A114,СВЦЭМ!$B$34:$B$777,W$83)+'СЕТ СН'!$H$9+СВЦЭМ!$D$10+'СЕТ СН'!$H$5-'СЕТ СН'!$H$17</f>
        <v>3888.44473681</v>
      </c>
      <c r="X114" s="37">
        <f>SUMIFS(СВЦЭМ!$C$34:$C$777,СВЦЭМ!$A$34:$A$777,$A114,СВЦЭМ!$B$34:$B$777,X$83)+'СЕТ СН'!$H$9+СВЦЭМ!$D$10+'СЕТ СН'!$H$5-'СЕТ СН'!$H$17</f>
        <v>3888.44473681</v>
      </c>
      <c r="Y114" s="37">
        <f>SUMIFS(СВЦЭМ!$C$34:$C$777,СВЦЭМ!$A$34:$A$777,$A114,СВЦЭМ!$B$34:$B$777,Y$83)+'СЕТ СН'!$H$9+СВЦЭМ!$D$10+'СЕТ СН'!$H$5-'СЕТ СН'!$H$17</f>
        <v>3888.44473681</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01.11.2017</v>
      </c>
      <c r="B120" s="37">
        <f>SUMIFS(СВЦЭМ!$C$34:$C$777,СВЦЭМ!$A$34:$A$777,$A120,СВЦЭМ!$B$34:$B$777,B$119)+'СЕТ СН'!$I$9+СВЦЭМ!$D$10+'СЕТ СН'!$I$5-'СЕТ СН'!$I$17</f>
        <v>5026.6105661999991</v>
      </c>
      <c r="C120" s="37">
        <f>SUMIFS(СВЦЭМ!$C$34:$C$777,СВЦЭМ!$A$34:$A$777,$A120,СВЦЭМ!$B$34:$B$777,C$119)+'СЕТ СН'!$I$9+СВЦЭМ!$D$10+'СЕТ СН'!$I$5-'СЕТ СН'!$I$17</f>
        <v>5077.3595833499994</v>
      </c>
      <c r="D120" s="37">
        <f>SUMIFS(СВЦЭМ!$C$34:$C$777,СВЦЭМ!$A$34:$A$777,$A120,СВЦЭМ!$B$34:$B$777,D$119)+'СЕТ СН'!$I$9+СВЦЭМ!$D$10+'СЕТ СН'!$I$5-'СЕТ СН'!$I$17</f>
        <v>5161.5946901899997</v>
      </c>
      <c r="E120" s="37">
        <f>SUMIFS(СВЦЭМ!$C$34:$C$777,СВЦЭМ!$A$34:$A$777,$A120,СВЦЭМ!$B$34:$B$777,E$119)+'СЕТ СН'!$I$9+СВЦЭМ!$D$10+'СЕТ СН'!$I$5-'СЕТ СН'!$I$17</f>
        <v>5175.4317614599995</v>
      </c>
      <c r="F120" s="37">
        <f>SUMIFS(СВЦЭМ!$C$34:$C$777,СВЦЭМ!$A$34:$A$777,$A120,СВЦЭМ!$B$34:$B$777,F$119)+'СЕТ СН'!$I$9+СВЦЭМ!$D$10+'СЕТ СН'!$I$5-'СЕТ СН'!$I$17</f>
        <v>5177.1781087199997</v>
      </c>
      <c r="G120" s="37">
        <f>SUMIFS(СВЦЭМ!$C$34:$C$777,СВЦЭМ!$A$34:$A$777,$A120,СВЦЭМ!$B$34:$B$777,G$119)+'СЕТ СН'!$I$9+СВЦЭМ!$D$10+'СЕТ СН'!$I$5-'СЕТ СН'!$I$17</f>
        <v>5169.1185357499999</v>
      </c>
      <c r="H120" s="37">
        <f>SUMIFS(СВЦЭМ!$C$34:$C$777,СВЦЭМ!$A$34:$A$777,$A120,СВЦЭМ!$B$34:$B$777,H$119)+'СЕТ СН'!$I$9+СВЦЭМ!$D$10+'СЕТ СН'!$I$5-'СЕТ СН'!$I$17</f>
        <v>5068.3772502799993</v>
      </c>
      <c r="I120" s="37">
        <f>SUMIFS(СВЦЭМ!$C$34:$C$777,СВЦЭМ!$A$34:$A$777,$A120,СВЦЭМ!$B$34:$B$777,I$119)+'СЕТ СН'!$I$9+СВЦЭМ!$D$10+'СЕТ СН'!$I$5-'СЕТ СН'!$I$17</f>
        <v>5039.129946179999</v>
      </c>
      <c r="J120" s="37">
        <f>SUMIFS(СВЦЭМ!$C$34:$C$777,СВЦЭМ!$A$34:$A$777,$A120,СВЦЭМ!$B$34:$B$777,J$119)+'СЕТ СН'!$I$9+СВЦЭМ!$D$10+'СЕТ СН'!$I$5-'СЕТ СН'!$I$17</f>
        <v>4913.9416756099999</v>
      </c>
      <c r="K120" s="37">
        <f>SUMIFS(СВЦЭМ!$C$34:$C$777,СВЦЭМ!$A$34:$A$777,$A120,СВЦЭМ!$B$34:$B$777,K$119)+'СЕТ СН'!$I$9+СВЦЭМ!$D$10+'СЕТ СН'!$I$5-'СЕТ СН'!$I$17</f>
        <v>4842.4306846099998</v>
      </c>
      <c r="L120" s="37">
        <f>SUMIFS(СВЦЭМ!$C$34:$C$777,СВЦЭМ!$A$34:$A$777,$A120,СВЦЭМ!$B$34:$B$777,L$119)+'СЕТ СН'!$I$9+СВЦЭМ!$D$10+'СЕТ СН'!$I$5-'СЕТ СН'!$I$17</f>
        <v>4755.3568357799995</v>
      </c>
      <c r="M120" s="37">
        <f>SUMIFS(СВЦЭМ!$C$34:$C$777,СВЦЭМ!$A$34:$A$777,$A120,СВЦЭМ!$B$34:$B$777,M$119)+'СЕТ СН'!$I$9+СВЦЭМ!$D$10+'СЕТ СН'!$I$5-'СЕТ СН'!$I$17</f>
        <v>4713.0296906899994</v>
      </c>
      <c r="N120" s="37">
        <f>SUMIFS(СВЦЭМ!$C$34:$C$777,СВЦЭМ!$A$34:$A$777,$A120,СВЦЭМ!$B$34:$B$777,N$119)+'СЕТ СН'!$I$9+СВЦЭМ!$D$10+'СЕТ СН'!$I$5-'СЕТ СН'!$I$17</f>
        <v>4697.6587879499994</v>
      </c>
      <c r="O120" s="37">
        <f>SUMIFS(СВЦЭМ!$C$34:$C$777,СВЦЭМ!$A$34:$A$777,$A120,СВЦЭМ!$B$34:$B$777,O$119)+'СЕТ СН'!$I$9+СВЦЭМ!$D$10+'СЕТ СН'!$I$5-'СЕТ СН'!$I$17</f>
        <v>4693.0616899099996</v>
      </c>
      <c r="P120" s="37">
        <f>SUMIFS(СВЦЭМ!$C$34:$C$777,СВЦЭМ!$A$34:$A$777,$A120,СВЦЭМ!$B$34:$B$777,P$119)+'СЕТ СН'!$I$9+СВЦЭМ!$D$10+'СЕТ СН'!$I$5-'СЕТ СН'!$I$17</f>
        <v>4686.3232357999996</v>
      </c>
      <c r="Q120" s="37">
        <f>SUMIFS(СВЦЭМ!$C$34:$C$777,СВЦЭМ!$A$34:$A$777,$A120,СВЦЭМ!$B$34:$B$777,Q$119)+'СЕТ СН'!$I$9+СВЦЭМ!$D$10+'СЕТ СН'!$I$5-'СЕТ СН'!$I$17</f>
        <v>4685.78420061</v>
      </c>
      <c r="R120" s="37">
        <f>SUMIFS(СВЦЭМ!$C$34:$C$777,СВЦЭМ!$A$34:$A$777,$A120,СВЦЭМ!$B$34:$B$777,R$119)+'СЕТ СН'!$I$9+СВЦЭМ!$D$10+'СЕТ СН'!$I$5-'СЕТ СН'!$I$17</f>
        <v>4690.9466285999997</v>
      </c>
      <c r="S120" s="37">
        <f>SUMIFS(СВЦЭМ!$C$34:$C$777,СВЦЭМ!$A$34:$A$777,$A120,СВЦЭМ!$B$34:$B$777,S$119)+'СЕТ СН'!$I$9+СВЦЭМ!$D$10+'СЕТ СН'!$I$5-'СЕТ СН'!$I$17</f>
        <v>4698.8661699599998</v>
      </c>
      <c r="T120" s="37">
        <f>SUMIFS(СВЦЭМ!$C$34:$C$777,СВЦЭМ!$A$34:$A$777,$A120,СВЦЭМ!$B$34:$B$777,T$119)+'СЕТ СН'!$I$9+СВЦЭМ!$D$10+'СЕТ СН'!$I$5-'СЕТ СН'!$I$17</f>
        <v>4710.55811352</v>
      </c>
      <c r="U120" s="37">
        <f>SUMIFS(СВЦЭМ!$C$34:$C$777,СВЦЭМ!$A$34:$A$777,$A120,СВЦЭМ!$B$34:$B$777,U$119)+'СЕТ СН'!$I$9+СВЦЭМ!$D$10+'СЕТ СН'!$I$5-'СЕТ СН'!$I$17</f>
        <v>4716.0670466399997</v>
      </c>
      <c r="V120" s="37">
        <f>SUMIFS(СВЦЭМ!$C$34:$C$777,СВЦЭМ!$A$34:$A$777,$A120,СВЦЭМ!$B$34:$B$777,V$119)+'СЕТ СН'!$I$9+СВЦЭМ!$D$10+'СЕТ СН'!$I$5-'СЕТ СН'!$I$17</f>
        <v>4759.2979628799994</v>
      </c>
      <c r="W120" s="37">
        <f>SUMIFS(СВЦЭМ!$C$34:$C$777,СВЦЭМ!$A$34:$A$777,$A120,СВЦЭМ!$B$34:$B$777,W$119)+'СЕТ СН'!$I$9+СВЦЭМ!$D$10+'СЕТ СН'!$I$5-'СЕТ СН'!$I$17</f>
        <v>4906.3502549899995</v>
      </c>
      <c r="X120" s="37">
        <f>SUMIFS(СВЦЭМ!$C$34:$C$777,СВЦЭМ!$A$34:$A$777,$A120,СВЦЭМ!$B$34:$B$777,X$119)+'СЕТ СН'!$I$9+СВЦЭМ!$D$10+'СЕТ СН'!$I$5-'СЕТ СН'!$I$17</f>
        <v>5009.81874728</v>
      </c>
      <c r="Y120" s="37">
        <f>SUMIFS(СВЦЭМ!$C$34:$C$777,СВЦЭМ!$A$34:$A$777,$A120,СВЦЭМ!$B$34:$B$777,Y$119)+'СЕТ СН'!$I$9+СВЦЭМ!$D$10+'СЕТ СН'!$I$5-'СЕТ СН'!$I$17</f>
        <v>5002.6869383699996</v>
      </c>
    </row>
    <row r="121" spans="1:27" ht="15.75" x14ac:dyDescent="0.2">
      <c r="A121" s="36">
        <f>A120+1</f>
        <v>43041</v>
      </c>
      <c r="B121" s="37">
        <f>SUMIFS(СВЦЭМ!$C$34:$C$777,СВЦЭМ!$A$34:$A$777,$A121,СВЦЭМ!$B$34:$B$777,B$119)+'СЕТ СН'!$I$9+СВЦЭМ!$D$10+'СЕТ СН'!$I$5-'СЕТ СН'!$I$17</f>
        <v>5029.5910914999995</v>
      </c>
      <c r="C121" s="37">
        <f>SUMIFS(СВЦЭМ!$C$34:$C$777,СВЦЭМ!$A$34:$A$777,$A121,СВЦЭМ!$B$34:$B$777,C$119)+'СЕТ СН'!$I$9+СВЦЭМ!$D$10+'СЕТ СН'!$I$5-'СЕТ СН'!$I$17</f>
        <v>5067.6204875899994</v>
      </c>
      <c r="D121" s="37">
        <f>SUMIFS(СВЦЭМ!$C$34:$C$777,СВЦЭМ!$A$34:$A$777,$A121,СВЦЭМ!$B$34:$B$777,D$119)+'СЕТ СН'!$I$9+СВЦЭМ!$D$10+'СЕТ СН'!$I$5-'СЕТ СН'!$I$17</f>
        <v>5165.0616992499999</v>
      </c>
      <c r="E121" s="37">
        <f>SUMIFS(СВЦЭМ!$C$34:$C$777,СВЦЭМ!$A$34:$A$777,$A121,СВЦЭМ!$B$34:$B$777,E$119)+'СЕТ СН'!$I$9+СВЦЭМ!$D$10+'СЕТ СН'!$I$5-'СЕТ СН'!$I$17</f>
        <v>5176.1883745499999</v>
      </c>
      <c r="F121" s="37">
        <f>SUMIFS(СВЦЭМ!$C$34:$C$777,СВЦЭМ!$A$34:$A$777,$A121,СВЦЭМ!$B$34:$B$777,F$119)+'СЕТ СН'!$I$9+СВЦЭМ!$D$10+'СЕТ СН'!$I$5-'СЕТ СН'!$I$17</f>
        <v>5177.3294880399999</v>
      </c>
      <c r="G121" s="37">
        <f>SUMIFS(СВЦЭМ!$C$34:$C$777,СВЦЭМ!$A$34:$A$777,$A121,СВЦЭМ!$B$34:$B$777,G$119)+'СЕТ СН'!$I$9+СВЦЭМ!$D$10+'СЕТ СН'!$I$5-'СЕТ СН'!$I$17</f>
        <v>5172.7192110299993</v>
      </c>
      <c r="H121" s="37">
        <f>SUMIFS(СВЦЭМ!$C$34:$C$777,СВЦЭМ!$A$34:$A$777,$A121,СВЦЭМ!$B$34:$B$777,H$119)+'СЕТ СН'!$I$9+СВЦЭМ!$D$10+'СЕТ СН'!$I$5-'СЕТ СН'!$I$17</f>
        <v>5068.9782310399996</v>
      </c>
      <c r="I121" s="37">
        <f>SUMIFS(СВЦЭМ!$C$34:$C$777,СВЦЭМ!$A$34:$A$777,$A121,СВЦЭМ!$B$34:$B$777,I$119)+'СЕТ СН'!$I$9+СВЦЭМ!$D$10+'СЕТ СН'!$I$5-'СЕТ СН'!$I$17</f>
        <v>5033.9138972000001</v>
      </c>
      <c r="J121" s="37">
        <f>SUMIFS(СВЦЭМ!$C$34:$C$777,СВЦЭМ!$A$34:$A$777,$A121,СВЦЭМ!$B$34:$B$777,J$119)+'СЕТ СН'!$I$9+СВЦЭМ!$D$10+'СЕТ СН'!$I$5-'СЕТ СН'!$I$17</f>
        <v>4922.4562174399998</v>
      </c>
      <c r="K121" s="37">
        <f>SUMIFS(СВЦЭМ!$C$34:$C$777,СВЦЭМ!$A$34:$A$777,$A121,СВЦЭМ!$B$34:$B$777,K$119)+'СЕТ СН'!$I$9+СВЦЭМ!$D$10+'СЕТ СН'!$I$5-'СЕТ СН'!$I$17</f>
        <v>4849.5113755499997</v>
      </c>
      <c r="L121" s="37">
        <f>SUMIFS(СВЦЭМ!$C$34:$C$777,СВЦЭМ!$A$34:$A$777,$A121,СВЦЭМ!$B$34:$B$777,L$119)+'СЕТ СН'!$I$9+СВЦЭМ!$D$10+'СЕТ СН'!$I$5-'СЕТ СН'!$I$17</f>
        <v>4764.1173653999995</v>
      </c>
      <c r="M121" s="37">
        <f>SUMIFS(СВЦЭМ!$C$34:$C$777,СВЦЭМ!$A$34:$A$777,$A121,СВЦЭМ!$B$34:$B$777,M$119)+'СЕТ СН'!$I$9+СВЦЭМ!$D$10+'СЕТ СН'!$I$5-'СЕТ СН'!$I$17</f>
        <v>4724.2780955499993</v>
      </c>
      <c r="N121" s="37">
        <f>SUMIFS(СВЦЭМ!$C$34:$C$777,СВЦЭМ!$A$34:$A$777,$A121,СВЦЭМ!$B$34:$B$777,N$119)+'СЕТ СН'!$I$9+СВЦЭМ!$D$10+'СЕТ СН'!$I$5-'СЕТ СН'!$I$17</f>
        <v>4713.0000543099995</v>
      </c>
      <c r="O121" s="37">
        <f>SUMIFS(СВЦЭМ!$C$34:$C$777,СВЦЭМ!$A$34:$A$777,$A121,СВЦЭМ!$B$34:$B$777,O$119)+'СЕТ СН'!$I$9+СВЦЭМ!$D$10+'СЕТ СН'!$I$5-'СЕТ СН'!$I$17</f>
        <v>4710.6791365299996</v>
      </c>
      <c r="P121" s="37">
        <f>SUMIFS(СВЦЭМ!$C$34:$C$777,СВЦЭМ!$A$34:$A$777,$A121,СВЦЭМ!$B$34:$B$777,P$119)+'СЕТ СН'!$I$9+СВЦЭМ!$D$10+'СЕТ СН'!$I$5-'СЕТ СН'!$I$17</f>
        <v>4704.3439035499996</v>
      </c>
      <c r="Q121" s="37">
        <f>SUMIFS(СВЦЭМ!$C$34:$C$777,СВЦЭМ!$A$34:$A$777,$A121,СВЦЭМ!$B$34:$B$777,Q$119)+'СЕТ СН'!$I$9+СВЦЭМ!$D$10+'СЕТ СН'!$I$5-'СЕТ СН'!$I$17</f>
        <v>4698.3941605700002</v>
      </c>
      <c r="R121" s="37">
        <f>SUMIFS(СВЦЭМ!$C$34:$C$777,СВЦЭМ!$A$34:$A$777,$A121,СВЦЭМ!$B$34:$B$777,R$119)+'СЕТ СН'!$I$9+СВЦЭМ!$D$10+'СЕТ СН'!$I$5-'СЕТ СН'!$I$17</f>
        <v>4700.4035533899996</v>
      </c>
      <c r="S121" s="37">
        <f>SUMIFS(СВЦЭМ!$C$34:$C$777,СВЦЭМ!$A$34:$A$777,$A121,СВЦЭМ!$B$34:$B$777,S$119)+'СЕТ СН'!$I$9+СВЦЭМ!$D$10+'СЕТ СН'!$I$5-'СЕТ СН'!$I$17</f>
        <v>4719.1587524499992</v>
      </c>
      <c r="T121" s="37">
        <f>SUMIFS(СВЦЭМ!$C$34:$C$777,СВЦЭМ!$A$34:$A$777,$A121,СВЦЭМ!$B$34:$B$777,T$119)+'СЕТ СН'!$I$9+СВЦЭМ!$D$10+'СЕТ СН'!$I$5-'СЕТ СН'!$I$17</f>
        <v>4701.4286891299998</v>
      </c>
      <c r="U121" s="37">
        <f>SUMIFS(СВЦЭМ!$C$34:$C$777,СВЦЭМ!$A$34:$A$777,$A121,СВЦЭМ!$B$34:$B$777,U$119)+'СЕТ СН'!$I$9+СВЦЭМ!$D$10+'СЕТ СН'!$I$5-'СЕТ СН'!$I$17</f>
        <v>4691.2553453499995</v>
      </c>
      <c r="V121" s="37">
        <f>SUMIFS(СВЦЭМ!$C$34:$C$777,СВЦЭМ!$A$34:$A$777,$A121,СВЦЭМ!$B$34:$B$777,V$119)+'СЕТ СН'!$I$9+СВЦЭМ!$D$10+'СЕТ СН'!$I$5-'СЕТ СН'!$I$17</f>
        <v>4743.5142004099998</v>
      </c>
      <c r="W121" s="37">
        <f>SUMIFS(СВЦЭМ!$C$34:$C$777,СВЦЭМ!$A$34:$A$777,$A121,СВЦЭМ!$B$34:$B$777,W$119)+'СЕТ СН'!$I$9+СВЦЭМ!$D$10+'СЕТ СН'!$I$5-'СЕТ СН'!$I$17</f>
        <v>4848.8399849499992</v>
      </c>
      <c r="X121" s="37">
        <f>SUMIFS(СВЦЭМ!$C$34:$C$777,СВЦЭМ!$A$34:$A$777,$A121,СВЦЭМ!$B$34:$B$777,X$119)+'СЕТ СН'!$I$9+СВЦЭМ!$D$10+'СЕТ СН'!$I$5-'СЕТ СН'!$I$17</f>
        <v>4958.4544189399994</v>
      </c>
      <c r="Y121" s="37">
        <f>SUMIFS(СВЦЭМ!$C$34:$C$777,СВЦЭМ!$A$34:$A$777,$A121,СВЦЭМ!$B$34:$B$777,Y$119)+'СЕТ СН'!$I$9+СВЦЭМ!$D$10+'СЕТ СН'!$I$5-'СЕТ СН'!$I$17</f>
        <v>5001.2785514699999</v>
      </c>
    </row>
    <row r="122" spans="1:27" ht="15.75" x14ac:dyDescent="0.2">
      <c r="A122" s="36">
        <f t="shared" ref="A122:A150" si="3">A121+1</f>
        <v>43042</v>
      </c>
      <c r="B122" s="37">
        <f>SUMIFS(СВЦЭМ!$C$34:$C$777,СВЦЭМ!$A$34:$A$777,$A122,СВЦЭМ!$B$34:$B$777,B$119)+'СЕТ СН'!$I$9+СВЦЭМ!$D$10+'СЕТ СН'!$I$5-'СЕТ СН'!$I$17</f>
        <v>5031.5178557899999</v>
      </c>
      <c r="C122" s="37">
        <f>SUMIFS(СВЦЭМ!$C$34:$C$777,СВЦЭМ!$A$34:$A$777,$A122,СВЦЭМ!$B$34:$B$777,C$119)+'СЕТ СН'!$I$9+СВЦЭМ!$D$10+'СЕТ СН'!$I$5-'СЕТ СН'!$I$17</f>
        <v>5077.5119838399996</v>
      </c>
      <c r="D122" s="37">
        <f>SUMIFS(СВЦЭМ!$C$34:$C$777,СВЦЭМ!$A$34:$A$777,$A122,СВЦЭМ!$B$34:$B$777,D$119)+'СЕТ СН'!$I$9+СВЦЭМ!$D$10+'СЕТ СН'!$I$5-'СЕТ СН'!$I$17</f>
        <v>5156.7601875499995</v>
      </c>
      <c r="E122" s="37">
        <f>SUMIFS(СВЦЭМ!$C$34:$C$777,СВЦЭМ!$A$34:$A$777,$A122,СВЦЭМ!$B$34:$B$777,E$119)+'СЕТ СН'!$I$9+СВЦЭМ!$D$10+'СЕТ СН'!$I$5-'СЕТ СН'!$I$17</f>
        <v>5171.4303094399993</v>
      </c>
      <c r="F122" s="37">
        <f>SUMIFS(СВЦЭМ!$C$34:$C$777,СВЦЭМ!$A$34:$A$777,$A122,СВЦЭМ!$B$34:$B$777,F$119)+'СЕТ СН'!$I$9+СВЦЭМ!$D$10+'СЕТ СН'!$I$5-'СЕТ СН'!$I$17</f>
        <v>5172.9984723799998</v>
      </c>
      <c r="G122" s="37">
        <f>SUMIFS(СВЦЭМ!$C$34:$C$777,СВЦЭМ!$A$34:$A$777,$A122,СВЦЭМ!$B$34:$B$777,G$119)+'СЕТ СН'!$I$9+СВЦЭМ!$D$10+'СЕТ СН'!$I$5-'СЕТ СН'!$I$17</f>
        <v>5172.7938169499994</v>
      </c>
      <c r="H122" s="37">
        <f>SUMIFS(СВЦЭМ!$C$34:$C$777,СВЦЭМ!$A$34:$A$777,$A122,СВЦЭМ!$B$34:$B$777,H$119)+'СЕТ СН'!$I$9+СВЦЭМ!$D$10+'СЕТ СН'!$I$5-'СЕТ СН'!$I$17</f>
        <v>5143.7939392499993</v>
      </c>
      <c r="I122" s="37">
        <f>SUMIFS(СВЦЭМ!$C$34:$C$777,СВЦЭМ!$A$34:$A$777,$A122,СВЦЭМ!$B$34:$B$777,I$119)+'СЕТ СН'!$I$9+СВЦЭМ!$D$10+'СЕТ СН'!$I$5-'СЕТ СН'!$I$17</f>
        <v>5047.8014827799998</v>
      </c>
      <c r="J122" s="37">
        <f>SUMIFS(СВЦЭМ!$C$34:$C$777,СВЦЭМ!$A$34:$A$777,$A122,СВЦЭМ!$B$34:$B$777,J$119)+'СЕТ СН'!$I$9+СВЦЭМ!$D$10+'СЕТ СН'!$I$5-'СЕТ СН'!$I$17</f>
        <v>4973.9193893699994</v>
      </c>
      <c r="K122" s="37">
        <f>SUMIFS(СВЦЭМ!$C$34:$C$777,СВЦЭМ!$A$34:$A$777,$A122,СВЦЭМ!$B$34:$B$777,K$119)+'СЕТ СН'!$I$9+СВЦЭМ!$D$10+'СЕТ СН'!$I$5-'СЕТ СН'!$I$17</f>
        <v>4910.2910942399994</v>
      </c>
      <c r="L122" s="37">
        <f>SUMIFS(СВЦЭМ!$C$34:$C$777,СВЦЭМ!$A$34:$A$777,$A122,СВЦЭМ!$B$34:$B$777,L$119)+'СЕТ СН'!$I$9+СВЦЭМ!$D$10+'СЕТ СН'!$I$5-'СЕТ СН'!$I$17</f>
        <v>4820.4252382599998</v>
      </c>
      <c r="M122" s="37">
        <f>SUMIFS(СВЦЭМ!$C$34:$C$777,СВЦЭМ!$A$34:$A$777,$A122,СВЦЭМ!$B$34:$B$777,M$119)+'СЕТ СН'!$I$9+СВЦЭМ!$D$10+'СЕТ СН'!$I$5-'СЕТ СН'!$I$17</f>
        <v>4772.6808391299992</v>
      </c>
      <c r="N122" s="37">
        <f>SUMIFS(СВЦЭМ!$C$34:$C$777,СВЦЭМ!$A$34:$A$777,$A122,СВЦЭМ!$B$34:$B$777,N$119)+'СЕТ СН'!$I$9+СВЦЭМ!$D$10+'СЕТ СН'!$I$5-'СЕТ СН'!$I$17</f>
        <v>4739.2246310999999</v>
      </c>
      <c r="O122" s="37">
        <f>SUMIFS(СВЦЭМ!$C$34:$C$777,СВЦЭМ!$A$34:$A$777,$A122,СВЦЭМ!$B$34:$B$777,O$119)+'СЕТ СН'!$I$9+СВЦЭМ!$D$10+'СЕТ СН'!$I$5-'СЕТ СН'!$I$17</f>
        <v>4738.29667273</v>
      </c>
      <c r="P122" s="37">
        <f>SUMIFS(СВЦЭМ!$C$34:$C$777,СВЦЭМ!$A$34:$A$777,$A122,СВЦЭМ!$B$34:$B$777,P$119)+'СЕТ СН'!$I$9+СВЦЭМ!$D$10+'СЕТ СН'!$I$5-'СЕТ СН'!$I$17</f>
        <v>4750.06790826</v>
      </c>
      <c r="Q122" s="37">
        <f>SUMIFS(СВЦЭМ!$C$34:$C$777,СВЦЭМ!$A$34:$A$777,$A122,СВЦЭМ!$B$34:$B$777,Q$119)+'СЕТ СН'!$I$9+СВЦЭМ!$D$10+'СЕТ СН'!$I$5-'СЕТ СН'!$I$17</f>
        <v>4752.6019391299997</v>
      </c>
      <c r="R122" s="37">
        <f>SUMIFS(СВЦЭМ!$C$34:$C$777,СВЦЭМ!$A$34:$A$777,$A122,СВЦЭМ!$B$34:$B$777,R$119)+'СЕТ СН'!$I$9+СВЦЭМ!$D$10+'СЕТ СН'!$I$5-'СЕТ СН'!$I$17</f>
        <v>4758.2823420799996</v>
      </c>
      <c r="S122" s="37">
        <f>SUMIFS(СВЦЭМ!$C$34:$C$777,СВЦЭМ!$A$34:$A$777,$A122,СВЦЭМ!$B$34:$B$777,S$119)+'СЕТ СН'!$I$9+СВЦЭМ!$D$10+'СЕТ СН'!$I$5-'СЕТ СН'!$I$17</f>
        <v>4744.5122833199994</v>
      </c>
      <c r="T122" s="37">
        <f>SUMIFS(СВЦЭМ!$C$34:$C$777,СВЦЭМ!$A$34:$A$777,$A122,СВЦЭМ!$B$34:$B$777,T$119)+'СЕТ СН'!$I$9+СВЦЭМ!$D$10+'СЕТ СН'!$I$5-'СЕТ СН'!$I$17</f>
        <v>4702.9979102699999</v>
      </c>
      <c r="U122" s="37">
        <f>SUMIFS(СВЦЭМ!$C$34:$C$777,СВЦЭМ!$A$34:$A$777,$A122,СВЦЭМ!$B$34:$B$777,U$119)+'СЕТ СН'!$I$9+СВЦЭМ!$D$10+'СЕТ СН'!$I$5-'СЕТ СН'!$I$17</f>
        <v>4695.3333688499997</v>
      </c>
      <c r="V122" s="37">
        <f>SUMIFS(СВЦЭМ!$C$34:$C$777,СВЦЭМ!$A$34:$A$777,$A122,СВЦЭМ!$B$34:$B$777,V$119)+'СЕТ СН'!$I$9+СВЦЭМ!$D$10+'СЕТ СН'!$I$5-'СЕТ СН'!$I$17</f>
        <v>4754.5362999099998</v>
      </c>
      <c r="W122" s="37">
        <f>SUMIFS(СВЦЭМ!$C$34:$C$777,СВЦЭМ!$A$34:$A$777,$A122,СВЦЭМ!$B$34:$B$777,W$119)+'СЕТ СН'!$I$9+СВЦЭМ!$D$10+'СЕТ СН'!$I$5-'СЕТ СН'!$I$17</f>
        <v>4862.9643425999993</v>
      </c>
      <c r="X122" s="37">
        <f>SUMIFS(СВЦЭМ!$C$34:$C$777,СВЦЭМ!$A$34:$A$777,$A122,СВЦЭМ!$B$34:$B$777,X$119)+'СЕТ СН'!$I$9+СВЦЭМ!$D$10+'СЕТ СН'!$I$5-'СЕТ СН'!$I$17</f>
        <v>4988.5051982799996</v>
      </c>
      <c r="Y122" s="37">
        <f>SUMIFS(СВЦЭМ!$C$34:$C$777,СВЦЭМ!$A$34:$A$777,$A122,СВЦЭМ!$B$34:$B$777,Y$119)+'СЕТ СН'!$I$9+СВЦЭМ!$D$10+'СЕТ СН'!$I$5-'СЕТ СН'!$I$17</f>
        <v>5055.6519674799993</v>
      </c>
    </row>
    <row r="123" spans="1:27" ht="15.75" x14ac:dyDescent="0.2">
      <c r="A123" s="36">
        <f t="shared" si="3"/>
        <v>43043</v>
      </c>
      <c r="B123" s="37">
        <f>SUMIFS(СВЦЭМ!$C$34:$C$777,СВЦЭМ!$A$34:$A$777,$A123,СВЦЭМ!$B$34:$B$777,B$119)+'СЕТ СН'!$I$9+СВЦЭМ!$D$10+'СЕТ СН'!$I$5-'СЕТ СН'!$I$17</f>
        <v>5097.4734714999995</v>
      </c>
      <c r="C123" s="37">
        <f>SUMIFS(СВЦЭМ!$C$34:$C$777,СВЦЭМ!$A$34:$A$777,$A123,СВЦЭМ!$B$34:$B$777,C$119)+'СЕТ СН'!$I$9+СВЦЭМ!$D$10+'СЕТ СН'!$I$5-'СЕТ СН'!$I$17</f>
        <v>5141.0609464999998</v>
      </c>
      <c r="D123" s="37">
        <f>SUMIFS(СВЦЭМ!$C$34:$C$777,СВЦЭМ!$A$34:$A$777,$A123,СВЦЭМ!$B$34:$B$777,D$119)+'СЕТ СН'!$I$9+СВЦЭМ!$D$10+'СЕТ СН'!$I$5-'СЕТ СН'!$I$17</f>
        <v>5167.7605629399995</v>
      </c>
      <c r="E123" s="37">
        <f>SUMIFS(СВЦЭМ!$C$34:$C$777,СВЦЭМ!$A$34:$A$777,$A123,СВЦЭМ!$B$34:$B$777,E$119)+'СЕТ СН'!$I$9+СВЦЭМ!$D$10+'СЕТ СН'!$I$5-'СЕТ СН'!$I$17</f>
        <v>5173.8202372099995</v>
      </c>
      <c r="F123" s="37">
        <f>SUMIFS(СВЦЭМ!$C$34:$C$777,СВЦЭМ!$A$34:$A$777,$A123,СВЦЭМ!$B$34:$B$777,F$119)+'СЕТ СН'!$I$9+СВЦЭМ!$D$10+'СЕТ СН'!$I$5-'СЕТ СН'!$I$17</f>
        <v>5179.1466028999994</v>
      </c>
      <c r="G123" s="37">
        <f>SUMIFS(СВЦЭМ!$C$34:$C$777,СВЦЭМ!$A$34:$A$777,$A123,СВЦЭМ!$B$34:$B$777,G$119)+'СЕТ СН'!$I$9+СВЦЭМ!$D$10+'СЕТ СН'!$I$5-'СЕТ СН'!$I$17</f>
        <v>5175.7513783499999</v>
      </c>
      <c r="H123" s="37">
        <f>SUMIFS(СВЦЭМ!$C$34:$C$777,СВЦЭМ!$A$34:$A$777,$A123,СВЦЭМ!$B$34:$B$777,H$119)+'СЕТ СН'!$I$9+СВЦЭМ!$D$10+'СЕТ СН'!$I$5-'СЕТ СН'!$I$17</f>
        <v>5174.0158942199996</v>
      </c>
      <c r="I123" s="37">
        <f>SUMIFS(СВЦЭМ!$C$34:$C$777,СВЦЭМ!$A$34:$A$777,$A123,СВЦЭМ!$B$34:$B$777,I$119)+'СЕТ СН'!$I$9+СВЦЭМ!$D$10+'СЕТ СН'!$I$5-'СЕТ СН'!$I$17</f>
        <v>5092.7042967399993</v>
      </c>
      <c r="J123" s="37">
        <f>SUMIFS(СВЦЭМ!$C$34:$C$777,СВЦЭМ!$A$34:$A$777,$A123,СВЦЭМ!$B$34:$B$777,J$119)+'СЕТ СН'!$I$9+СВЦЭМ!$D$10+'СЕТ СН'!$I$5-'СЕТ СН'!$I$17</f>
        <v>4979.1495726799994</v>
      </c>
      <c r="K123" s="37">
        <f>SUMIFS(СВЦЭМ!$C$34:$C$777,СВЦЭМ!$A$34:$A$777,$A123,СВЦЭМ!$B$34:$B$777,K$119)+'СЕТ СН'!$I$9+СВЦЭМ!$D$10+'СЕТ СН'!$I$5-'СЕТ СН'!$I$17</f>
        <v>4870.1649591399992</v>
      </c>
      <c r="L123" s="37">
        <f>SUMIFS(СВЦЭМ!$C$34:$C$777,СВЦЭМ!$A$34:$A$777,$A123,СВЦЭМ!$B$34:$B$777,L$119)+'СЕТ СН'!$I$9+СВЦЭМ!$D$10+'СЕТ СН'!$I$5-'СЕТ СН'!$I$17</f>
        <v>4762.0862396099992</v>
      </c>
      <c r="M123" s="37">
        <f>SUMIFS(СВЦЭМ!$C$34:$C$777,СВЦЭМ!$A$34:$A$777,$A123,СВЦЭМ!$B$34:$B$777,M$119)+'СЕТ СН'!$I$9+СВЦЭМ!$D$10+'СЕТ СН'!$I$5-'СЕТ СН'!$I$17</f>
        <v>4734.9343720099996</v>
      </c>
      <c r="N123" s="37">
        <f>SUMIFS(СВЦЭМ!$C$34:$C$777,СВЦЭМ!$A$34:$A$777,$A123,СВЦЭМ!$B$34:$B$777,N$119)+'СЕТ СН'!$I$9+СВЦЭМ!$D$10+'СЕТ СН'!$I$5-'СЕТ СН'!$I$17</f>
        <v>4740.1149858299996</v>
      </c>
      <c r="O123" s="37">
        <f>SUMIFS(СВЦЭМ!$C$34:$C$777,СВЦЭМ!$A$34:$A$777,$A123,СВЦЭМ!$B$34:$B$777,O$119)+'СЕТ СН'!$I$9+СВЦЭМ!$D$10+'СЕТ СН'!$I$5-'СЕТ СН'!$I$17</f>
        <v>4740.7644787899999</v>
      </c>
      <c r="P123" s="37">
        <f>SUMIFS(СВЦЭМ!$C$34:$C$777,СВЦЭМ!$A$34:$A$777,$A123,СВЦЭМ!$B$34:$B$777,P$119)+'СЕТ СН'!$I$9+СВЦЭМ!$D$10+'СЕТ СН'!$I$5-'СЕТ СН'!$I$17</f>
        <v>4749.7873547999998</v>
      </c>
      <c r="Q123" s="37">
        <f>SUMIFS(СВЦЭМ!$C$34:$C$777,СВЦЭМ!$A$34:$A$777,$A123,СВЦЭМ!$B$34:$B$777,Q$119)+'СЕТ СН'!$I$9+СВЦЭМ!$D$10+'СЕТ СН'!$I$5-'СЕТ СН'!$I$17</f>
        <v>4753.8731805999996</v>
      </c>
      <c r="R123" s="37">
        <f>SUMIFS(СВЦЭМ!$C$34:$C$777,СВЦЭМ!$A$34:$A$777,$A123,СВЦЭМ!$B$34:$B$777,R$119)+'СЕТ СН'!$I$9+СВЦЭМ!$D$10+'СЕТ СН'!$I$5-'СЕТ СН'!$I$17</f>
        <v>4751.5522074099999</v>
      </c>
      <c r="S123" s="37">
        <f>SUMIFS(СВЦЭМ!$C$34:$C$777,СВЦЭМ!$A$34:$A$777,$A123,СВЦЭМ!$B$34:$B$777,S$119)+'СЕТ СН'!$I$9+СВЦЭМ!$D$10+'СЕТ СН'!$I$5-'СЕТ СН'!$I$17</f>
        <v>4746.0265220599995</v>
      </c>
      <c r="T123" s="37">
        <f>SUMIFS(СВЦЭМ!$C$34:$C$777,СВЦЭМ!$A$34:$A$777,$A123,СВЦЭМ!$B$34:$B$777,T$119)+'СЕТ СН'!$I$9+СВЦЭМ!$D$10+'СЕТ СН'!$I$5-'СЕТ СН'!$I$17</f>
        <v>4719.1470729599996</v>
      </c>
      <c r="U123" s="37">
        <f>SUMIFS(СВЦЭМ!$C$34:$C$777,СВЦЭМ!$A$34:$A$777,$A123,СВЦЭМ!$B$34:$B$777,U$119)+'СЕТ СН'!$I$9+СВЦЭМ!$D$10+'СЕТ СН'!$I$5-'СЕТ СН'!$I$17</f>
        <v>4713.4191643300001</v>
      </c>
      <c r="V123" s="37">
        <f>SUMIFS(СВЦЭМ!$C$34:$C$777,СВЦЭМ!$A$34:$A$777,$A123,СВЦЭМ!$B$34:$B$777,V$119)+'СЕТ СН'!$I$9+СВЦЭМ!$D$10+'СЕТ СН'!$I$5-'СЕТ СН'!$I$17</f>
        <v>4766.1775173099995</v>
      </c>
      <c r="W123" s="37">
        <f>SUMIFS(СВЦЭМ!$C$34:$C$777,СВЦЭМ!$A$34:$A$777,$A123,СВЦЭМ!$B$34:$B$777,W$119)+'СЕТ СН'!$I$9+СВЦЭМ!$D$10+'СЕТ СН'!$I$5-'СЕТ СН'!$I$17</f>
        <v>4867.9371879799992</v>
      </c>
      <c r="X123" s="37">
        <f>SUMIFS(СВЦЭМ!$C$34:$C$777,СВЦЭМ!$A$34:$A$777,$A123,СВЦЭМ!$B$34:$B$777,X$119)+'СЕТ СН'!$I$9+СВЦЭМ!$D$10+'СЕТ СН'!$I$5-'СЕТ СН'!$I$17</f>
        <v>4959.3525448499995</v>
      </c>
      <c r="Y123" s="37">
        <f>SUMIFS(СВЦЭМ!$C$34:$C$777,СВЦЭМ!$A$34:$A$777,$A123,СВЦЭМ!$B$34:$B$777,Y$119)+'СЕТ СН'!$I$9+СВЦЭМ!$D$10+'СЕТ СН'!$I$5-'СЕТ СН'!$I$17</f>
        <v>5063.0698302799992</v>
      </c>
    </row>
    <row r="124" spans="1:27" ht="15.75" x14ac:dyDescent="0.2">
      <c r="A124" s="36">
        <f t="shared" si="3"/>
        <v>43044</v>
      </c>
      <c r="B124" s="37">
        <f>SUMIFS(СВЦЭМ!$C$34:$C$777,СВЦЭМ!$A$34:$A$777,$A124,СВЦЭМ!$B$34:$B$777,B$119)+'СЕТ СН'!$I$9+СВЦЭМ!$D$10+'СЕТ СН'!$I$5-'СЕТ СН'!$I$17</f>
        <v>5117.6677651099999</v>
      </c>
      <c r="C124" s="37">
        <f>SUMIFS(СВЦЭМ!$C$34:$C$777,СВЦЭМ!$A$34:$A$777,$A124,СВЦЭМ!$B$34:$B$777,C$119)+'СЕТ СН'!$I$9+СВЦЭМ!$D$10+'СЕТ СН'!$I$5-'СЕТ СН'!$I$17</f>
        <v>5153.5136886799992</v>
      </c>
      <c r="D124" s="37">
        <f>SUMIFS(СВЦЭМ!$C$34:$C$777,СВЦЭМ!$A$34:$A$777,$A124,СВЦЭМ!$B$34:$B$777,D$119)+'СЕТ СН'!$I$9+СВЦЭМ!$D$10+'СЕТ СН'!$I$5-'СЕТ СН'!$I$17</f>
        <v>5157.8727107300001</v>
      </c>
      <c r="E124" s="37">
        <f>SUMIFS(СВЦЭМ!$C$34:$C$777,СВЦЭМ!$A$34:$A$777,$A124,СВЦЭМ!$B$34:$B$777,E$119)+'СЕТ СН'!$I$9+СВЦЭМ!$D$10+'СЕТ СН'!$I$5-'СЕТ СН'!$I$17</f>
        <v>5161.9100377499999</v>
      </c>
      <c r="F124" s="37">
        <f>SUMIFS(СВЦЭМ!$C$34:$C$777,СВЦЭМ!$A$34:$A$777,$A124,СВЦЭМ!$B$34:$B$777,F$119)+'СЕТ СН'!$I$9+СВЦЭМ!$D$10+'СЕТ СН'!$I$5-'СЕТ СН'!$I$17</f>
        <v>5164.0250528699999</v>
      </c>
      <c r="G124" s="37">
        <f>SUMIFS(СВЦЭМ!$C$34:$C$777,СВЦЭМ!$A$34:$A$777,$A124,СВЦЭМ!$B$34:$B$777,G$119)+'СЕТ СН'!$I$9+СВЦЭМ!$D$10+'СЕТ СН'!$I$5-'СЕТ СН'!$I$17</f>
        <v>5159.1448281899993</v>
      </c>
      <c r="H124" s="37">
        <f>SUMIFS(СВЦЭМ!$C$34:$C$777,СВЦЭМ!$A$34:$A$777,$A124,СВЦЭМ!$B$34:$B$777,H$119)+'СЕТ СН'!$I$9+СВЦЭМ!$D$10+'СЕТ СН'!$I$5-'СЕТ СН'!$I$17</f>
        <v>5162.6450641499996</v>
      </c>
      <c r="I124" s="37">
        <f>SUMIFS(СВЦЭМ!$C$34:$C$777,СВЦЭМ!$A$34:$A$777,$A124,СВЦЭМ!$B$34:$B$777,I$119)+'СЕТ СН'!$I$9+СВЦЭМ!$D$10+'СЕТ СН'!$I$5-'СЕТ СН'!$I$17</f>
        <v>5123.4093623699991</v>
      </c>
      <c r="J124" s="37">
        <f>SUMIFS(СВЦЭМ!$C$34:$C$777,СВЦЭМ!$A$34:$A$777,$A124,СВЦЭМ!$B$34:$B$777,J$119)+'СЕТ СН'!$I$9+СВЦЭМ!$D$10+'СЕТ СН'!$I$5-'СЕТ СН'!$I$17</f>
        <v>5012.8245490399995</v>
      </c>
      <c r="K124" s="37">
        <f>SUMIFS(СВЦЭМ!$C$34:$C$777,СВЦЭМ!$A$34:$A$777,$A124,СВЦЭМ!$B$34:$B$777,K$119)+'СЕТ СН'!$I$9+СВЦЭМ!$D$10+'СЕТ СН'!$I$5-'СЕТ СН'!$I$17</f>
        <v>4867.2583525999999</v>
      </c>
      <c r="L124" s="37">
        <f>SUMIFS(СВЦЭМ!$C$34:$C$777,СВЦЭМ!$A$34:$A$777,$A124,СВЦЭМ!$B$34:$B$777,L$119)+'СЕТ СН'!$I$9+СВЦЭМ!$D$10+'СЕТ СН'!$I$5-'СЕТ СН'!$I$17</f>
        <v>4742.9744442599995</v>
      </c>
      <c r="M124" s="37">
        <f>SUMIFS(СВЦЭМ!$C$34:$C$777,СВЦЭМ!$A$34:$A$777,$A124,СВЦЭМ!$B$34:$B$777,M$119)+'СЕТ СН'!$I$9+СВЦЭМ!$D$10+'СЕТ СН'!$I$5-'СЕТ СН'!$I$17</f>
        <v>4710.7672403099996</v>
      </c>
      <c r="N124" s="37">
        <f>SUMIFS(СВЦЭМ!$C$34:$C$777,СВЦЭМ!$A$34:$A$777,$A124,СВЦЭМ!$B$34:$B$777,N$119)+'СЕТ СН'!$I$9+СВЦЭМ!$D$10+'СЕТ СН'!$I$5-'СЕТ СН'!$I$17</f>
        <v>4724.2664854499999</v>
      </c>
      <c r="O124" s="37">
        <f>SUMIFS(СВЦЭМ!$C$34:$C$777,СВЦЭМ!$A$34:$A$777,$A124,СВЦЭМ!$B$34:$B$777,O$119)+'СЕТ СН'!$I$9+СВЦЭМ!$D$10+'СЕТ СН'!$I$5-'СЕТ СН'!$I$17</f>
        <v>4742.0460798899994</v>
      </c>
      <c r="P124" s="37">
        <f>SUMIFS(СВЦЭМ!$C$34:$C$777,СВЦЭМ!$A$34:$A$777,$A124,СВЦЭМ!$B$34:$B$777,P$119)+'СЕТ СН'!$I$9+СВЦЭМ!$D$10+'СЕТ СН'!$I$5-'СЕТ СН'!$I$17</f>
        <v>4760.1031046099997</v>
      </c>
      <c r="Q124" s="37">
        <f>SUMIFS(СВЦЭМ!$C$34:$C$777,СВЦЭМ!$A$34:$A$777,$A124,СВЦЭМ!$B$34:$B$777,Q$119)+'СЕТ СН'!$I$9+СВЦЭМ!$D$10+'СЕТ СН'!$I$5-'СЕТ СН'!$I$17</f>
        <v>4772.2015359999996</v>
      </c>
      <c r="R124" s="37">
        <f>SUMIFS(СВЦЭМ!$C$34:$C$777,СВЦЭМ!$A$34:$A$777,$A124,СВЦЭМ!$B$34:$B$777,R$119)+'СЕТ СН'!$I$9+СВЦЭМ!$D$10+'СЕТ СН'!$I$5-'СЕТ СН'!$I$17</f>
        <v>4773.4338914799991</v>
      </c>
      <c r="S124" s="37">
        <f>SUMIFS(СВЦЭМ!$C$34:$C$777,СВЦЭМ!$A$34:$A$777,$A124,СВЦЭМ!$B$34:$B$777,S$119)+'СЕТ СН'!$I$9+СВЦЭМ!$D$10+'СЕТ СН'!$I$5-'СЕТ СН'!$I$17</f>
        <v>4750.1023366099998</v>
      </c>
      <c r="T124" s="37">
        <f>SUMIFS(СВЦЭМ!$C$34:$C$777,СВЦЭМ!$A$34:$A$777,$A124,СВЦЭМ!$B$34:$B$777,T$119)+'СЕТ СН'!$I$9+СВЦЭМ!$D$10+'СЕТ СН'!$I$5-'СЕТ СН'!$I$17</f>
        <v>4699.6001108499995</v>
      </c>
      <c r="U124" s="37">
        <f>SUMIFS(СВЦЭМ!$C$34:$C$777,СВЦЭМ!$A$34:$A$777,$A124,СВЦЭМ!$B$34:$B$777,U$119)+'СЕТ СН'!$I$9+СВЦЭМ!$D$10+'СЕТ СН'!$I$5-'СЕТ СН'!$I$17</f>
        <v>4694.2382288199997</v>
      </c>
      <c r="V124" s="37">
        <f>SUMIFS(СВЦЭМ!$C$34:$C$777,СВЦЭМ!$A$34:$A$777,$A124,СВЦЭМ!$B$34:$B$777,V$119)+'СЕТ СН'!$I$9+СВЦЭМ!$D$10+'СЕТ СН'!$I$5-'СЕТ СН'!$I$17</f>
        <v>4733.25180791</v>
      </c>
      <c r="W124" s="37">
        <f>SUMIFS(СВЦЭМ!$C$34:$C$777,СВЦЭМ!$A$34:$A$777,$A124,СВЦЭМ!$B$34:$B$777,W$119)+'СЕТ СН'!$I$9+СВЦЭМ!$D$10+'СЕТ СН'!$I$5-'СЕТ СН'!$I$17</f>
        <v>4832.7612225399998</v>
      </c>
      <c r="X124" s="37">
        <f>SUMIFS(СВЦЭМ!$C$34:$C$777,СВЦЭМ!$A$34:$A$777,$A124,СВЦЭМ!$B$34:$B$777,X$119)+'СЕТ СН'!$I$9+СВЦЭМ!$D$10+'СЕТ СН'!$I$5-'СЕТ СН'!$I$17</f>
        <v>4956.7373383799995</v>
      </c>
      <c r="Y124" s="37">
        <f>SUMIFS(СВЦЭМ!$C$34:$C$777,СВЦЭМ!$A$34:$A$777,$A124,СВЦЭМ!$B$34:$B$777,Y$119)+'СЕТ СН'!$I$9+СВЦЭМ!$D$10+'СЕТ СН'!$I$5-'СЕТ СН'!$I$17</f>
        <v>5066.2798247299997</v>
      </c>
    </row>
    <row r="125" spans="1:27" ht="15.75" x14ac:dyDescent="0.2">
      <c r="A125" s="36">
        <f t="shared" si="3"/>
        <v>43045</v>
      </c>
      <c r="B125" s="37">
        <f>SUMIFS(СВЦЭМ!$C$34:$C$777,СВЦЭМ!$A$34:$A$777,$A125,СВЦЭМ!$B$34:$B$777,B$119)+'СЕТ СН'!$I$9+СВЦЭМ!$D$10+'СЕТ СН'!$I$5-'СЕТ СН'!$I$17</f>
        <v>5092.9420959999998</v>
      </c>
      <c r="C125" s="37">
        <f>SUMIFS(СВЦЭМ!$C$34:$C$777,СВЦЭМ!$A$34:$A$777,$A125,СВЦЭМ!$B$34:$B$777,C$119)+'СЕТ СН'!$I$9+СВЦЭМ!$D$10+'СЕТ СН'!$I$5-'СЕТ СН'!$I$17</f>
        <v>5129.4629802999998</v>
      </c>
      <c r="D125" s="37">
        <f>SUMIFS(СВЦЭМ!$C$34:$C$777,СВЦЭМ!$A$34:$A$777,$A125,СВЦЭМ!$B$34:$B$777,D$119)+'СЕТ СН'!$I$9+СВЦЭМ!$D$10+'СЕТ СН'!$I$5-'СЕТ СН'!$I$17</f>
        <v>5186.0463733799997</v>
      </c>
      <c r="E125" s="37">
        <f>SUMIFS(СВЦЭМ!$C$34:$C$777,СВЦЭМ!$A$34:$A$777,$A125,СВЦЭМ!$B$34:$B$777,E$119)+'СЕТ СН'!$I$9+СВЦЭМ!$D$10+'СЕТ СН'!$I$5-'СЕТ СН'!$I$17</f>
        <v>5189.7857240699996</v>
      </c>
      <c r="F125" s="37">
        <f>SUMIFS(СВЦЭМ!$C$34:$C$777,СВЦЭМ!$A$34:$A$777,$A125,СВЦЭМ!$B$34:$B$777,F$119)+'СЕТ СН'!$I$9+СВЦЭМ!$D$10+'СЕТ СН'!$I$5-'СЕТ СН'!$I$17</f>
        <v>5191.5489607199997</v>
      </c>
      <c r="G125" s="37">
        <f>SUMIFS(СВЦЭМ!$C$34:$C$777,СВЦЭМ!$A$34:$A$777,$A125,СВЦЭМ!$B$34:$B$777,G$119)+'СЕТ СН'!$I$9+СВЦЭМ!$D$10+'СЕТ СН'!$I$5-'СЕТ СН'!$I$17</f>
        <v>5194.9354115599999</v>
      </c>
      <c r="H125" s="37">
        <f>SUMIFS(СВЦЭМ!$C$34:$C$777,СВЦЭМ!$A$34:$A$777,$A125,СВЦЭМ!$B$34:$B$777,H$119)+'СЕТ СН'!$I$9+СВЦЭМ!$D$10+'СЕТ СН'!$I$5-'СЕТ СН'!$I$17</f>
        <v>5217.7551155499996</v>
      </c>
      <c r="I125" s="37">
        <f>SUMIFS(СВЦЭМ!$C$34:$C$777,СВЦЭМ!$A$34:$A$777,$A125,СВЦЭМ!$B$34:$B$777,I$119)+'СЕТ СН'!$I$9+СВЦЭМ!$D$10+'СЕТ СН'!$I$5-'СЕТ СН'!$I$17</f>
        <v>5146.2166022699994</v>
      </c>
      <c r="J125" s="37">
        <f>SUMIFS(СВЦЭМ!$C$34:$C$777,СВЦЭМ!$A$34:$A$777,$A125,СВЦЭМ!$B$34:$B$777,J$119)+'СЕТ СН'!$I$9+СВЦЭМ!$D$10+'СЕТ СН'!$I$5-'СЕТ СН'!$I$17</f>
        <v>5027.7250030399991</v>
      </c>
      <c r="K125" s="37">
        <f>SUMIFS(СВЦЭМ!$C$34:$C$777,СВЦЭМ!$A$34:$A$777,$A125,СВЦЭМ!$B$34:$B$777,K$119)+'СЕТ СН'!$I$9+СВЦЭМ!$D$10+'СЕТ СН'!$I$5-'СЕТ СН'!$I$17</f>
        <v>4905.4145501699995</v>
      </c>
      <c r="L125" s="37">
        <f>SUMIFS(СВЦЭМ!$C$34:$C$777,СВЦЭМ!$A$34:$A$777,$A125,СВЦЭМ!$B$34:$B$777,L$119)+'СЕТ СН'!$I$9+СВЦЭМ!$D$10+'СЕТ СН'!$I$5-'СЕТ СН'!$I$17</f>
        <v>4805.96268848</v>
      </c>
      <c r="M125" s="37">
        <f>SUMIFS(СВЦЭМ!$C$34:$C$777,СВЦЭМ!$A$34:$A$777,$A125,СВЦЭМ!$B$34:$B$777,M$119)+'СЕТ СН'!$I$9+СВЦЭМ!$D$10+'СЕТ СН'!$I$5-'СЕТ СН'!$I$17</f>
        <v>4771.1052041499997</v>
      </c>
      <c r="N125" s="37">
        <f>SUMIFS(СВЦЭМ!$C$34:$C$777,СВЦЭМ!$A$34:$A$777,$A125,СВЦЭМ!$B$34:$B$777,N$119)+'СЕТ СН'!$I$9+СВЦЭМ!$D$10+'СЕТ СН'!$I$5-'СЕТ СН'!$I$17</f>
        <v>4770.4270801999992</v>
      </c>
      <c r="O125" s="37">
        <f>SUMIFS(СВЦЭМ!$C$34:$C$777,СВЦЭМ!$A$34:$A$777,$A125,СВЦЭМ!$B$34:$B$777,O$119)+'СЕТ СН'!$I$9+СВЦЭМ!$D$10+'СЕТ СН'!$I$5-'СЕТ СН'!$I$17</f>
        <v>4769.9076696499997</v>
      </c>
      <c r="P125" s="37">
        <f>SUMIFS(СВЦЭМ!$C$34:$C$777,СВЦЭМ!$A$34:$A$777,$A125,СВЦЭМ!$B$34:$B$777,P$119)+'СЕТ СН'!$I$9+СВЦЭМ!$D$10+'СЕТ СН'!$I$5-'СЕТ СН'!$I$17</f>
        <v>4775.9517490499993</v>
      </c>
      <c r="Q125" s="37">
        <f>SUMIFS(СВЦЭМ!$C$34:$C$777,СВЦЭМ!$A$34:$A$777,$A125,СВЦЭМ!$B$34:$B$777,Q$119)+'СЕТ СН'!$I$9+СВЦЭМ!$D$10+'СЕТ СН'!$I$5-'СЕТ СН'!$I$17</f>
        <v>4781.7608016799995</v>
      </c>
      <c r="R125" s="37">
        <f>SUMIFS(СВЦЭМ!$C$34:$C$777,СВЦЭМ!$A$34:$A$777,$A125,СВЦЭМ!$B$34:$B$777,R$119)+'СЕТ СН'!$I$9+СВЦЭМ!$D$10+'СЕТ СН'!$I$5-'СЕТ СН'!$I$17</f>
        <v>4780.5343629799991</v>
      </c>
      <c r="S125" s="37">
        <f>SUMIFS(СВЦЭМ!$C$34:$C$777,СВЦЭМ!$A$34:$A$777,$A125,СВЦЭМ!$B$34:$B$777,S$119)+'СЕТ СН'!$I$9+СВЦЭМ!$D$10+'СЕТ СН'!$I$5-'СЕТ СН'!$I$17</f>
        <v>4770.6723587799997</v>
      </c>
      <c r="T125" s="37">
        <f>SUMIFS(СВЦЭМ!$C$34:$C$777,СВЦЭМ!$A$34:$A$777,$A125,СВЦЭМ!$B$34:$B$777,T$119)+'СЕТ СН'!$I$9+СВЦЭМ!$D$10+'СЕТ СН'!$I$5-'СЕТ СН'!$I$17</f>
        <v>4727.6727702899998</v>
      </c>
      <c r="U125" s="37">
        <f>SUMIFS(СВЦЭМ!$C$34:$C$777,СВЦЭМ!$A$34:$A$777,$A125,СВЦЭМ!$B$34:$B$777,U$119)+'СЕТ СН'!$I$9+СВЦЭМ!$D$10+'СЕТ СН'!$I$5-'СЕТ СН'!$I$17</f>
        <v>4723.2901644599997</v>
      </c>
      <c r="V125" s="37">
        <f>SUMIFS(СВЦЭМ!$C$34:$C$777,СВЦЭМ!$A$34:$A$777,$A125,СВЦЭМ!$B$34:$B$777,V$119)+'СЕТ СН'!$I$9+СВЦЭМ!$D$10+'СЕТ СН'!$I$5-'СЕТ СН'!$I$17</f>
        <v>4781.5231816299993</v>
      </c>
      <c r="W125" s="37">
        <f>SUMIFS(СВЦЭМ!$C$34:$C$777,СВЦЭМ!$A$34:$A$777,$A125,СВЦЭМ!$B$34:$B$777,W$119)+'СЕТ СН'!$I$9+СВЦЭМ!$D$10+'СЕТ СН'!$I$5-'СЕТ СН'!$I$17</f>
        <v>4874.1508512999999</v>
      </c>
      <c r="X125" s="37">
        <f>SUMIFS(СВЦЭМ!$C$34:$C$777,СВЦЭМ!$A$34:$A$777,$A125,СВЦЭМ!$B$34:$B$777,X$119)+'СЕТ СН'!$I$9+СВЦЭМ!$D$10+'СЕТ СН'!$I$5-'СЕТ СН'!$I$17</f>
        <v>4971.9351020599997</v>
      </c>
      <c r="Y125" s="37">
        <f>SUMIFS(СВЦЭМ!$C$34:$C$777,СВЦЭМ!$A$34:$A$777,$A125,СВЦЭМ!$B$34:$B$777,Y$119)+'СЕТ СН'!$I$9+СВЦЭМ!$D$10+'СЕТ СН'!$I$5-'СЕТ СН'!$I$17</f>
        <v>5076.8125400999998</v>
      </c>
    </row>
    <row r="126" spans="1:27" ht="15.75" x14ac:dyDescent="0.2">
      <c r="A126" s="36">
        <f t="shared" si="3"/>
        <v>43046</v>
      </c>
      <c r="B126" s="37">
        <f>SUMIFS(СВЦЭМ!$C$34:$C$777,СВЦЭМ!$A$34:$A$777,$A126,СВЦЭМ!$B$34:$B$777,B$119)+'СЕТ СН'!$I$9+СВЦЭМ!$D$10+'СЕТ СН'!$I$5-'СЕТ СН'!$I$17</f>
        <v>5094.6172143699996</v>
      </c>
      <c r="C126" s="37">
        <f>SUMIFS(СВЦЭМ!$C$34:$C$777,СВЦЭМ!$A$34:$A$777,$A126,СВЦЭМ!$B$34:$B$777,C$119)+'СЕТ СН'!$I$9+СВЦЭМ!$D$10+'СЕТ СН'!$I$5-'СЕТ СН'!$I$17</f>
        <v>5119.9487174599999</v>
      </c>
      <c r="D126" s="37">
        <f>SUMIFS(СВЦЭМ!$C$34:$C$777,СВЦЭМ!$A$34:$A$777,$A126,СВЦЭМ!$B$34:$B$777,D$119)+'СЕТ СН'!$I$9+СВЦЭМ!$D$10+'СЕТ СН'!$I$5-'СЕТ СН'!$I$17</f>
        <v>5178.3971435099993</v>
      </c>
      <c r="E126" s="37">
        <f>SUMIFS(СВЦЭМ!$C$34:$C$777,СВЦЭМ!$A$34:$A$777,$A126,СВЦЭМ!$B$34:$B$777,E$119)+'СЕТ СН'!$I$9+СВЦЭМ!$D$10+'СЕТ СН'!$I$5-'СЕТ СН'!$I$17</f>
        <v>5191.2091505099997</v>
      </c>
      <c r="F126" s="37">
        <f>SUMIFS(СВЦЭМ!$C$34:$C$777,СВЦЭМ!$A$34:$A$777,$A126,СВЦЭМ!$B$34:$B$777,F$119)+'СЕТ СН'!$I$9+СВЦЭМ!$D$10+'СЕТ СН'!$I$5-'СЕТ СН'!$I$17</f>
        <v>5193.7929528199993</v>
      </c>
      <c r="G126" s="37">
        <f>SUMIFS(СВЦЭМ!$C$34:$C$777,СВЦЭМ!$A$34:$A$777,$A126,СВЦЭМ!$B$34:$B$777,G$119)+'СЕТ СН'!$I$9+СВЦЭМ!$D$10+'СЕТ СН'!$I$5-'СЕТ СН'!$I$17</f>
        <v>5200.1472375599997</v>
      </c>
      <c r="H126" s="37">
        <f>SUMIFS(СВЦЭМ!$C$34:$C$777,СВЦЭМ!$A$34:$A$777,$A126,СВЦЭМ!$B$34:$B$777,H$119)+'СЕТ СН'!$I$9+СВЦЭМ!$D$10+'СЕТ СН'!$I$5-'СЕТ СН'!$I$17</f>
        <v>5225.3411505599997</v>
      </c>
      <c r="I126" s="37">
        <f>SUMIFS(СВЦЭМ!$C$34:$C$777,СВЦЭМ!$A$34:$A$777,$A126,СВЦЭМ!$B$34:$B$777,I$119)+'СЕТ СН'!$I$9+СВЦЭМ!$D$10+'СЕТ СН'!$I$5-'СЕТ СН'!$I$17</f>
        <v>5133.5721878099994</v>
      </c>
      <c r="J126" s="37">
        <f>SUMIFS(СВЦЭМ!$C$34:$C$777,СВЦЭМ!$A$34:$A$777,$A126,СВЦЭМ!$B$34:$B$777,J$119)+'СЕТ СН'!$I$9+СВЦЭМ!$D$10+'СЕТ СН'!$I$5-'СЕТ СН'!$I$17</f>
        <v>5061.6471706499997</v>
      </c>
      <c r="K126" s="37">
        <f>SUMIFS(СВЦЭМ!$C$34:$C$777,СВЦЭМ!$A$34:$A$777,$A126,СВЦЭМ!$B$34:$B$777,K$119)+'СЕТ СН'!$I$9+СВЦЭМ!$D$10+'СЕТ СН'!$I$5-'СЕТ СН'!$I$17</f>
        <v>4940.9304803099994</v>
      </c>
      <c r="L126" s="37">
        <f>SUMIFS(СВЦЭМ!$C$34:$C$777,СВЦЭМ!$A$34:$A$777,$A126,СВЦЭМ!$B$34:$B$777,L$119)+'СЕТ СН'!$I$9+СВЦЭМ!$D$10+'СЕТ СН'!$I$5-'СЕТ СН'!$I$17</f>
        <v>4833.8885601999991</v>
      </c>
      <c r="M126" s="37">
        <f>SUMIFS(СВЦЭМ!$C$34:$C$777,СВЦЭМ!$A$34:$A$777,$A126,СВЦЭМ!$B$34:$B$777,M$119)+'СЕТ СН'!$I$9+СВЦЭМ!$D$10+'СЕТ СН'!$I$5-'СЕТ СН'!$I$17</f>
        <v>4800.6988866799993</v>
      </c>
      <c r="N126" s="37">
        <f>SUMIFS(СВЦЭМ!$C$34:$C$777,СВЦЭМ!$A$34:$A$777,$A126,СВЦЭМ!$B$34:$B$777,N$119)+'СЕТ СН'!$I$9+СВЦЭМ!$D$10+'СЕТ СН'!$I$5-'СЕТ СН'!$I$17</f>
        <v>4800.7099713499993</v>
      </c>
      <c r="O126" s="37">
        <f>SUMIFS(СВЦЭМ!$C$34:$C$777,СВЦЭМ!$A$34:$A$777,$A126,СВЦЭМ!$B$34:$B$777,O$119)+'СЕТ СН'!$I$9+СВЦЭМ!$D$10+'СЕТ СН'!$I$5-'СЕТ СН'!$I$17</f>
        <v>4803.7713487099991</v>
      </c>
      <c r="P126" s="37">
        <f>SUMIFS(СВЦЭМ!$C$34:$C$777,СВЦЭМ!$A$34:$A$777,$A126,СВЦЭМ!$B$34:$B$777,P$119)+'СЕТ СН'!$I$9+СВЦЭМ!$D$10+'СЕТ СН'!$I$5-'СЕТ СН'!$I$17</f>
        <v>4808.6080472599997</v>
      </c>
      <c r="Q126" s="37">
        <f>SUMIFS(СВЦЭМ!$C$34:$C$777,СВЦЭМ!$A$34:$A$777,$A126,СВЦЭМ!$B$34:$B$777,Q$119)+'СЕТ СН'!$I$9+СВЦЭМ!$D$10+'СЕТ СН'!$I$5-'СЕТ СН'!$I$17</f>
        <v>4813.6333918699993</v>
      </c>
      <c r="R126" s="37">
        <f>SUMIFS(СВЦЭМ!$C$34:$C$777,СВЦЭМ!$A$34:$A$777,$A126,СВЦЭМ!$B$34:$B$777,R$119)+'СЕТ СН'!$I$9+СВЦЭМ!$D$10+'СЕТ СН'!$I$5-'СЕТ СН'!$I$17</f>
        <v>4813.1066682599994</v>
      </c>
      <c r="S126" s="37">
        <f>SUMIFS(СВЦЭМ!$C$34:$C$777,СВЦЭМ!$A$34:$A$777,$A126,СВЦЭМ!$B$34:$B$777,S$119)+'СЕТ СН'!$I$9+СВЦЭМ!$D$10+'СЕТ СН'!$I$5-'СЕТ СН'!$I$17</f>
        <v>4808.2023475499991</v>
      </c>
      <c r="T126" s="37">
        <f>SUMIFS(СВЦЭМ!$C$34:$C$777,СВЦЭМ!$A$34:$A$777,$A126,СВЦЭМ!$B$34:$B$777,T$119)+'СЕТ СН'!$I$9+СВЦЭМ!$D$10+'СЕТ СН'!$I$5-'СЕТ СН'!$I$17</f>
        <v>4768.5802258599997</v>
      </c>
      <c r="U126" s="37">
        <f>SUMIFS(СВЦЭМ!$C$34:$C$777,СВЦЭМ!$A$34:$A$777,$A126,СВЦЭМ!$B$34:$B$777,U$119)+'СЕТ СН'!$I$9+СВЦЭМ!$D$10+'СЕТ СН'!$I$5-'СЕТ СН'!$I$17</f>
        <v>4759.7455480399994</v>
      </c>
      <c r="V126" s="37">
        <f>SUMIFS(СВЦЭМ!$C$34:$C$777,СВЦЭМ!$A$34:$A$777,$A126,СВЦЭМ!$B$34:$B$777,V$119)+'СЕТ СН'!$I$9+СВЦЭМ!$D$10+'СЕТ СН'!$I$5-'СЕТ СН'!$I$17</f>
        <v>4805.8238953699993</v>
      </c>
      <c r="W126" s="37">
        <f>SUMIFS(СВЦЭМ!$C$34:$C$777,СВЦЭМ!$A$34:$A$777,$A126,СВЦЭМ!$B$34:$B$777,W$119)+'СЕТ СН'!$I$9+СВЦЭМ!$D$10+'СЕТ СН'!$I$5-'СЕТ СН'!$I$17</f>
        <v>4909.6743225499995</v>
      </c>
      <c r="X126" s="37">
        <f>SUMIFS(СВЦЭМ!$C$34:$C$777,СВЦЭМ!$A$34:$A$777,$A126,СВЦЭМ!$B$34:$B$777,X$119)+'СЕТ СН'!$I$9+СВЦЭМ!$D$10+'СЕТ СН'!$I$5-'СЕТ СН'!$I$17</f>
        <v>5012.7513693599994</v>
      </c>
      <c r="Y126" s="37">
        <f>SUMIFS(СВЦЭМ!$C$34:$C$777,СВЦЭМ!$A$34:$A$777,$A126,СВЦЭМ!$B$34:$B$777,Y$119)+'СЕТ СН'!$I$9+СВЦЭМ!$D$10+'СЕТ СН'!$I$5-'СЕТ СН'!$I$17</f>
        <v>5104.3537299399995</v>
      </c>
    </row>
    <row r="127" spans="1:27" ht="15.75" x14ac:dyDescent="0.2">
      <c r="A127" s="36">
        <f t="shared" si="3"/>
        <v>43047</v>
      </c>
      <c r="B127" s="37">
        <f>SUMIFS(СВЦЭМ!$C$34:$C$777,СВЦЭМ!$A$34:$A$777,$A127,СВЦЭМ!$B$34:$B$777,B$119)+'СЕТ СН'!$I$9+СВЦЭМ!$D$10+'СЕТ СН'!$I$5-'СЕТ СН'!$I$17</f>
        <v>5100.9697010799991</v>
      </c>
      <c r="C127" s="37">
        <f>SUMIFS(СВЦЭМ!$C$34:$C$777,СВЦЭМ!$A$34:$A$777,$A127,СВЦЭМ!$B$34:$B$777,C$119)+'СЕТ СН'!$I$9+СВЦЭМ!$D$10+'СЕТ СН'!$I$5-'СЕТ СН'!$I$17</f>
        <v>5117.075673379999</v>
      </c>
      <c r="D127" s="37">
        <f>SUMIFS(СВЦЭМ!$C$34:$C$777,СВЦЭМ!$A$34:$A$777,$A127,СВЦЭМ!$B$34:$B$777,D$119)+'СЕТ СН'!$I$9+СВЦЭМ!$D$10+'СЕТ СН'!$I$5-'СЕТ СН'!$I$17</f>
        <v>5161.1696590499996</v>
      </c>
      <c r="E127" s="37">
        <f>SUMIFS(СВЦЭМ!$C$34:$C$777,СВЦЭМ!$A$34:$A$777,$A127,СВЦЭМ!$B$34:$B$777,E$119)+'СЕТ СН'!$I$9+СВЦЭМ!$D$10+'СЕТ СН'!$I$5-'СЕТ СН'!$I$17</f>
        <v>5166.3336838899995</v>
      </c>
      <c r="F127" s="37">
        <f>SUMIFS(СВЦЭМ!$C$34:$C$777,СВЦЭМ!$A$34:$A$777,$A127,СВЦЭМ!$B$34:$B$777,F$119)+'СЕТ СН'!$I$9+СВЦЭМ!$D$10+'СЕТ СН'!$I$5-'СЕТ СН'!$I$17</f>
        <v>5169.8547561199994</v>
      </c>
      <c r="G127" s="37">
        <f>SUMIFS(СВЦЭМ!$C$34:$C$777,СВЦЭМ!$A$34:$A$777,$A127,СВЦЭМ!$B$34:$B$777,G$119)+'СЕТ СН'!$I$9+СВЦЭМ!$D$10+'СЕТ СН'!$I$5-'СЕТ СН'!$I$17</f>
        <v>5176.5646496299996</v>
      </c>
      <c r="H127" s="37">
        <f>SUMIFS(СВЦЭМ!$C$34:$C$777,СВЦЭМ!$A$34:$A$777,$A127,СВЦЭМ!$B$34:$B$777,H$119)+'СЕТ СН'!$I$9+СВЦЭМ!$D$10+'СЕТ СН'!$I$5-'СЕТ СН'!$I$17</f>
        <v>5185.4725019399993</v>
      </c>
      <c r="I127" s="37">
        <f>SUMIFS(СВЦЭМ!$C$34:$C$777,СВЦЭМ!$A$34:$A$777,$A127,СВЦЭМ!$B$34:$B$777,I$119)+'СЕТ СН'!$I$9+СВЦЭМ!$D$10+'СЕТ СН'!$I$5-'СЕТ СН'!$I$17</f>
        <v>5115.9619804799995</v>
      </c>
      <c r="J127" s="37">
        <f>SUMIFS(СВЦЭМ!$C$34:$C$777,СВЦЭМ!$A$34:$A$777,$A127,СВЦЭМ!$B$34:$B$777,J$119)+'СЕТ СН'!$I$9+СВЦЭМ!$D$10+'СЕТ СН'!$I$5-'СЕТ СН'!$I$17</f>
        <v>5027.1829180899995</v>
      </c>
      <c r="K127" s="37">
        <f>SUMIFS(СВЦЭМ!$C$34:$C$777,СВЦЭМ!$A$34:$A$777,$A127,СВЦЭМ!$B$34:$B$777,K$119)+'СЕТ СН'!$I$9+СВЦЭМ!$D$10+'СЕТ СН'!$I$5-'СЕТ СН'!$I$17</f>
        <v>4907.2369310999993</v>
      </c>
      <c r="L127" s="37">
        <f>SUMIFS(СВЦЭМ!$C$34:$C$777,СВЦЭМ!$A$34:$A$777,$A127,СВЦЭМ!$B$34:$B$777,L$119)+'СЕТ СН'!$I$9+СВЦЭМ!$D$10+'СЕТ СН'!$I$5-'СЕТ СН'!$I$17</f>
        <v>4813.5722335599994</v>
      </c>
      <c r="M127" s="37">
        <f>SUMIFS(СВЦЭМ!$C$34:$C$777,СВЦЭМ!$A$34:$A$777,$A127,СВЦЭМ!$B$34:$B$777,M$119)+'СЕТ СН'!$I$9+СВЦЭМ!$D$10+'СЕТ СН'!$I$5-'СЕТ СН'!$I$17</f>
        <v>4763.7722776099999</v>
      </c>
      <c r="N127" s="37">
        <f>SUMIFS(СВЦЭМ!$C$34:$C$777,СВЦЭМ!$A$34:$A$777,$A127,СВЦЭМ!$B$34:$B$777,N$119)+'СЕТ СН'!$I$9+СВЦЭМ!$D$10+'СЕТ СН'!$I$5-'СЕТ СН'!$I$17</f>
        <v>4755.7486274799994</v>
      </c>
      <c r="O127" s="37">
        <f>SUMIFS(СВЦЭМ!$C$34:$C$777,СВЦЭМ!$A$34:$A$777,$A127,СВЦЭМ!$B$34:$B$777,O$119)+'СЕТ СН'!$I$9+СВЦЭМ!$D$10+'СЕТ СН'!$I$5-'СЕТ СН'!$I$17</f>
        <v>4748.2045743299996</v>
      </c>
      <c r="P127" s="37">
        <f>SUMIFS(СВЦЭМ!$C$34:$C$777,СВЦЭМ!$A$34:$A$777,$A127,СВЦЭМ!$B$34:$B$777,P$119)+'СЕТ СН'!$I$9+СВЦЭМ!$D$10+'СЕТ СН'!$I$5-'СЕТ СН'!$I$17</f>
        <v>4756.7408994899997</v>
      </c>
      <c r="Q127" s="37">
        <f>SUMIFS(СВЦЭМ!$C$34:$C$777,СВЦЭМ!$A$34:$A$777,$A127,СВЦЭМ!$B$34:$B$777,Q$119)+'СЕТ СН'!$I$9+СВЦЭМ!$D$10+'СЕТ СН'!$I$5-'СЕТ СН'!$I$17</f>
        <v>4745.8180116899994</v>
      </c>
      <c r="R127" s="37">
        <f>SUMIFS(СВЦЭМ!$C$34:$C$777,СВЦЭМ!$A$34:$A$777,$A127,СВЦЭМ!$B$34:$B$777,R$119)+'СЕТ СН'!$I$9+СВЦЭМ!$D$10+'СЕТ СН'!$I$5-'СЕТ СН'!$I$17</f>
        <v>4751.3654051799995</v>
      </c>
      <c r="S127" s="37">
        <f>SUMIFS(СВЦЭМ!$C$34:$C$777,СВЦЭМ!$A$34:$A$777,$A127,СВЦЭМ!$B$34:$B$777,S$119)+'СЕТ СН'!$I$9+СВЦЭМ!$D$10+'СЕТ СН'!$I$5-'СЕТ СН'!$I$17</f>
        <v>4752.7724530399992</v>
      </c>
      <c r="T127" s="37">
        <f>SUMIFS(СВЦЭМ!$C$34:$C$777,СВЦЭМ!$A$34:$A$777,$A127,СВЦЭМ!$B$34:$B$777,T$119)+'СЕТ СН'!$I$9+СВЦЭМ!$D$10+'СЕТ СН'!$I$5-'СЕТ СН'!$I$17</f>
        <v>4737.16683896</v>
      </c>
      <c r="U127" s="37">
        <f>SUMIFS(СВЦЭМ!$C$34:$C$777,СВЦЭМ!$A$34:$A$777,$A127,СВЦЭМ!$B$34:$B$777,U$119)+'СЕТ СН'!$I$9+СВЦЭМ!$D$10+'СЕТ СН'!$I$5-'СЕТ СН'!$I$17</f>
        <v>4725.5132151599992</v>
      </c>
      <c r="V127" s="37">
        <f>SUMIFS(СВЦЭМ!$C$34:$C$777,СВЦЭМ!$A$34:$A$777,$A127,СВЦЭМ!$B$34:$B$777,V$119)+'СЕТ СН'!$I$9+СВЦЭМ!$D$10+'СЕТ СН'!$I$5-'СЕТ СН'!$I$17</f>
        <v>4758.4969033599991</v>
      </c>
      <c r="W127" s="37">
        <f>SUMIFS(СВЦЭМ!$C$34:$C$777,СВЦЭМ!$A$34:$A$777,$A127,СВЦЭМ!$B$34:$B$777,W$119)+'СЕТ СН'!$I$9+СВЦЭМ!$D$10+'СЕТ СН'!$I$5-'СЕТ СН'!$I$17</f>
        <v>4858.0039565099996</v>
      </c>
      <c r="X127" s="37">
        <f>SUMIFS(СВЦЭМ!$C$34:$C$777,СВЦЭМ!$A$34:$A$777,$A127,СВЦЭМ!$B$34:$B$777,X$119)+'СЕТ СН'!$I$9+СВЦЭМ!$D$10+'СЕТ СН'!$I$5-'СЕТ СН'!$I$17</f>
        <v>4974.0557972999995</v>
      </c>
      <c r="Y127" s="37">
        <f>SUMIFS(СВЦЭМ!$C$34:$C$777,СВЦЭМ!$A$34:$A$777,$A127,СВЦЭМ!$B$34:$B$777,Y$119)+'СЕТ СН'!$I$9+СВЦЭМ!$D$10+'СЕТ СН'!$I$5-'СЕТ СН'!$I$17</f>
        <v>5065.7204654599991</v>
      </c>
    </row>
    <row r="128" spans="1:27" ht="15.75" x14ac:dyDescent="0.2">
      <c r="A128" s="36">
        <f t="shared" si="3"/>
        <v>43048</v>
      </c>
      <c r="B128" s="37">
        <f>SUMIFS(СВЦЭМ!$C$34:$C$777,СВЦЭМ!$A$34:$A$777,$A128,СВЦЭМ!$B$34:$B$777,B$119)+'СЕТ СН'!$I$9+СВЦЭМ!$D$10+'СЕТ СН'!$I$5-'СЕТ СН'!$I$17</f>
        <v>5123.5563670399997</v>
      </c>
      <c r="C128" s="37">
        <f>SUMIFS(СВЦЭМ!$C$34:$C$777,СВЦЭМ!$A$34:$A$777,$A128,СВЦЭМ!$B$34:$B$777,C$119)+'СЕТ СН'!$I$9+СВЦЭМ!$D$10+'СЕТ СН'!$I$5-'СЕТ СН'!$I$17</f>
        <v>5140.0920709799993</v>
      </c>
      <c r="D128" s="37">
        <f>SUMIFS(СВЦЭМ!$C$34:$C$777,СВЦЭМ!$A$34:$A$777,$A128,СВЦЭМ!$B$34:$B$777,D$119)+'СЕТ СН'!$I$9+СВЦЭМ!$D$10+'СЕТ СН'!$I$5-'СЕТ СН'!$I$17</f>
        <v>5184.7786282699999</v>
      </c>
      <c r="E128" s="37">
        <f>SUMIFS(СВЦЭМ!$C$34:$C$777,СВЦЭМ!$A$34:$A$777,$A128,СВЦЭМ!$B$34:$B$777,E$119)+'СЕТ СН'!$I$9+СВЦЭМ!$D$10+'СЕТ СН'!$I$5-'СЕТ СН'!$I$17</f>
        <v>5188.8434212899992</v>
      </c>
      <c r="F128" s="37">
        <f>SUMIFS(СВЦЭМ!$C$34:$C$777,СВЦЭМ!$A$34:$A$777,$A128,СВЦЭМ!$B$34:$B$777,F$119)+'СЕТ СН'!$I$9+СВЦЭМ!$D$10+'СЕТ СН'!$I$5-'СЕТ СН'!$I$17</f>
        <v>5191.4766134699994</v>
      </c>
      <c r="G128" s="37">
        <f>SUMIFS(СВЦЭМ!$C$34:$C$777,СВЦЭМ!$A$34:$A$777,$A128,СВЦЭМ!$B$34:$B$777,G$119)+'СЕТ СН'!$I$9+СВЦЭМ!$D$10+'СЕТ СН'!$I$5-'СЕТ СН'!$I$17</f>
        <v>5189.3840102300001</v>
      </c>
      <c r="H128" s="37">
        <f>SUMIFS(СВЦЭМ!$C$34:$C$777,СВЦЭМ!$A$34:$A$777,$A128,СВЦЭМ!$B$34:$B$777,H$119)+'СЕТ СН'!$I$9+СВЦЭМ!$D$10+'СЕТ СН'!$I$5-'СЕТ СН'!$I$17</f>
        <v>5190.4409371499996</v>
      </c>
      <c r="I128" s="37">
        <f>SUMIFS(СВЦЭМ!$C$34:$C$777,СВЦЭМ!$A$34:$A$777,$A128,СВЦЭМ!$B$34:$B$777,I$119)+'СЕТ СН'!$I$9+СВЦЭМ!$D$10+'СЕТ СН'!$I$5-'СЕТ СН'!$I$17</f>
        <v>5117.7485405799998</v>
      </c>
      <c r="J128" s="37">
        <f>SUMIFS(СВЦЭМ!$C$34:$C$777,СВЦЭМ!$A$34:$A$777,$A128,СВЦЭМ!$B$34:$B$777,J$119)+'СЕТ СН'!$I$9+СВЦЭМ!$D$10+'СЕТ СН'!$I$5-'СЕТ СН'!$I$17</f>
        <v>5015.7720890299997</v>
      </c>
      <c r="K128" s="37">
        <f>SUMIFS(СВЦЭМ!$C$34:$C$777,СВЦЭМ!$A$34:$A$777,$A128,СВЦЭМ!$B$34:$B$777,K$119)+'СЕТ СН'!$I$9+СВЦЭМ!$D$10+'СЕТ СН'!$I$5-'СЕТ СН'!$I$17</f>
        <v>4894.9924518899998</v>
      </c>
      <c r="L128" s="37">
        <f>SUMIFS(СВЦЭМ!$C$34:$C$777,СВЦЭМ!$A$34:$A$777,$A128,СВЦЭМ!$B$34:$B$777,L$119)+'СЕТ СН'!$I$9+СВЦЭМ!$D$10+'СЕТ СН'!$I$5-'СЕТ СН'!$I$17</f>
        <v>4801.47435554</v>
      </c>
      <c r="M128" s="37">
        <f>SUMIFS(СВЦЭМ!$C$34:$C$777,СВЦЭМ!$A$34:$A$777,$A128,СВЦЭМ!$B$34:$B$777,M$119)+'СЕТ СН'!$I$9+СВЦЭМ!$D$10+'СЕТ СН'!$I$5-'СЕТ СН'!$I$17</f>
        <v>4763.807332549999</v>
      </c>
      <c r="N128" s="37">
        <f>SUMIFS(СВЦЭМ!$C$34:$C$777,СВЦЭМ!$A$34:$A$777,$A128,СВЦЭМ!$B$34:$B$777,N$119)+'СЕТ СН'!$I$9+СВЦЭМ!$D$10+'СЕТ СН'!$I$5-'СЕТ СН'!$I$17</f>
        <v>4770.7410705699995</v>
      </c>
      <c r="O128" s="37">
        <f>SUMIFS(СВЦЭМ!$C$34:$C$777,СВЦЭМ!$A$34:$A$777,$A128,СВЦЭМ!$B$34:$B$777,O$119)+'СЕТ СН'!$I$9+СВЦЭМ!$D$10+'СЕТ СН'!$I$5-'СЕТ СН'!$I$17</f>
        <v>4781.8705604399993</v>
      </c>
      <c r="P128" s="37">
        <f>SUMIFS(СВЦЭМ!$C$34:$C$777,СВЦЭМ!$A$34:$A$777,$A128,СВЦЭМ!$B$34:$B$777,P$119)+'СЕТ СН'!$I$9+СВЦЭМ!$D$10+'СЕТ СН'!$I$5-'СЕТ СН'!$I$17</f>
        <v>4783.1788605299998</v>
      </c>
      <c r="Q128" s="37">
        <f>SUMIFS(СВЦЭМ!$C$34:$C$777,СВЦЭМ!$A$34:$A$777,$A128,СВЦЭМ!$B$34:$B$777,Q$119)+'СЕТ СН'!$I$9+СВЦЭМ!$D$10+'СЕТ СН'!$I$5-'СЕТ СН'!$I$17</f>
        <v>4788.3550994399993</v>
      </c>
      <c r="R128" s="37">
        <f>SUMIFS(СВЦЭМ!$C$34:$C$777,СВЦЭМ!$A$34:$A$777,$A128,СВЦЭМ!$B$34:$B$777,R$119)+'СЕТ СН'!$I$9+СВЦЭМ!$D$10+'СЕТ СН'!$I$5-'СЕТ СН'!$I$17</f>
        <v>4788.7458763599998</v>
      </c>
      <c r="S128" s="37">
        <f>SUMIFS(СВЦЭМ!$C$34:$C$777,СВЦЭМ!$A$34:$A$777,$A128,СВЦЭМ!$B$34:$B$777,S$119)+'СЕТ СН'!$I$9+СВЦЭМ!$D$10+'СЕТ СН'!$I$5-'СЕТ СН'!$I$17</f>
        <v>4799.6471172099991</v>
      </c>
      <c r="T128" s="37">
        <f>SUMIFS(СВЦЭМ!$C$34:$C$777,СВЦЭМ!$A$34:$A$777,$A128,СВЦЭМ!$B$34:$B$777,T$119)+'СЕТ СН'!$I$9+СВЦЭМ!$D$10+'СЕТ СН'!$I$5-'СЕТ СН'!$I$17</f>
        <v>4777.5959652499996</v>
      </c>
      <c r="U128" s="37">
        <f>SUMIFS(СВЦЭМ!$C$34:$C$777,СВЦЭМ!$A$34:$A$777,$A128,СВЦЭМ!$B$34:$B$777,U$119)+'СЕТ СН'!$I$9+СВЦЭМ!$D$10+'СЕТ СН'!$I$5-'СЕТ СН'!$I$17</f>
        <v>4773.6062045999997</v>
      </c>
      <c r="V128" s="37">
        <f>SUMIFS(СВЦЭМ!$C$34:$C$777,СВЦЭМ!$A$34:$A$777,$A128,СВЦЭМ!$B$34:$B$777,V$119)+'СЕТ СН'!$I$9+СВЦЭМ!$D$10+'СЕТ СН'!$I$5-'СЕТ СН'!$I$17</f>
        <v>4809.5012189499994</v>
      </c>
      <c r="W128" s="37">
        <f>SUMIFS(СВЦЭМ!$C$34:$C$777,СВЦЭМ!$A$34:$A$777,$A128,СВЦЭМ!$B$34:$B$777,W$119)+'СЕТ СН'!$I$9+СВЦЭМ!$D$10+'СЕТ СН'!$I$5-'СЕТ СН'!$I$17</f>
        <v>4902.45922178</v>
      </c>
      <c r="X128" s="37">
        <f>SUMIFS(СВЦЭМ!$C$34:$C$777,СВЦЭМ!$A$34:$A$777,$A128,СВЦЭМ!$B$34:$B$777,X$119)+'СЕТ СН'!$I$9+СВЦЭМ!$D$10+'СЕТ СН'!$I$5-'СЕТ СН'!$I$17</f>
        <v>5023.17862694</v>
      </c>
      <c r="Y128" s="37">
        <f>SUMIFS(СВЦЭМ!$C$34:$C$777,СВЦЭМ!$A$34:$A$777,$A128,СВЦЭМ!$B$34:$B$777,Y$119)+'СЕТ СН'!$I$9+СВЦЭМ!$D$10+'СЕТ СН'!$I$5-'СЕТ СН'!$I$17</f>
        <v>5073.6925335899996</v>
      </c>
    </row>
    <row r="129" spans="1:25" ht="15.75" x14ac:dyDescent="0.2">
      <c r="A129" s="36">
        <f t="shared" si="3"/>
        <v>43049</v>
      </c>
      <c r="B129" s="37">
        <f>SUMIFS(СВЦЭМ!$C$34:$C$777,СВЦЭМ!$A$34:$A$777,$A129,СВЦЭМ!$B$34:$B$777,B$119)+'СЕТ СН'!$I$9+СВЦЭМ!$D$10+'СЕТ СН'!$I$5-'СЕТ СН'!$I$17</f>
        <v>5107.2146494199997</v>
      </c>
      <c r="C129" s="37">
        <f>SUMIFS(СВЦЭМ!$C$34:$C$777,СВЦЭМ!$A$34:$A$777,$A129,СВЦЭМ!$B$34:$B$777,C$119)+'СЕТ СН'!$I$9+СВЦЭМ!$D$10+'СЕТ СН'!$I$5-'СЕТ СН'!$I$17</f>
        <v>5140.4977885499993</v>
      </c>
      <c r="D129" s="37">
        <f>SUMIFS(СВЦЭМ!$C$34:$C$777,СВЦЭМ!$A$34:$A$777,$A129,СВЦЭМ!$B$34:$B$777,D$119)+'СЕТ СН'!$I$9+СВЦЭМ!$D$10+'СЕТ СН'!$I$5-'СЕТ СН'!$I$17</f>
        <v>5183.8476694799992</v>
      </c>
      <c r="E129" s="37">
        <f>SUMIFS(СВЦЭМ!$C$34:$C$777,СВЦЭМ!$A$34:$A$777,$A129,СВЦЭМ!$B$34:$B$777,E$119)+'СЕТ СН'!$I$9+СВЦЭМ!$D$10+'СЕТ СН'!$I$5-'СЕТ СН'!$I$17</f>
        <v>5180.40203569</v>
      </c>
      <c r="F129" s="37">
        <f>SUMIFS(СВЦЭМ!$C$34:$C$777,СВЦЭМ!$A$34:$A$777,$A129,СВЦЭМ!$B$34:$B$777,F$119)+'СЕТ СН'!$I$9+СВЦЭМ!$D$10+'СЕТ СН'!$I$5-'СЕТ СН'!$I$17</f>
        <v>5181.1904175199998</v>
      </c>
      <c r="G129" s="37">
        <f>SUMIFS(СВЦЭМ!$C$34:$C$777,СВЦЭМ!$A$34:$A$777,$A129,СВЦЭМ!$B$34:$B$777,G$119)+'СЕТ СН'!$I$9+СВЦЭМ!$D$10+'СЕТ СН'!$I$5-'СЕТ СН'!$I$17</f>
        <v>5188.4608306999999</v>
      </c>
      <c r="H129" s="37">
        <f>SUMIFS(СВЦЭМ!$C$34:$C$777,СВЦЭМ!$A$34:$A$777,$A129,СВЦЭМ!$B$34:$B$777,H$119)+'СЕТ СН'!$I$9+СВЦЭМ!$D$10+'СЕТ СН'!$I$5-'СЕТ СН'!$I$17</f>
        <v>5196.6973370299993</v>
      </c>
      <c r="I129" s="37">
        <f>SUMIFS(СВЦЭМ!$C$34:$C$777,СВЦЭМ!$A$34:$A$777,$A129,СВЦЭМ!$B$34:$B$777,I$119)+'СЕТ СН'!$I$9+СВЦЭМ!$D$10+'СЕТ СН'!$I$5-'СЕТ СН'!$I$17</f>
        <v>5086.1291299799996</v>
      </c>
      <c r="J129" s="37">
        <f>SUMIFS(СВЦЭМ!$C$34:$C$777,СВЦЭМ!$A$34:$A$777,$A129,СВЦЭМ!$B$34:$B$777,J$119)+'СЕТ СН'!$I$9+СВЦЭМ!$D$10+'СЕТ СН'!$I$5-'СЕТ СН'!$I$17</f>
        <v>4991.4553959299992</v>
      </c>
      <c r="K129" s="37">
        <f>SUMIFS(СВЦЭМ!$C$34:$C$777,СВЦЭМ!$A$34:$A$777,$A129,СВЦЭМ!$B$34:$B$777,K$119)+'СЕТ СН'!$I$9+СВЦЭМ!$D$10+'СЕТ СН'!$I$5-'СЕТ СН'!$I$17</f>
        <v>4886.6170854199991</v>
      </c>
      <c r="L129" s="37">
        <f>SUMIFS(СВЦЭМ!$C$34:$C$777,СВЦЭМ!$A$34:$A$777,$A129,СВЦЭМ!$B$34:$B$777,L$119)+'СЕТ СН'!$I$9+СВЦЭМ!$D$10+'СЕТ СН'!$I$5-'СЕТ СН'!$I$17</f>
        <v>4794.8481392799995</v>
      </c>
      <c r="M129" s="37">
        <f>SUMIFS(СВЦЭМ!$C$34:$C$777,СВЦЭМ!$A$34:$A$777,$A129,СВЦЭМ!$B$34:$B$777,M$119)+'СЕТ СН'!$I$9+СВЦЭМ!$D$10+'СЕТ СН'!$I$5-'СЕТ СН'!$I$17</f>
        <v>4767.36808208</v>
      </c>
      <c r="N129" s="37">
        <f>SUMIFS(СВЦЭМ!$C$34:$C$777,СВЦЭМ!$A$34:$A$777,$A129,СВЦЭМ!$B$34:$B$777,N$119)+'СЕТ СН'!$I$9+СВЦЭМ!$D$10+'СЕТ СН'!$I$5-'СЕТ СН'!$I$17</f>
        <v>4785.9495495199999</v>
      </c>
      <c r="O129" s="37">
        <f>SUMIFS(СВЦЭМ!$C$34:$C$777,СВЦЭМ!$A$34:$A$777,$A129,СВЦЭМ!$B$34:$B$777,O$119)+'СЕТ СН'!$I$9+СВЦЭМ!$D$10+'СЕТ СН'!$I$5-'СЕТ СН'!$I$17</f>
        <v>4789.0462023299997</v>
      </c>
      <c r="P129" s="37">
        <f>SUMIFS(СВЦЭМ!$C$34:$C$777,СВЦЭМ!$A$34:$A$777,$A129,СВЦЭМ!$B$34:$B$777,P$119)+'СЕТ СН'!$I$9+СВЦЭМ!$D$10+'СЕТ СН'!$I$5-'СЕТ СН'!$I$17</f>
        <v>4803.6357111199995</v>
      </c>
      <c r="Q129" s="37">
        <f>SUMIFS(СВЦЭМ!$C$34:$C$777,СВЦЭМ!$A$34:$A$777,$A129,СВЦЭМ!$B$34:$B$777,Q$119)+'СЕТ СН'!$I$9+СВЦЭМ!$D$10+'СЕТ СН'!$I$5-'СЕТ СН'!$I$17</f>
        <v>4809.8152353399992</v>
      </c>
      <c r="R129" s="37">
        <f>SUMIFS(СВЦЭМ!$C$34:$C$777,СВЦЭМ!$A$34:$A$777,$A129,СВЦЭМ!$B$34:$B$777,R$119)+'СЕТ СН'!$I$9+СВЦЭМ!$D$10+'СЕТ СН'!$I$5-'СЕТ СН'!$I$17</f>
        <v>4812.4314671199991</v>
      </c>
      <c r="S129" s="37">
        <f>SUMIFS(СВЦЭМ!$C$34:$C$777,СВЦЭМ!$A$34:$A$777,$A129,СВЦЭМ!$B$34:$B$777,S$119)+'СЕТ СН'!$I$9+СВЦЭМ!$D$10+'СЕТ СН'!$I$5-'СЕТ СН'!$I$17</f>
        <v>4793.1150207999999</v>
      </c>
      <c r="T129" s="37">
        <f>SUMIFS(СВЦЭМ!$C$34:$C$777,СВЦЭМ!$A$34:$A$777,$A129,СВЦЭМ!$B$34:$B$777,T$119)+'СЕТ СН'!$I$9+СВЦЭМ!$D$10+'СЕТ СН'!$I$5-'СЕТ СН'!$I$17</f>
        <v>4732.45880777</v>
      </c>
      <c r="U129" s="37">
        <f>SUMIFS(СВЦЭМ!$C$34:$C$777,СВЦЭМ!$A$34:$A$777,$A129,СВЦЭМ!$B$34:$B$777,U$119)+'СЕТ СН'!$I$9+СВЦЭМ!$D$10+'СЕТ СН'!$I$5-'СЕТ СН'!$I$17</f>
        <v>4728.87735565</v>
      </c>
      <c r="V129" s="37">
        <f>SUMIFS(СВЦЭМ!$C$34:$C$777,СВЦЭМ!$A$34:$A$777,$A129,СВЦЭМ!$B$34:$B$777,V$119)+'СЕТ СН'!$I$9+СВЦЭМ!$D$10+'СЕТ СН'!$I$5-'СЕТ СН'!$I$17</f>
        <v>4787.5503225199991</v>
      </c>
      <c r="W129" s="37">
        <f>SUMIFS(СВЦЭМ!$C$34:$C$777,СВЦЭМ!$A$34:$A$777,$A129,СВЦЭМ!$B$34:$B$777,W$119)+'СЕТ СН'!$I$9+СВЦЭМ!$D$10+'СЕТ СН'!$I$5-'СЕТ СН'!$I$17</f>
        <v>4892.0460352599994</v>
      </c>
      <c r="X129" s="37">
        <f>SUMIFS(СВЦЭМ!$C$34:$C$777,СВЦЭМ!$A$34:$A$777,$A129,СВЦЭМ!$B$34:$B$777,X$119)+'СЕТ СН'!$I$9+СВЦЭМ!$D$10+'СЕТ СН'!$I$5-'СЕТ СН'!$I$17</f>
        <v>5007.2117494699996</v>
      </c>
      <c r="Y129" s="37">
        <f>SUMIFS(СВЦЭМ!$C$34:$C$777,СВЦЭМ!$A$34:$A$777,$A129,СВЦЭМ!$B$34:$B$777,Y$119)+'СЕТ СН'!$I$9+СВЦЭМ!$D$10+'СЕТ СН'!$I$5-'СЕТ СН'!$I$17</f>
        <v>5083.1987909799991</v>
      </c>
    </row>
    <row r="130" spans="1:25" ht="15.75" x14ac:dyDescent="0.2">
      <c r="A130" s="36">
        <f t="shared" si="3"/>
        <v>43050</v>
      </c>
      <c r="B130" s="37">
        <f>SUMIFS(СВЦЭМ!$C$34:$C$777,СВЦЭМ!$A$34:$A$777,$A130,СВЦЭМ!$B$34:$B$777,B$119)+'СЕТ СН'!$I$9+СВЦЭМ!$D$10+'СЕТ СН'!$I$5-'СЕТ СН'!$I$17</f>
        <v>5182.4382320099994</v>
      </c>
      <c r="C130" s="37">
        <f>SUMIFS(СВЦЭМ!$C$34:$C$777,СВЦЭМ!$A$34:$A$777,$A130,СВЦЭМ!$B$34:$B$777,C$119)+'СЕТ СН'!$I$9+СВЦЭМ!$D$10+'СЕТ СН'!$I$5-'СЕТ СН'!$I$17</f>
        <v>5166.1993145999995</v>
      </c>
      <c r="D130" s="37">
        <f>SUMIFS(СВЦЭМ!$C$34:$C$777,СВЦЭМ!$A$34:$A$777,$A130,СВЦЭМ!$B$34:$B$777,D$119)+'СЕТ СН'!$I$9+СВЦЭМ!$D$10+'СЕТ СН'!$I$5-'СЕТ СН'!$I$17</f>
        <v>5194.6705848699994</v>
      </c>
      <c r="E130" s="37">
        <f>SUMIFS(СВЦЭМ!$C$34:$C$777,СВЦЭМ!$A$34:$A$777,$A130,СВЦЭМ!$B$34:$B$777,E$119)+'СЕТ СН'!$I$9+СВЦЭМ!$D$10+'СЕТ СН'!$I$5-'СЕТ СН'!$I$17</f>
        <v>5215.2211319399994</v>
      </c>
      <c r="F130" s="37">
        <f>SUMIFS(СВЦЭМ!$C$34:$C$777,СВЦЭМ!$A$34:$A$777,$A130,СВЦЭМ!$B$34:$B$777,F$119)+'СЕТ СН'!$I$9+СВЦЭМ!$D$10+'СЕТ СН'!$I$5-'СЕТ СН'!$I$17</f>
        <v>5210.1568823599991</v>
      </c>
      <c r="G130" s="37">
        <f>SUMIFS(СВЦЭМ!$C$34:$C$777,СВЦЭМ!$A$34:$A$777,$A130,СВЦЭМ!$B$34:$B$777,G$119)+'СЕТ СН'!$I$9+СВЦЭМ!$D$10+'СЕТ СН'!$I$5-'СЕТ СН'!$I$17</f>
        <v>5202.1698275499994</v>
      </c>
      <c r="H130" s="37">
        <f>SUMIFS(СВЦЭМ!$C$34:$C$777,СВЦЭМ!$A$34:$A$777,$A130,СВЦЭМ!$B$34:$B$777,H$119)+'СЕТ СН'!$I$9+СВЦЭМ!$D$10+'СЕТ СН'!$I$5-'СЕТ СН'!$I$17</f>
        <v>5181.6187154799991</v>
      </c>
      <c r="I130" s="37">
        <f>SUMIFS(СВЦЭМ!$C$34:$C$777,СВЦЭМ!$A$34:$A$777,$A130,СВЦЭМ!$B$34:$B$777,I$119)+'СЕТ СН'!$I$9+СВЦЭМ!$D$10+'СЕТ СН'!$I$5-'СЕТ СН'!$I$17</f>
        <v>5117.1633366299993</v>
      </c>
      <c r="J130" s="37">
        <f>SUMIFS(СВЦЭМ!$C$34:$C$777,СВЦЭМ!$A$34:$A$777,$A130,СВЦЭМ!$B$34:$B$777,J$119)+'СЕТ СН'!$I$9+СВЦЭМ!$D$10+'СЕТ СН'!$I$5-'СЕТ СН'!$I$17</f>
        <v>5016.9768318599999</v>
      </c>
      <c r="K130" s="37">
        <f>SUMIFS(СВЦЭМ!$C$34:$C$777,СВЦЭМ!$A$34:$A$777,$A130,СВЦЭМ!$B$34:$B$777,K$119)+'СЕТ СН'!$I$9+СВЦЭМ!$D$10+'СЕТ СН'!$I$5-'СЕТ СН'!$I$17</f>
        <v>4896.0497976799998</v>
      </c>
      <c r="L130" s="37">
        <f>SUMIFS(СВЦЭМ!$C$34:$C$777,СВЦЭМ!$A$34:$A$777,$A130,СВЦЭМ!$B$34:$B$777,L$119)+'СЕТ СН'!$I$9+СВЦЭМ!$D$10+'СЕТ СН'!$I$5-'СЕТ СН'!$I$17</f>
        <v>4795.3721411699998</v>
      </c>
      <c r="M130" s="37">
        <f>SUMIFS(СВЦЭМ!$C$34:$C$777,СВЦЭМ!$A$34:$A$777,$A130,СВЦЭМ!$B$34:$B$777,M$119)+'СЕТ СН'!$I$9+СВЦЭМ!$D$10+'СЕТ СН'!$I$5-'СЕТ СН'!$I$17</f>
        <v>4754.2904633399994</v>
      </c>
      <c r="N130" s="37">
        <f>SUMIFS(СВЦЭМ!$C$34:$C$777,СВЦЭМ!$A$34:$A$777,$A130,СВЦЭМ!$B$34:$B$777,N$119)+'СЕТ СН'!$I$9+СВЦЭМ!$D$10+'СЕТ СН'!$I$5-'СЕТ СН'!$I$17</f>
        <v>4770.5310822699994</v>
      </c>
      <c r="O130" s="37">
        <f>SUMIFS(СВЦЭМ!$C$34:$C$777,СВЦЭМ!$A$34:$A$777,$A130,СВЦЭМ!$B$34:$B$777,O$119)+'СЕТ СН'!$I$9+СВЦЭМ!$D$10+'СЕТ СН'!$I$5-'СЕТ СН'!$I$17</f>
        <v>4763.2794452399994</v>
      </c>
      <c r="P130" s="37">
        <f>SUMIFS(СВЦЭМ!$C$34:$C$777,СВЦЭМ!$A$34:$A$777,$A130,СВЦЭМ!$B$34:$B$777,P$119)+'СЕТ СН'!$I$9+СВЦЭМ!$D$10+'СЕТ СН'!$I$5-'СЕТ СН'!$I$17</f>
        <v>4768.6863532199995</v>
      </c>
      <c r="Q130" s="37">
        <f>SUMIFS(СВЦЭМ!$C$34:$C$777,СВЦЭМ!$A$34:$A$777,$A130,СВЦЭМ!$B$34:$B$777,Q$119)+'СЕТ СН'!$I$9+СВЦЭМ!$D$10+'СЕТ СН'!$I$5-'СЕТ СН'!$I$17</f>
        <v>4770.22092118</v>
      </c>
      <c r="R130" s="37">
        <f>SUMIFS(СВЦЭМ!$C$34:$C$777,СВЦЭМ!$A$34:$A$777,$A130,СВЦЭМ!$B$34:$B$777,R$119)+'СЕТ СН'!$I$9+СВЦЭМ!$D$10+'СЕТ СН'!$I$5-'СЕТ СН'!$I$17</f>
        <v>4766.8971147899993</v>
      </c>
      <c r="S130" s="37">
        <f>SUMIFS(СВЦЭМ!$C$34:$C$777,СВЦЭМ!$A$34:$A$777,$A130,СВЦЭМ!$B$34:$B$777,S$119)+'СЕТ СН'!$I$9+СВЦЭМ!$D$10+'СЕТ СН'!$I$5-'СЕТ СН'!$I$17</f>
        <v>4774.4756665099994</v>
      </c>
      <c r="T130" s="37">
        <f>SUMIFS(СВЦЭМ!$C$34:$C$777,СВЦЭМ!$A$34:$A$777,$A130,СВЦЭМ!$B$34:$B$777,T$119)+'СЕТ СН'!$I$9+СВЦЭМ!$D$10+'СЕТ СН'!$I$5-'СЕТ СН'!$I$17</f>
        <v>4737.50418696</v>
      </c>
      <c r="U130" s="37">
        <f>SUMIFS(СВЦЭМ!$C$34:$C$777,СВЦЭМ!$A$34:$A$777,$A130,СВЦЭМ!$B$34:$B$777,U$119)+'СЕТ СН'!$I$9+СВЦЭМ!$D$10+'СЕТ СН'!$I$5-'СЕТ СН'!$I$17</f>
        <v>4738.9516893599994</v>
      </c>
      <c r="V130" s="37">
        <f>SUMIFS(СВЦЭМ!$C$34:$C$777,СВЦЭМ!$A$34:$A$777,$A130,СВЦЭМ!$B$34:$B$777,V$119)+'СЕТ СН'!$I$9+СВЦЭМ!$D$10+'СЕТ СН'!$I$5-'СЕТ СН'!$I$17</f>
        <v>4779.1091755699999</v>
      </c>
      <c r="W130" s="37">
        <f>SUMIFS(СВЦЭМ!$C$34:$C$777,СВЦЭМ!$A$34:$A$777,$A130,СВЦЭМ!$B$34:$B$777,W$119)+'СЕТ СН'!$I$9+СВЦЭМ!$D$10+'СЕТ СН'!$I$5-'СЕТ СН'!$I$17</f>
        <v>4899.6407455499993</v>
      </c>
      <c r="X130" s="37">
        <f>SUMIFS(СВЦЭМ!$C$34:$C$777,СВЦЭМ!$A$34:$A$777,$A130,СВЦЭМ!$B$34:$B$777,X$119)+'СЕТ СН'!$I$9+СВЦЭМ!$D$10+'СЕТ СН'!$I$5-'СЕТ СН'!$I$17</f>
        <v>5010.9425254799999</v>
      </c>
      <c r="Y130" s="37">
        <f>SUMIFS(СВЦЭМ!$C$34:$C$777,СВЦЭМ!$A$34:$A$777,$A130,СВЦЭМ!$B$34:$B$777,Y$119)+'СЕТ СН'!$I$9+СВЦЭМ!$D$10+'СЕТ СН'!$I$5-'СЕТ СН'!$I$17</f>
        <v>5113.7673433399996</v>
      </c>
    </row>
    <row r="131" spans="1:25" ht="15.75" x14ac:dyDescent="0.2">
      <c r="A131" s="36">
        <f t="shared" si="3"/>
        <v>43051</v>
      </c>
      <c r="B131" s="37">
        <f>SUMIFS(СВЦЭМ!$C$34:$C$777,СВЦЭМ!$A$34:$A$777,$A131,СВЦЭМ!$B$34:$B$777,B$119)+'СЕТ СН'!$I$9+СВЦЭМ!$D$10+'СЕТ СН'!$I$5-'СЕТ СН'!$I$17</f>
        <v>5141.8829118999993</v>
      </c>
      <c r="C131" s="37">
        <f>SUMIFS(СВЦЭМ!$C$34:$C$777,СВЦЭМ!$A$34:$A$777,$A131,СВЦЭМ!$B$34:$B$777,C$119)+'СЕТ СН'!$I$9+СВЦЭМ!$D$10+'СЕТ СН'!$I$5-'СЕТ СН'!$I$17</f>
        <v>5187.7133080899994</v>
      </c>
      <c r="D131" s="37">
        <f>SUMIFS(СВЦЭМ!$C$34:$C$777,СВЦЭМ!$A$34:$A$777,$A131,СВЦЭМ!$B$34:$B$777,D$119)+'СЕТ СН'!$I$9+СВЦЭМ!$D$10+'СЕТ СН'!$I$5-'СЕТ СН'!$I$17</f>
        <v>5216.5802149899991</v>
      </c>
      <c r="E131" s="37">
        <f>SUMIFS(СВЦЭМ!$C$34:$C$777,СВЦЭМ!$A$34:$A$777,$A131,СВЦЭМ!$B$34:$B$777,E$119)+'СЕТ СН'!$I$9+СВЦЭМ!$D$10+'СЕТ СН'!$I$5-'СЕТ СН'!$I$17</f>
        <v>5234.4924992399992</v>
      </c>
      <c r="F131" s="37">
        <f>SUMIFS(СВЦЭМ!$C$34:$C$777,СВЦЭМ!$A$34:$A$777,$A131,СВЦЭМ!$B$34:$B$777,F$119)+'СЕТ СН'!$I$9+СВЦЭМ!$D$10+'СЕТ СН'!$I$5-'СЕТ СН'!$I$17</f>
        <v>5260.9726008299995</v>
      </c>
      <c r="G131" s="37">
        <f>SUMIFS(СВЦЭМ!$C$34:$C$777,СВЦЭМ!$A$34:$A$777,$A131,СВЦЭМ!$B$34:$B$777,G$119)+'СЕТ СН'!$I$9+СВЦЭМ!$D$10+'СЕТ СН'!$I$5-'СЕТ СН'!$I$17</f>
        <v>5256.4459376799996</v>
      </c>
      <c r="H131" s="37">
        <f>SUMIFS(СВЦЭМ!$C$34:$C$777,СВЦЭМ!$A$34:$A$777,$A131,СВЦЭМ!$B$34:$B$777,H$119)+'СЕТ СН'!$I$9+СВЦЭМ!$D$10+'СЕТ СН'!$I$5-'СЕТ СН'!$I$17</f>
        <v>5236.8719253899999</v>
      </c>
      <c r="I131" s="37">
        <f>SUMIFS(СВЦЭМ!$C$34:$C$777,СВЦЭМ!$A$34:$A$777,$A131,СВЦЭМ!$B$34:$B$777,I$119)+'СЕТ СН'!$I$9+СВЦЭМ!$D$10+'СЕТ СН'!$I$5-'СЕТ СН'!$I$17</f>
        <v>5178.033036589999</v>
      </c>
      <c r="J131" s="37">
        <f>SUMIFS(СВЦЭМ!$C$34:$C$777,СВЦЭМ!$A$34:$A$777,$A131,СВЦЭМ!$B$34:$B$777,J$119)+'СЕТ СН'!$I$9+СВЦЭМ!$D$10+'СЕТ СН'!$I$5-'СЕТ СН'!$I$17</f>
        <v>5054.3216412599995</v>
      </c>
      <c r="K131" s="37">
        <f>SUMIFS(СВЦЭМ!$C$34:$C$777,СВЦЭМ!$A$34:$A$777,$A131,СВЦЭМ!$B$34:$B$777,K$119)+'СЕТ СН'!$I$9+СВЦЭМ!$D$10+'СЕТ СН'!$I$5-'СЕТ СН'!$I$17</f>
        <v>4910.7119973599993</v>
      </c>
      <c r="L131" s="37">
        <f>SUMIFS(СВЦЭМ!$C$34:$C$777,СВЦЭМ!$A$34:$A$777,$A131,СВЦЭМ!$B$34:$B$777,L$119)+'СЕТ СН'!$I$9+СВЦЭМ!$D$10+'СЕТ СН'!$I$5-'СЕТ СН'!$I$17</f>
        <v>4803.5271209799994</v>
      </c>
      <c r="M131" s="37">
        <f>SUMIFS(СВЦЭМ!$C$34:$C$777,СВЦЭМ!$A$34:$A$777,$A131,СВЦЭМ!$B$34:$B$777,M$119)+'СЕТ СН'!$I$9+СВЦЭМ!$D$10+'СЕТ СН'!$I$5-'СЕТ СН'!$I$17</f>
        <v>4770.6716645899996</v>
      </c>
      <c r="N131" s="37">
        <f>SUMIFS(СВЦЭМ!$C$34:$C$777,СВЦЭМ!$A$34:$A$777,$A131,СВЦЭМ!$B$34:$B$777,N$119)+'СЕТ СН'!$I$9+СВЦЭМ!$D$10+'СЕТ СН'!$I$5-'СЕТ СН'!$I$17</f>
        <v>4772.2171906399999</v>
      </c>
      <c r="O131" s="37">
        <f>SUMIFS(СВЦЭМ!$C$34:$C$777,СВЦЭМ!$A$34:$A$777,$A131,СВЦЭМ!$B$34:$B$777,O$119)+'СЕТ СН'!$I$9+СВЦЭМ!$D$10+'СЕТ СН'!$I$5-'СЕТ СН'!$I$17</f>
        <v>4766.5196653099993</v>
      </c>
      <c r="P131" s="37">
        <f>SUMIFS(СВЦЭМ!$C$34:$C$777,СВЦЭМ!$A$34:$A$777,$A131,СВЦЭМ!$B$34:$B$777,P$119)+'СЕТ СН'!$I$9+СВЦЭМ!$D$10+'СЕТ СН'!$I$5-'СЕТ СН'!$I$17</f>
        <v>4764.8211891499996</v>
      </c>
      <c r="Q131" s="37">
        <f>SUMIFS(СВЦЭМ!$C$34:$C$777,СВЦЭМ!$A$34:$A$777,$A131,СВЦЭМ!$B$34:$B$777,Q$119)+'СЕТ СН'!$I$9+СВЦЭМ!$D$10+'СЕТ СН'!$I$5-'СЕТ СН'!$I$17</f>
        <v>4764.22295252</v>
      </c>
      <c r="R131" s="37">
        <f>SUMIFS(СВЦЭМ!$C$34:$C$777,СВЦЭМ!$A$34:$A$777,$A131,СВЦЭМ!$B$34:$B$777,R$119)+'СЕТ СН'!$I$9+СВЦЭМ!$D$10+'СЕТ СН'!$I$5-'СЕТ СН'!$I$17</f>
        <v>4773.2906170999995</v>
      </c>
      <c r="S131" s="37">
        <f>SUMIFS(СВЦЭМ!$C$34:$C$777,СВЦЭМ!$A$34:$A$777,$A131,СВЦЭМ!$B$34:$B$777,S$119)+'СЕТ СН'!$I$9+СВЦЭМ!$D$10+'СЕТ СН'!$I$5-'СЕТ СН'!$I$17</f>
        <v>4768.49615524</v>
      </c>
      <c r="T131" s="37">
        <f>SUMIFS(СВЦЭМ!$C$34:$C$777,СВЦЭМ!$A$34:$A$777,$A131,СВЦЭМ!$B$34:$B$777,T$119)+'СЕТ СН'!$I$9+СВЦЭМ!$D$10+'СЕТ СН'!$I$5-'СЕТ СН'!$I$17</f>
        <v>4749.72126536</v>
      </c>
      <c r="U131" s="37">
        <f>SUMIFS(СВЦЭМ!$C$34:$C$777,СВЦЭМ!$A$34:$A$777,$A131,СВЦЭМ!$B$34:$B$777,U$119)+'СЕТ СН'!$I$9+СВЦЭМ!$D$10+'СЕТ СН'!$I$5-'СЕТ СН'!$I$17</f>
        <v>4750.3963840199995</v>
      </c>
      <c r="V131" s="37">
        <f>SUMIFS(СВЦЭМ!$C$34:$C$777,СВЦЭМ!$A$34:$A$777,$A131,СВЦЭМ!$B$34:$B$777,V$119)+'СЕТ СН'!$I$9+СВЦЭМ!$D$10+'СЕТ СН'!$I$5-'СЕТ СН'!$I$17</f>
        <v>4777.5787215599994</v>
      </c>
      <c r="W131" s="37">
        <f>SUMIFS(СВЦЭМ!$C$34:$C$777,СВЦЭМ!$A$34:$A$777,$A131,СВЦЭМ!$B$34:$B$777,W$119)+'СЕТ СН'!$I$9+СВЦЭМ!$D$10+'СЕТ СН'!$I$5-'СЕТ СН'!$I$17</f>
        <v>4886.2725443999998</v>
      </c>
      <c r="X131" s="37">
        <f>SUMIFS(СВЦЭМ!$C$34:$C$777,СВЦЭМ!$A$34:$A$777,$A131,СВЦЭМ!$B$34:$B$777,X$119)+'СЕТ СН'!$I$9+СВЦЭМ!$D$10+'СЕТ СН'!$I$5-'СЕТ СН'!$I$17</f>
        <v>4995.1836904799993</v>
      </c>
      <c r="Y131" s="37">
        <f>SUMIFS(СВЦЭМ!$C$34:$C$777,СВЦЭМ!$A$34:$A$777,$A131,СВЦЭМ!$B$34:$B$777,Y$119)+'СЕТ СН'!$I$9+СВЦЭМ!$D$10+'СЕТ СН'!$I$5-'СЕТ СН'!$I$17</f>
        <v>5102.0499282299998</v>
      </c>
    </row>
    <row r="132" spans="1:25" ht="15.75" x14ac:dyDescent="0.2">
      <c r="A132" s="36">
        <f t="shared" si="3"/>
        <v>43052</v>
      </c>
      <c r="B132" s="37">
        <f>SUMIFS(СВЦЭМ!$C$34:$C$777,СВЦЭМ!$A$34:$A$777,$A132,СВЦЭМ!$B$34:$B$777,B$119)+'СЕТ СН'!$I$9+СВЦЭМ!$D$10+'СЕТ СН'!$I$5-'СЕТ СН'!$I$17</f>
        <v>5147.3808072799993</v>
      </c>
      <c r="C132" s="37">
        <f>SUMIFS(СВЦЭМ!$C$34:$C$777,СВЦЭМ!$A$34:$A$777,$A132,СВЦЭМ!$B$34:$B$777,C$119)+'СЕТ СН'!$I$9+СВЦЭМ!$D$10+'СЕТ СН'!$I$5-'СЕТ СН'!$I$17</f>
        <v>5216.2424366299992</v>
      </c>
      <c r="D132" s="37">
        <f>SUMIFS(СВЦЭМ!$C$34:$C$777,СВЦЭМ!$A$34:$A$777,$A132,СВЦЭМ!$B$34:$B$777,D$119)+'СЕТ СН'!$I$9+СВЦЭМ!$D$10+'СЕТ СН'!$I$5-'СЕТ СН'!$I$17</f>
        <v>5274.2216345899997</v>
      </c>
      <c r="E132" s="37">
        <f>SUMIFS(СВЦЭМ!$C$34:$C$777,СВЦЭМ!$A$34:$A$777,$A132,СВЦЭМ!$B$34:$B$777,E$119)+'СЕТ СН'!$I$9+СВЦЭМ!$D$10+'СЕТ СН'!$I$5-'СЕТ СН'!$I$17</f>
        <v>5278.3718189899992</v>
      </c>
      <c r="F132" s="37">
        <f>SUMIFS(СВЦЭМ!$C$34:$C$777,СВЦЭМ!$A$34:$A$777,$A132,СВЦЭМ!$B$34:$B$777,F$119)+'СЕТ СН'!$I$9+СВЦЭМ!$D$10+'СЕТ СН'!$I$5-'СЕТ СН'!$I$17</f>
        <v>5289.1215098399998</v>
      </c>
      <c r="G132" s="37">
        <f>SUMIFS(СВЦЭМ!$C$34:$C$777,СВЦЭМ!$A$34:$A$777,$A132,СВЦЭМ!$B$34:$B$777,G$119)+'СЕТ СН'!$I$9+СВЦЭМ!$D$10+'СЕТ СН'!$I$5-'СЕТ СН'!$I$17</f>
        <v>5279.9053128299993</v>
      </c>
      <c r="H132" s="37">
        <f>SUMIFS(СВЦЭМ!$C$34:$C$777,СВЦЭМ!$A$34:$A$777,$A132,СВЦЭМ!$B$34:$B$777,H$119)+'СЕТ СН'!$I$9+СВЦЭМ!$D$10+'СЕТ СН'!$I$5-'СЕТ СН'!$I$17</f>
        <v>5225.6503725699995</v>
      </c>
      <c r="I132" s="37">
        <f>SUMIFS(СВЦЭМ!$C$34:$C$777,СВЦЭМ!$A$34:$A$777,$A132,СВЦЭМ!$B$34:$B$777,I$119)+'СЕТ СН'!$I$9+СВЦЭМ!$D$10+'СЕТ СН'!$I$5-'СЕТ СН'!$I$17</f>
        <v>5111.5934476599996</v>
      </c>
      <c r="J132" s="37">
        <f>SUMIFS(СВЦЭМ!$C$34:$C$777,СВЦЭМ!$A$34:$A$777,$A132,СВЦЭМ!$B$34:$B$777,J$119)+'СЕТ СН'!$I$9+СВЦЭМ!$D$10+'СЕТ СН'!$I$5-'СЕТ СН'!$I$17</f>
        <v>4991.8933868199993</v>
      </c>
      <c r="K132" s="37">
        <f>SUMIFS(СВЦЭМ!$C$34:$C$777,СВЦЭМ!$A$34:$A$777,$A132,СВЦЭМ!$B$34:$B$777,K$119)+'СЕТ СН'!$I$9+СВЦЭМ!$D$10+'СЕТ СН'!$I$5-'СЕТ СН'!$I$17</f>
        <v>4905.5716722099996</v>
      </c>
      <c r="L132" s="37">
        <f>SUMIFS(СВЦЭМ!$C$34:$C$777,СВЦЭМ!$A$34:$A$777,$A132,СВЦЭМ!$B$34:$B$777,L$119)+'СЕТ СН'!$I$9+СВЦЭМ!$D$10+'СЕТ СН'!$I$5-'СЕТ СН'!$I$17</f>
        <v>4832.5317641399997</v>
      </c>
      <c r="M132" s="37">
        <f>SUMIFS(СВЦЭМ!$C$34:$C$777,СВЦЭМ!$A$34:$A$777,$A132,СВЦЭМ!$B$34:$B$777,M$119)+'СЕТ СН'!$I$9+СВЦЭМ!$D$10+'СЕТ СН'!$I$5-'СЕТ СН'!$I$17</f>
        <v>4797.3634944399992</v>
      </c>
      <c r="N132" s="37">
        <f>SUMIFS(СВЦЭМ!$C$34:$C$777,СВЦЭМ!$A$34:$A$777,$A132,СВЦЭМ!$B$34:$B$777,N$119)+'СЕТ СН'!$I$9+СВЦЭМ!$D$10+'СЕТ СН'!$I$5-'СЕТ СН'!$I$17</f>
        <v>4785.3372629199994</v>
      </c>
      <c r="O132" s="37">
        <f>SUMIFS(СВЦЭМ!$C$34:$C$777,СВЦЭМ!$A$34:$A$777,$A132,СВЦЭМ!$B$34:$B$777,O$119)+'СЕТ СН'!$I$9+СВЦЭМ!$D$10+'СЕТ СН'!$I$5-'СЕТ СН'!$I$17</f>
        <v>4781.9762344999999</v>
      </c>
      <c r="P132" s="37">
        <f>SUMIFS(СВЦЭМ!$C$34:$C$777,СВЦЭМ!$A$34:$A$777,$A132,СВЦЭМ!$B$34:$B$777,P$119)+'СЕТ СН'!$I$9+СВЦЭМ!$D$10+'СЕТ СН'!$I$5-'СЕТ СН'!$I$17</f>
        <v>4779.3668018899998</v>
      </c>
      <c r="Q132" s="37">
        <f>SUMIFS(СВЦЭМ!$C$34:$C$777,СВЦЭМ!$A$34:$A$777,$A132,СВЦЭМ!$B$34:$B$777,Q$119)+'СЕТ СН'!$I$9+СВЦЭМ!$D$10+'СЕТ СН'!$I$5-'СЕТ СН'!$I$17</f>
        <v>4781.6373807499995</v>
      </c>
      <c r="R132" s="37">
        <f>SUMIFS(СВЦЭМ!$C$34:$C$777,СВЦЭМ!$A$34:$A$777,$A132,СВЦЭМ!$B$34:$B$777,R$119)+'СЕТ СН'!$I$9+СВЦЭМ!$D$10+'СЕТ СН'!$I$5-'СЕТ СН'!$I$17</f>
        <v>4774.2220915999997</v>
      </c>
      <c r="S132" s="37">
        <f>SUMIFS(СВЦЭМ!$C$34:$C$777,СВЦЭМ!$A$34:$A$777,$A132,СВЦЭМ!$B$34:$B$777,S$119)+'СЕТ СН'!$I$9+СВЦЭМ!$D$10+'СЕТ СН'!$I$5-'СЕТ СН'!$I$17</f>
        <v>4780.2996380199993</v>
      </c>
      <c r="T132" s="37">
        <f>SUMIFS(СВЦЭМ!$C$34:$C$777,СВЦЭМ!$A$34:$A$777,$A132,СВЦЭМ!$B$34:$B$777,T$119)+'СЕТ СН'!$I$9+СВЦЭМ!$D$10+'СЕТ СН'!$I$5-'СЕТ СН'!$I$17</f>
        <v>4811.8710093499994</v>
      </c>
      <c r="U132" s="37">
        <f>SUMIFS(СВЦЭМ!$C$34:$C$777,СВЦЭМ!$A$34:$A$777,$A132,СВЦЭМ!$B$34:$B$777,U$119)+'СЕТ СН'!$I$9+СВЦЭМ!$D$10+'СЕТ СН'!$I$5-'СЕТ СН'!$I$17</f>
        <v>4808.4060022099993</v>
      </c>
      <c r="V132" s="37">
        <f>SUMIFS(СВЦЭМ!$C$34:$C$777,СВЦЭМ!$A$34:$A$777,$A132,СВЦЭМ!$B$34:$B$777,V$119)+'СЕТ СН'!$I$9+СВЦЭМ!$D$10+'СЕТ СН'!$I$5-'СЕТ СН'!$I$17</f>
        <v>4817.7330389899998</v>
      </c>
      <c r="W132" s="37">
        <f>SUMIFS(СВЦЭМ!$C$34:$C$777,СВЦЭМ!$A$34:$A$777,$A132,СВЦЭМ!$B$34:$B$777,W$119)+'СЕТ СН'!$I$9+СВЦЭМ!$D$10+'СЕТ СН'!$I$5-'СЕТ СН'!$I$17</f>
        <v>4896.4743597599991</v>
      </c>
      <c r="X132" s="37">
        <f>SUMIFS(СВЦЭМ!$C$34:$C$777,СВЦЭМ!$A$34:$A$777,$A132,СВЦЭМ!$B$34:$B$777,X$119)+'СЕТ СН'!$I$9+СВЦЭМ!$D$10+'СЕТ СН'!$I$5-'СЕТ СН'!$I$17</f>
        <v>5010.9394282199992</v>
      </c>
      <c r="Y132" s="37">
        <f>SUMIFS(СВЦЭМ!$C$34:$C$777,СВЦЭМ!$A$34:$A$777,$A132,СВЦЭМ!$B$34:$B$777,Y$119)+'СЕТ СН'!$I$9+СВЦЭМ!$D$10+'СЕТ СН'!$I$5-'СЕТ СН'!$I$17</f>
        <v>5130.8698521999995</v>
      </c>
    </row>
    <row r="133" spans="1:25" ht="15.75" x14ac:dyDescent="0.2">
      <c r="A133" s="36">
        <f t="shared" si="3"/>
        <v>43053</v>
      </c>
      <c r="B133" s="37">
        <f>SUMIFS(СВЦЭМ!$C$34:$C$777,СВЦЭМ!$A$34:$A$777,$A133,СВЦЭМ!$B$34:$B$777,B$119)+'СЕТ СН'!$I$9+СВЦЭМ!$D$10+'СЕТ СН'!$I$5-'СЕТ СН'!$I$17</f>
        <v>5169.9873855599999</v>
      </c>
      <c r="C133" s="37">
        <f>SUMIFS(СВЦЭМ!$C$34:$C$777,СВЦЭМ!$A$34:$A$777,$A133,СВЦЭМ!$B$34:$B$777,C$119)+'СЕТ СН'!$I$9+СВЦЭМ!$D$10+'СЕТ СН'!$I$5-'СЕТ СН'!$I$17</f>
        <v>5212.3639039999998</v>
      </c>
      <c r="D133" s="37">
        <f>SUMIFS(СВЦЭМ!$C$34:$C$777,СВЦЭМ!$A$34:$A$777,$A133,СВЦЭМ!$B$34:$B$777,D$119)+'СЕТ СН'!$I$9+СВЦЭМ!$D$10+'СЕТ СН'!$I$5-'СЕТ СН'!$I$17</f>
        <v>5210.0025344599999</v>
      </c>
      <c r="E133" s="37">
        <f>SUMIFS(СВЦЭМ!$C$34:$C$777,СВЦЭМ!$A$34:$A$777,$A133,СВЦЭМ!$B$34:$B$777,E$119)+'СЕТ СН'!$I$9+СВЦЭМ!$D$10+'СЕТ СН'!$I$5-'СЕТ СН'!$I$17</f>
        <v>5207.3752971599997</v>
      </c>
      <c r="F133" s="37">
        <f>SUMIFS(СВЦЭМ!$C$34:$C$777,СВЦЭМ!$A$34:$A$777,$A133,СВЦЭМ!$B$34:$B$777,F$119)+'СЕТ СН'!$I$9+СВЦЭМ!$D$10+'СЕТ СН'!$I$5-'СЕТ СН'!$I$17</f>
        <v>5205.6448204399994</v>
      </c>
      <c r="G133" s="37">
        <f>SUMIFS(СВЦЭМ!$C$34:$C$777,СВЦЭМ!$A$34:$A$777,$A133,СВЦЭМ!$B$34:$B$777,G$119)+'СЕТ СН'!$I$9+СВЦЭМ!$D$10+'СЕТ СН'!$I$5-'СЕТ СН'!$I$17</f>
        <v>5209.7639000700001</v>
      </c>
      <c r="H133" s="37">
        <f>SUMIFS(СВЦЭМ!$C$34:$C$777,СВЦЭМ!$A$34:$A$777,$A133,СВЦЭМ!$B$34:$B$777,H$119)+'СЕТ СН'!$I$9+СВЦЭМ!$D$10+'СЕТ СН'!$I$5-'СЕТ СН'!$I$17</f>
        <v>5188.2055717899993</v>
      </c>
      <c r="I133" s="37">
        <f>SUMIFS(СВЦЭМ!$C$34:$C$777,СВЦЭМ!$A$34:$A$777,$A133,СВЦЭМ!$B$34:$B$777,I$119)+'СЕТ СН'!$I$9+СВЦЭМ!$D$10+'СЕТ СН'!$I$5-'СЕТ СН'!$I$17</f>
        <v>5091.17869703</v>
      </c>
      <c r="J133" s="37">
        <f>SUMIFS(СВЦЭМ!$C$34:$C$777,СВЦЭМ!$A$34:$A$777,$A133,СВЦЭМ!$B$34:$B$777,J$119)+'СЕТ СН'!$I$9+СВЦЭМ!$D$10+'СЕТ СН'!$I$5-'СЕТ СН'!$I$17</f>
        <v>5024.0413523299994</v>
      </c>
      <c r="K133" s="37">
        <f>SUMIFS(СВЦЭМ!$C$34:$C$777,СВЦЭМ!$A$34:$A$777,$A133,СВЦЭМ!$B$34:$B$777,K$119)+'СЕТ СН'!$I$9+СВЦЭМ!$D$10+'СЕТ СН'!$I$5-'СЕТ СН'!$I$17</f>
        <v>4937.3390133899993</v>
      </c>
      <c r="L133" s="37">
        <f>SUMIFS(СВЦЭМ!$C$34:$C$777,СВЦЭМ!$A$34:$A$777,$A133,СВЦЭМ!$B$34:$B$777,L$119)+'СЕТ СН'!$I$9+СВЦЭМ!$D$10+'СЕТ СН'!$I$5-'СЕТ СН'!$I$17</f>
        <v>4855.1575927699996</v>
      </c>
      <c r="M133" s="37">
        <f>SUMIFS(СВЦЭМ!$C$34:$C$777,СВЦЭМ!$A$34:$A$777,$A133,СВЦЭМ!$B$34:$B$777,M$119)+'СЕТ СН'!$I$9+СВЦЭМ!$D$10+'СЕТ СН'!$I$5-'СЕТ СН'!$I$17</f>
        <v>4827.2754953299991</v>
      </c>
      <c r="N133" s="37">
        <f>SUMIFS(СВЦЭМ!$C$34:$C$777,СВЦЭМ!$A$34:$A$777,$A133,СВЦЭМ!$B$34:$B$777,N$119)+'СЕТ СН'!$I$9+СВЦЭМ!$D$10+'СЕТ СН'!$I$5-'СЕТ СН'!$I$17</f>
        <v>4838.2929054599999</v>
      </c>
      <c r="O133" s="37">
        <f>SUMIFS(СВЦЭМ!$C$34:$C$777,СВЦЭМ!$A$34:$A$777,$A133,СВЦЭМ!$B$34:$B$777,O$119)+'СЕТ СН'!$I$9+СВЦЭМ!$D$10+'СЕТ СН'!$I$5-'СЕТ СН'!$I$17</f>
        <v>4829.0304806199993</v>
      </c>
      <c r="P133" s="37">
        <f>SUMIFS(СВЦЭМ!$C$34:$C$777,СВЦЭМ!$A$34:$A$777,$A133,СВЦЭМ!$B$34:$B$777,P$119)+'СЕТ СН'!$I$9+СВЦЭМ!$D$10+'СЕТ СН'!$I$5-'СЕТ СН'!$I$17</f>
        <v>4837.6766761499994</v>
      </c>
      <c r="Q133" s="37">
        <f>SUMIFS(СВЦЭМ!$C$34:$C$777,СВЦЭМ!$A$34:$A$777,$A133,СВЦЭМ!$B$34:$B$777,Q$119)+'СЕТ СН'!$I$9+СВЦЭМ!$D$10+'СЕТ СН'!$I$5-'СЕТ СН'!$I$17</f>
        <v>4846.0078618999996</v>
      </c>
      <c r="R133" s="37">
        <f>SUMIFS(СВЦЭМ!$C$34:$C$777,СВЦЭМ!$A$34:$A$777,$A133,СВЦЭМ!$B$34:$B$777,R$119)+'СЕТ СН'!$I$9+СВЦЭМ!$D$10+'СЕТ СН'!$I$5-'СЕТ СН'!$I$17</f>
        <v>4848.2382283099996</v>
      </c>
      <c r="S133" s="37">
        <f>SUMIFS(СВЦЭМ!$C$34:$C$777,СВЦЭМ!$A$34:$A$777,$A133,СВЦЭМ!$B$34:$B$777,S$119)+'СЕТ СН'!$I$9+СВЦЭМ!$D$10+'СЕТ СН'!$I$5-'СЕТ СН'!$I$17</f>
        <v>4822.69784506</v>
      </c>
      <c r="T133" s="37">
        <f>SUMIFS(СВЦЭМ!$C$34:$C$777,СВЦЭМ!$A$34:$A$777,$A133,СВЦЭМ!$B$34:$B$777,T$119)+'СЕТ СН'!$I$9+СВЦЭМ!$D$10+'СЕТ СН'!$I$5-'СЕТ СН'!$I$17</f>
        <v>4784.03637996</v>
      </c>
      <c r="U133" s="37">
        <f>SUMIFS(СВЦЭМ!$C$34:$C$777,СВЦЭМ!$A$34:$A$777,$A133,СВЦЭМ!$B$34:$B$777,U$119)+'СЕТ СН'!$I$9+СВЦЭМ!$D$10+'СЕТ СН'!$I$5-'СЕТ СН'!$I$17</f>
        <v>4775.9242816099995</v>
      </c>
      <c r="V133" s="37">
        <f>SUMIFS(СВЦЭМ!$C$34:$C$777,СВЦЭМ!$A$34:$A$777,$A133,СВЦЭМ!$B$34:$B$777,V$119)+'СЕТ СН'!$I$9+СВЦЭМ!$D$10+'СЕТ СН'!$I$5-'СЕТ СН'!$I$17</f>
        <v>4827.94348231</v>
      </c>
      <c r="W133" s="37">
        <f>SUMIFS(СВЦЭМ!$C$34:$C$777,СВЦЭМ!$A$34:$A$777,$A133,СВЦЭМ!$B$34:$B$777,W$119)+'СЕТ СН'!$I$9+СВЦЭМ!$D$10+'СЕТ СН'!$I$5-'СЕТ СН'!$I$17</f>
        <v>4925.8644639300001</v>
      </c>
      <c r="X133" s="37">
        <f>SUMIFS(СВЦЭМ!$C$34:$C$777,СВЦЭМ!$A$34:$A$777,$A133,СВЦЭМ!$B$34:$B$777,X$119)+'СЕТ СН'!$I$9+СВЦЭМ!$D$10+'СЕТ СН'!$I$5-'СЕТ СН'!$I$17</f>
        <v>5035.1208398599993</v>
      </c>
      <c r="Y133" s="37">
        <f>SUMIFS(СВЦЭМ!$C$34:$C$777,СВЦЭМ!$A$34:$A$777,$A133,СВЦЭМ!$B$34:$B$777,Y$119)+'СЕТ СН'!$I$9+СВЦЭМ!$D$10+'СЕТ СН'!$I$5-'СЕТ СН'!$I$17</f>
        <v>5148.7806028999994</v>
      </c>
    </row>
    <row r="134" spans="1:25" ht="15.75" x14ac:dyDescent="0.2">
      <c r="A134" s="36">
        <f t="shared" si="3"/>
        <v>43054</v>
      </c>
      <c r="B134" s="37">
        <f>SUMIFS(СВЦЭМ!$C$34:$C$777,СВЦЭМ!$A$34:$A$777,$A134,СВЦЭМ!$B$34:$B$777,B$119)+'СЕТ СН'!$I$9+СВЦЭМ!$D$10+'СЕТ СН'!$I$5-'СЕТ СН'!$I$17</f>
        <v>5141.5347187799998</v>
      </c>
      <c r="C134" s="37">
        <f>SUMIFS(СВЦЭМ!$C$34:$C$777,СВЦЭМ!$A$34:$A$777,$A134,СВЦЭМ!$B$34:$B$777,C$119)+'СЕТ СН'!$I$9+СВЦЭМ!$D$10+'СЕТ СН'!$I$5-'СЕТ СН'!$I$17</f>
        <v>5179.2084114299996</v>
      </c>
      <c r="D134" s="37">
        <f>SUMIFS(СВЦЭМ!$C$34:$C$777,СВЦЭМ!$A$34:$A$777,$A134,СВЦЭМ!$B$34:$B$777,D$119)+'СЕТ СН'!$I$9+СВЦЭМ!$D$10+'СЕТ СН'!$I$5-'СЕТ СН'!$I$17</f>
        <v>5223.2479092199992</v>
      </c>
      <c r="E134" s="37">
        <f>SUMIFS(СВЦЭМ!$C$34:$C$777,СВЦЭМ!$A$34:$A$777,$A134,СВЦЭМ!$B$34:$B$777,E$119)+'СЕТ СН'!$I$9+СВЦЭМ!$D$10+'СЕТ СН'!$I$5-'СЕТ СН'!$I$17</f>
        <v>5216.5934401999993</v>
      </c>
      <c r="F134" s="37">
        <f>SUMIFS(СВЦЭМ!$C$34:$C$777,СВЦЭМ!$A$34:$A$777,$A134,СВЦЭМ!$B$34:$B$777,F$119)+'СЕТ СН'!$I$9+СВЦЭМ!$D$10+'СЕТ СН'!$I$5-'СЕТ СН'!$I$17</f>
        <v>5216.8177950999998</v>
      </c>
      <c r="G134" s="37">
        <f>SUMIFS(СВЦЭМ!$C$34:$C$777,СВЦЭМ!$A$34:$A$777,$A134,СВЦЭМ!$B$34:$B$777,G$119)+'СЕТ СН'!$I$9+СВЦЭМ!$D$10+'СЕТ СН'!$I$5-'СЕТ СН'!$I$17</f>
        <v>5225.0396490699995</v>
      </c>
      <c r="H134" s="37">
        <f>SUMIFS(СВЦЭМ!$C$34:$C$777,СВЦЭМ!$A$34:$A$777,$A134,СВЦЭМ!$B$34:$B$777,H$119)+'СЕТ СН'!$I$9+СВЦЭМ!$D$10+'СЕТ СН'!$I$5-'СЕТ СН'!$I$17</f>
        <v>5173.0057820999991</v>
      </c>
      <c r="I134" s="37">
        <f>SUMIFS(СВЦЭМ!$C$34:$C$777,СВЦЭМ!$A$34:$A$777,$A134,СВЦЭМ!$B$34:$B$777,I$119)+'СЕТ СН'!$I$9+СВЦЭМ!$D$10+'СЕТ СН'!$I$5-'СЕТ СН'!$I$17</f>
        <v>5067.5039975799991</v>
      </c>
      <c r="J134" s="37">
        <f>SUMIFS(СВЦЭМ!$C$34:$C$777,СВЦЭМ!$A$34:$A$777,$A134,СВЦЭМ!$B$34:$B$777,J$119)+'СЕТ СН'!$I$9+СВЦЭМ!$D$10+'СЕТ СН'!$I$5-'СЕТ СН'!$I$17</f>
        <v>5002.8138298699996</v>
      </c>
      <c r="K134" s="37">
        <f>SUMIFS(СВЦЭМ!$C$34:$C$777,СВЦЭМ!$A$34:$A$777,$A134,СВЦЭМ!$B$34:$B$777,K$119)+'СЕТ СН'!$I$9+СВЦЭМ!$D$10+'СЕТ СН'!$I$5-'СЕТ СН'!$I$17</f>
        <v>4921.4732422399993</v>
      </c>
      <c r="L134" s="37">
        <f>SUMIFS(СВЦЭМ!$C$34:$C$777,СВЦЭМ!$A$34:$A$777,$A134,СВЦЭМ!$B$34:$B$777,L$119)+'СЕТ СН'!$I$9+СВЦЭМ!$D$10+'СЕТ СН'!$I$5-'СЕТ СН'!$I$17</f>
        <v>4847.2707536399994</v>
      </c>
      <c r="M134" s="37">
        <f>SUMIFS(СВЦЭМ!$C$34:$C$777,СВЦЭМ!$A$34:$A$777,$A134,СВЦЭМ!$B$34:$B$777,M$119)+'СЕТ СН'!$I$9+СВЦЭМ!$D$10+'СЕТ СН'!$I$5-'СЕТ СН'!$I$17</f>
        <v>4827.8965053399997</v>
      </c>
      <c r="N134" s="37">
        <f>SUMIFS(СВЦЭМ!$C$34:$C$777,СВЦЭМ!$A$34:$A$777,$A134,СВЦЭМ!$B$34:$B$777,N$119)+'СЕТ СН'!$I$9+СВЦЭМ!$D$10+'СЕТ СН'!$I$5-'СЕТ СН'!$I$17</f>
        <v>4838.56892014</v>
      </c>
      <c r="O134" s="37">
        <f>SUMIFS(СВЦЭМ!$C$34:$C$777,СВЦЭМ!$A$34:$A$777,$A134,СВЦЭМ!$B$34:$B$777,O$119)+'СЕТ СН'!$I$9+СВЦЭМ!$D$10+'СЕТ СН'!$I$5-'СЕТ СН'!$I$17</f>
        <v>4846.1237787699993</v>
      </c>
      <c r="P134" s="37">
        <f>SUMIFS(СВЦЭМ!$C$34:$C$777,СВЦЭМ!$A$34:$A$777,$A134,СВЦЭМ!$B$34:$B$777,P$119)+'СЕТ СН'!$I$9+СВЦЭМ!$D$10+'СЕТ СН'!$I$5-'СЕТ СН'!$I$17</f>
        <v>4850.5103590099998</v>
      </c>
      <c r="Q134" s="37">
        <f>SUMIFS(СВЦЭМ!$C$34:$C$777,СВЦЭМ!$A$34:$A$777,$A134,СВЦЭМ!$B$34:$B$777,Q$119)+'СЕТ СН'!$I$9+СВЦЭМ!$D$10+'СЕТ СН'!$I$5-'СЕТ СН'!$I$17</f>
        <v>4849.72643298</v>
      </c>
      <c r="R134" s="37">
        <f>SUMIFS(СВЦЭМ!$C$34:$C$777,СВЦЭМ!$A$34:$A$777,$A134,СВЦЭМ!$B$34:$B$777,R$119)+'СЕТ СН'!$I$9+СВЦЭМ!$D$10+'СЕТ СН'!$I$5-'СЕТ СН'!$I$17</f>
        <v>4839.9349015299995</v>
      </c>
      <c r="S134" s="37">
        <f>SUMIFS(СВЦЭМ!$C$34:$C$777,СВЦЭМ!$A$34:$A$777,$A134,СВЦЭМ!$B$34:$B$777,S$119)+'СЕТ СН'!$I$9+СВЦЭМ!$D$10+'СЕТ СН'!$I$5-'СЕТ СН'!$I$17</f>
        <v>4829.0851932299993</v>
      </c>
      <c r="T134" s="37">
        <f>SUMIFS(СВЦЭМ!$C$34:$C$777,СВЦЭМ!$A$34:$A$777,$A134,СВЦЭМ!$B$34:$B$777,T$119)+'СЕТ СН'!$I$9+СВЦЭМ!$D$10+'СЕТ СН'!$I$5-'СЕТ СН'!$I$17</f>
        <v>4800.4718061299991</v>
      </c>
      <c r="U134" s="37">
        <f>SUMIFS(СВЦЭМ!$C$34:$C$777,СВЦЭМ!$A$34:$A$777,$A134,СВЦЭМ!$B$34:$B$777,U$119)+'СЕТ СН'!$I$9+СВЦЭМ!$D$10+'СЕТ СН'!$I$5-'СЕТ СН'!$I$17</f>
        <v>4796.7852476499993</v>
      </c>
      <c r="V134" s="37">
        <f>SUMIFS(СВЦЭМ!$C$34:$C$777,СВЦЭМ!$A$34:$A$777,$A134,СВЦЭМ!$B$34:$B$777,V$119)+'СЕТ СН'!$I$9+СВЦЭМ!$D$10+'СЕТ СН'!$I$5-'СЕТ СН'!$I$17</f>
        <v>4842.5480844699996</v>
      </c>
      <c r="W134" s="37">
        <f>SUMIFS(СВЦЭМ!$C$34:$C$777,СВЦЭМ!$A$34:$A$777,$A134,СВЦЭМ!$B$34:$B$777,W$119)+'СЕТ СН'!$I$9+СВЦЭМ!$D$10+'СЕТ СН'!$I$5-'СЕТ СН'!$I$17</f>
        <v>4939.5961304099992</v>
      </c>
      <c r="X134" s="37">
        <f>SUMIFS(СВЦЭМ!$C$34:$C$777,СВЦЭМ!$A$34:$A$777,$A134,СВЦЭМ!$B$34:$B$777,X$119)+'СЕТ СН'!$I$9+СВЦЭМ!$D$10+'СЕТ СН'!$I$5-'СЕТ СН'!$I$17</f>
        <v>5048.5485069199995</v>
      </c>
      <c r="Y134" s="37">
        <f>SUMIFS(СВЦЭМ!$C$34:$C$777,СВЦЭМ!$A$34:$A$777,$A134,СВЦЭМ!$B$34:$B$777,Y$119)+'СЕТ СН'!$I$9+СВЦЭМ!$D$10+'СЕТ СН'!$I$5-'СЕТ СН'!$I$17</f>
        <v>5153.6447886599999</v>
      </c>
    </row>
    <row r="135" spans="1:25" ht="15.75" x14ac:dyDescent="0.2">
      <c r="A135" s="36">
        <f t="shared" si="3"/>
        <v>43055</v>
      </c>
      <c r="B135" s="37">
        <f>SUMIFS(СВЦЭМ!$C$34:$C$777,СВЦЭМ!$A$34:$A$777,$A135,СВЦЭМ!$B$34:$B$777,B$119)+'СЕТ СН'!$I$9+СВЦЭМ!$D$10+'СЕТ СН'!$I$5-'СЕТ СН'!$I$17</f>
        <v>5224.8754387099998</v>
      </c>
      <c r="C135" s="37">
        <f>SUMIFS(СВЦЭМ!$C$34:$C$777,СВЦЭМ!$A$34:$A$777,$A135,СВЦЭМ!$B$34:$B$777,C$119)+'СЕТ СН'!$I$9+СВЦЭМ!$D$10+'СЕТ СН'!$I$5-'СЕТ СН'!$I$17</f>
        <v>5227.1123052599996</v>
      </c>
      <c r="D135" s="37">
        <f>SUMIFS(СВЦЭМ!$C$34:$C$777,СВЦЭМ!$A$34:$A$777,$A135,СВЦЭМ!$B$34:$B$777,D$119)+'СЕТ СН'!$I$9+СВЦЭМ!$D$10+'СЕТ СН'!$I$5-'СЕТ СН'!$I$17</f>
        <v>5247.9795323599992</v>
      </c>
      <c r="E135" s="37">
        <f>SUMIFS(СВЦЭМ!$C$34:$C$777,СВЦЭМ!$A$34:$A$777,$A135,СВЦЭМ!$B$34:$B$777,E$119)+'СЕТ СН'!$I$9+СВЦЭМ!$D$10+'СЕТ СН'!$I$5-'СЕТ СН'!$I$17</f>
        <v>5243.5598636099994</v>
      </c>
      <c r="F135" s="37">
        <f>SUMIFS(СВЦЭМ!$C$34:$C$777,СВЦЭМ!$A$34:$A$777,$A135,СВЦЭМ!$B$34:$B$777,F$119)+'СЕТ СН'!$I$9+СВЦЭМ!$D$10+'СЕТ СН'!$I$5-'СЕТ СН'!$I$17</f>
        <v>5242.1721184999997</v>
      </c>
      <c r="G135" s="37">
        <f>SUMIFS(СВЦЭМ!$C$34:$C$777,СВЦЭМ!$A$34:$A$777,$A135,СВЦЭМ!$B$34:$B$777,G$119)+'СЕТ СН'!$I$9+СВЦЭМ!$D$10+'СЕТ СН'!$I$5-'СЕТ СН'!$I$17</f>
        <v>5249.1216737699997</v>
      </c>
      <c r="H135" s="37">
        <f>SUMIFS(СВЦЭМ!$C$34:$C$777,СВЦЭМ!$A$34:$A$777,$A135,СВЦЭМ!$B$34:$B$777,H$119)+'СЕТ СН'!$I$9+СВЦЭМ!$D$10+'СЕТ СН'!$I$5-'СЕТ СН'!$I$17</f>
        <v>5223.5724533399998</v>
      </c>
      <c r="I135" s="37">
        <f>SUMIFS(СВЦЭМ!$C$34:$C$777,СВЦЭМ!$A$34:$A$777,$A135,СВЦЭМ!$B$34:$B$777,I$119)+'СЕТ СН'!$I$9+СВЦЭМ!$D$10+'СЕТ СН'!$I$5-'СЕТ СН'!$I$17</f>
        <v>5106.1280783099992</v>
      </c>
      <c r="J135" s="37">
        <f>SUMIFS(СВЦЭМ!$C$34:$C$777,СВЦЭМ!$A$34:$A$777,$A135,СВЦЭМ!$B$34:$B$777,J$119)+'СЕТ СН'!$I$9+СВЦЭМ!$D$10+'СЕТ СН'!$I$5-'СЕТ СН'!$I$17</f>
        <v>5046.8062236199994</v>
      </c>
      <c r="K135" s="37">
        <f>SUMIFS(СВЦЭМ!$C$34:$C$777,СВЦЭМ!$A$34:$A$777,$A135,СВЦЭМ!$B$34:$B$777,K$119)+'СЕТ СН'!$I$9+СВЦЭМ!$D$10+'СЕТ СН'!$I$5-'СЕТ СН'!$I$17</f>
        <v>4964.8745642999993</v>
      </c>
      <c r="L135" s="37">
        <f>SUMIFS(СВЦЭМ!$C$34:$C$777,СВЦЭМ!$A$34:$A$777,$A135,СВЦЭМ!$B$34:$B$777,L$119)+'СЕТ СН'!$I$9+СВЦЭМ!$D$10+'СЕТ СН'!$I$5-'СЕТ СН'!$I$17</f>
        <v>4883.7432258899998</v>
      </c>
      <c r="M135" s="37">
        <f>SUMIFS(СВЦЭМ!$C$34:$C$777,СВЦЭМ!$A$34:$A$777,$A135,СВЦЭМ!$B$34:$B$777,M$119)+'СЕТ СН'!$I$9+СВЦЭМ!$D$10+'СЕТ СН'!$I$5-'СЕТ СН'!$I$17</f>
        <v>4840.6890708999999</v>
      </c>
      <c r="N135" s="37">
        <f>SUMIFS(СВЦЭМ!$C$34:$C$777,СВЦЭМ!$A$34:$A$777,$A135,СВЦЭМ!$B$34:$B$777,N$119)+'СЕТ СН'!$I$9+СВЦЭМ!$D$10+'СЕТ СН'!$I$5-'СЕТ СН'!$I$17</f>
        <v>4827.3128192799995</v>
      </c>
      <c r="O135" s="37">
        <f>SUMIFS(СВЦЭМ!$C$34:$C$777,СВЦЭМ!$A$34:$A$777,$A135,СВЦЭМ!$B$34:$B$777,O$119)+'СЕТ СН'!$I$9+СВЦЭМ!$D$10+'СЕТ СН'!$I$5-'СЕТ СН'!$I$17</f>
        <v>4798.9467993199996</v>
      </c>
      <c r="P135" s="37">
        <f>SUMIFS(СВЦЭМ!$C$34:$C$777,СВЦЭМ!$A$34:$A$777,$A135,СВЦЭМ!$B$34:$B$777,P$119)+'СЕТ СН'!$I$9+СВЦЭМ!$D$10+'СЕТ СН'!$I$5-'СЕТ СН'!$I$17</f>
        <v>4807.3043153299996</v>
      </c>
      <c r="Q135" s="37">
        <f>SUMIFS(СВЦЭМ!$C$34:$C$777,СВЦЭМ!$A$34:$A$777,$A135,СВЦЭМ!$B$34:$B$777,Q$119)+'СЕТ СН'!$I$9+СВЦЭМ!$D$10+'СЕТ СН'!$I$5-'СЕТ СН'!$I$17</f>
        <v>4811.2507886699996</v>
      </c>
      <c r="R135" s="37">
        <f>SUMIFS(СВЦЭМ!$C$34:$C$777,СВЦЭМ!$A$34:$A$777,$A135,СВЦЭМ!$B$34:$B$777,R$119)+'СЕТ СН'!$I$9+СВЦЭМ!$D$10+'СЕТ СН'!$I$5-'СЕТ СН'!$I$17</f>
        <v>4808.2349982099995</v>
      </c>
      <c r="S135" s="37">
        <f>SUMIFS(СВЦЭМ!$C$34:$C$777,СВЦЭМ!$A$34:$A$777,$A135,СВЦЭМ!$B$34:$B$777,S$119)+'СЕТ СН'!$I$9+СВЦЭМ!$D$10+'СЕТ СН'!$I$5-'СЕТ СН'!$I$17</f>
        <v>4791.3931671599994</v>
      </c>
      <c r="T135" s="37">
        <f>SUMIFS(СВЦЭМ!$C$34:$C$777,СВЦЭМ!$A$34:$A$777,$A135,СВЦЭМ!$B$34:$B$777,T$119)+'СЕТ СН'!$I$9+СВЦЭМ!$D$10+'СЕТ СН'!$I$5-'СЕТ СН'!$I$17</f>
        <v>4777.9517845299997</v>
      </c>
      <c r="U135" s="37">
        <f>SUMIFS(СВЦЭМ!$C$34:$C$777,СВЦЭМ!$A$34:$A$777,$A135,СВЦЭМ!$B$34:$B$777,U$119)+'СЕТ СН'!$I$9+СВЦЭМ!$D$10+'СЕТ СН'!$I$5-'СЕТ СН'!$I$17</f>
        <v>4774.4685844799997</v>
      </c>
      <c r="V135" s="37">
        <f>SUMIFS(СВЦЭМ!$C$34:$C$777,СВЦЭМ!$A$34:$A$777,$A135,СВЦЭМ!$B$34:$B$777,V$119)+'СЕТ СН'!$I$9+СВЦЭМ!$D$10+'СЕТ СН'!$I$5-'СЕТ СН'!$I$17</f>
        <v>4820.1052395899997</v>
      </c>
      <c r="W135" s="37">
        <f>SUMIFS(СВЦЭМ!$C$34:$C$777,СВЦЭМ!$A$34:$A$777,$A135,СВЦЭМ!$B$34:$B$777,W$119)+'СЕТ СН'!$I$9+СВЦЭМ!$D$10+'СЕТ СН'!$I$5-'СЕТ СН'!$I$17</f>
        <v>4926.3524361999998</v>
      </c>
      <c r="X135" s="37">
        <f>SUMIFS(СВЦЭМ!$C$34:$C$777,СВЦЭМ!$A$34:$A$777,$A135,СВЦЭМ!$B$34:$B$777,X$119)+'СЕТ СН'!$I$9+СВЦЭМ!$D$10+'СЕТ СН'!$I$5-'СЕТ СН'!$I$17</f>
        <v>5025.8058105699993</v>
      </c>
      <c r="Y135" s="37">
        <f>SUMIFS(СВЦЭМ!$C$34:$C$777,СВЦЭМ!$A$34:$A$777,$A135,СВЦЭМ!$B$34:$B$777,Y$119)+'СЕТ СН'!$I$9+СВЦЭМ!$D$10+'СЕТ СН'!$I$5-'СЕТ СН'!$I$17</f>
        <v>5107.2236977799994</v>
      </c>
    </row>
    <row r="136" spans="1:25" ht="15.75" x14ac:dyDescent="0.2">
      <c r="A136" s="36">
        <f t="shared" si="3"/>
        <v>43056</v>
      </c>
      <c r="B136" s="37">
        <f>SUMIFS(СВЦЭМ!$C$34:$C$777,СВЦЭМ!$A$34:$A$777,$A136,СВЦЭМ!$B$34:$B$777,B$119)+'СЕТ СН'!$I$9+СВЦЭМ!$D$10+'СЕТ СН'!$I$5-'СЕТ СН'!$I$17</f>
        <v>5210.8210512899996</v>
      </c>
      <c r="C136" s="37">
        <f>SUMIFS(СВЦЭМ!$C$34:$C$777,СВЦЭМ!$A$34:$A$777,$A136,СВЦЭМ!$B$34:$B$777,C$119)+'СЕТ СН'!$I$9+СВЦЭМ!$D$10+'СЕТ СН'!$I$5-'СЕТ СН'!$I$17</f>
        <v>5249.6756735799991</v>
      </c>
      <c r="D136" s="37">
        <f>SUMIFS(СВЦЭМ!$C$34:$C$777,СВЦЭМ!$A$34:$A$777,$A136,СВЦЭМ!$B$34:$B$777,D$119)+'СЕТ СН'!$I$9+СВЦЭМ!$D$10+'СЕТ СН'!$I$5-'СЕТ СН'!$I$17</f>
        <v>5250.9673397399993</v>
      </c>
      <c r="E136" s="37">
        <f>SUMIFS(СВЦЭМ!$C$34:$C$777,СВЦЭМ!$A$34:$A$777,$A136,СВЦЭМ!$B$34:$B$777,E$119)+'СЕТ СН'!$I$9+СВЦЭМ!$D$10+'СЕТ СН'!$I$5-'СЕТ СН'!$I$17</f>
        <v>5247.3481486399996</v>
      </c>
      <c r="F136" s="37">
        <f>SUMIFS(СВЦЭМ!$C$34:$C$777,СВЦЭМ!$A$34:$A$777,$A136,СВЦЭМ!$B$34:$B$777,F$119)+'СЕТ СН'!$I$9+СВЦЭМ!$D$10+'СЕТ СН'!$I$5-'СЕТ СН'!$I$17</f>
        <v>5249.2549433599997</v>
      </c>
      <c r="G136" s="37">
        <f>SUMIFS(СВЦЭМ!$C$34:$C$777,СВЦЭМ!$A$34:$A$777,$A136,СВЦЭМ!$B$34:$B$777,G$119)+'СЕТ СН'!$I$9+СВЦЭМ!$D$10+'СЕТ СН'!$I$5-'СЕТ СН'!$I$17</f>
        <v>5256.5185129699994</v>
      </c>
      <c r="H136" s="37">
        <f>SUMIFS(СВЦЭМ!$C$34:$C$777,СВЦЭМ!$A$34:$A$777,$A136,СВЦЭМ!$B$34:$B$777,H$119)+'СЕТ СН'!$I$9+СВЦЭМ!$D$10+'СЕТ СН'!$I$5-'СЕТ СН'!$I$17</f>
        <v>5220.43568117</v>
      </c>
      <c r="I136" s="37">
        <f>SUMIFS(СВЦЭМ!$C$34:$C$777,СВЦЭМ!$A$34:$A$777,$A136,СВЦЭМ!$B$34:$B$777,I$119)+'СЕТ СН'!$I$9+СВЦЭМ!$D$10+'СЕТ СН'!$I$5-'СЕТ СН'!$I$17</f>
        <v>5101.2060447099993</v>
      </c>
      <c r="J136" s="37">
        <f>SUMIFS(СВЦЭМ!$C$34:$C$777,СВЦЭМ!$A$34:$A$777,$A136,СВЦЭМ!$B$34:$B$777,J$119)+'СЕТ СН'!$I$9+СВЦЭМ!$D$10+'СЕТ СН'!$I$5-'СЕТ СН'!$I$17</f>
        <v>5032.8108963799996</v>
      </c>
      <c r="K136" s="37">
        <f>SUMIFS(СВЦЭМ!$C$34:$C$777,СВЦЭМ!$A$34:$A$777,$A136,СВЦЭМ!$B$34:$B$777,K$119)+'СЕТ СН'!$I$9+СВЦЭМ!$D$10+'СЕТ СН'!$I$5-'СЕТ СН'!$I$17</f>
        <v>4937.6715381899994</v>
      </c>
      <c r="L136" s="37">
        <f>SUMIFS(СВЦЭМ!$C$34:$C$777,СВЦЭМ!$A$34:$A$777,$A136,СВЦЭМ!$B$34:$B$777,L$119)+'СЕТ СН'!$I$9+СВЦЭМ!$D$10+'СЕТ СН'!$I$5-'СЕТ СН'!$I$17</f>
        <v>4851.3051709199999</v>
      </c>
      <c r="M136" s="37">
        <f>SUMIFS(СВЦЭМ!$C$34:$C$777,СВЦЭМ!$A$34:$A$777,$A136,СВЦЭМ!$B$34:$B$777,M$119)+'СЕТ СН'!$I$9+СВЦЭМ!$D$10+'СЕТ СН'!$I$5-'СЕТ СН'!$I$17</f>
        <v>4820.2423113999994</v>
      </c>
      <c r="N136" s="37">
        <f>SUMIFS(СВЦЭМ!$C$34:$C$777,СВЦЭМ!$A$34:$A$777,$A136,СВЦЭМ!$B$34:$B$777,N$119)+'СЕТ СН'!$I$9+СВЦЭМ!$D$10+'СЕТ СН'!$I$5-'СЕТ СН'!$I$17</f>
        <v>4824.6043835399996</v>
      </c>
      <c r="O136" s="37">
        <f>SUMIFS(СВЦЭМ!$C$34:$C$777,СВЦЭМ!$A$34:$A$777,$A136,СВЦЭМ!$B$34:$B$777,O$119)+'СЕТ СН'!$I$9+СВЦЭМ!$D$10+'СЕТ СН'!$I$5-'СЕТ СН'!$I$17</f>
        <v>4832.2506083299995</v>
      </c>
      <c r="P136" s="37">
        <f>SUMIFS(СВЦЭМ!$C$34:$C$777,СВЦЭМ!$A$34:$A$777,$A136,СВЦЭМ!$B$34:$B$777,P$119)+'СЕТ СН'!$I$9+СВЦЭМ!$D$10+'СЕТ СН'!$I$5-'СЕТ СН'!$I$17</f>
        <v>4848.0584096599996</v>
      </c>
      <c r="Q136" s="37">
        <f>SUMIFS(СВЦЭМ!$C$34:$C$777,СВЦЭМ!$A$34:$A$777,$A136,СВЦЭМ!$B$34:$B$777,Q$119)+'СЕТ СН'!$I$9+СВЦЭМ!$D$10+'СЕТ СН'!$I$5-'СЕТ СН'!$I$17</f>
        <v>4856.4992250699997</v>
      </c>
      <c r="R136" s="37">
        <f>SUMIFS(СВЦЭМ!$C$34:$C$777,СВЦЭМ!$A$34:$A$777,$A136,СВЦЭМ!$B$34:$B$777,R$119)+'СЕТ СН'!$I$9+СВЦЭМ!$D$10+'СЕТ СН'!$I$5-'СЕТ СН'!$I$17</f>
        <v>4858.9169040599991</v>
      </c>
      <c r="S136" s="37">
        <f>SUMIFS(СВЦЭМ!$C$34:$C$777,СВЦЭМ!$A$34:$A$777,$A136,СВЦЭМ!$B$34:$B$777,S$119)+'СЕТ СН'!$I$9+СВЦЭМ!$D$10+'СЕТ СН'!$I$5-'СЕТ СН'!$I$17</f>
        <v>4840.8560960999994</v>
      </c>
      <c r="T136" s="37">
        <f>SUMIFS(СВЦЭМ!$C$34:$C$777,СВЦЭМ!$A$34:$A$777,$A136,СВЦЭМ!$B$34:$B$777,T$119)+'СЕТ СН'!$I$9+СВЦЭМ!$D$10+'СЕТ СН'!$I$5-'СЕТ СН'!$I$17</f>
        <v>4790.0772586199992</v>
      </c>
      <c r="U136" s="37">
        <f>SUMIFS(СВЦЭМ!$C$34:$C$777,СВЦЭМ!$A$34:$A$777,$A136,СВЦЭМ!$B$34:$B$777,U$119)+'СЕТ СН'!$I$9+СВЦЭМ!$D$10+'СЕТ СН'!$I$5-'СЕТ СН'!$I$17</f>
        <v>4784.9083959</v>
      </c>
      <c r="V136" s="37">
        <f>SUMIFS(СВЦЭМ!$C$34:$C$777,СВЦЭМ!$A$34:$A$777,$A136,СВЦЭМ!$B$34:$B$777,V$119)+'СЕТ СН'!$I$9+СВЦЭМ!$D$10+'СЕТ СН'!$I$5-'СЕТ СН'!$I$17</f>
        <v>4844.8116143199995</v>
      </c>
      <c r="W136" s="37">
        <f>SUMIFS(СВЦЭМ!$C$34:$C$777,СВЦЭМ!$A$34:$A$777,$A136,СВЦЭМ!$B$34:$B$777,W$119)+'СЕТ СН'!$I$9+СВЦЭМ!$D$10+'СЕТ СН'!$I$5-'СЕТ СН'!$I$17</f>
        <v>4944.6094703299996</v>
      </c>
      <c r="X136" s="37">
        <f>SUMIFS(СВЦЭМ!$C$34:$C$777,СВЦЭМ!$A$34:$A$777,$A136,СВЦЭМ!$B$34:$B$777,X$119)+'СЕТ СН'!$I$9+СВЦЭМ!$D$10+'СЕТ СН'!$I$5-'СЕТ СН'!$I$17</f>
        <v>5056.5442434399993</v>
      </c>
      <c r="Y136" s="37">
        <f>SUMIFS(СВЦЭМ!$C$34:$C$777,СВЦЭМ!$A$34:$A$777,$A136,СВЦЭМ!$B$34:$B$777,Y$119)+'СЕТ СН'!$I$9+СВЦЭМ!$D$10+'СЕТ СН'!$I$5-'СЕТ СН'!$I$17</f>
        <v>5139.8296118399994</v>
      </c>
    </row>
    <row r="137" spans="1:25" ht="15.75" x14ac:dyDescent="0.2">
      <c r="A137" s="36">
        <f t="shared" si="3"/>
        <v>43057</v>
      </c>
      <c r="B137" s="37">
        <f>SUMIFS(СВЦЭМ!$C$34:$C$777,СВЦЭМ!$A$34:$A$777,$A137,СВЦЭМ!$B$34:$B$777,B$119)+'СЕТ СН'!$I$9+СВЦЭМ!$D$10+'СЕТ СН'!$I$5-'СЕТ СН'!$I$17</f>
        <v>5218.8701540499997</v>
      </c>
      <c r="C137" s="37">
        <f>SUMIFS(СВЦЭМ!$C$34:$C$777,СВЦЭМ!$A$34:$A$777,$A137,СВЦЭМ!$B$34:$B$777,C$119)+'СЕТ СН'!$I$9+СВЦЭМ!$D$10+'СЕТ СН'!$I$5-'СЕТ СН'!$I$17</f>
        <v>5265.0967557399999</v>
      </c>
      <c r="D137" s="37">
        <f>SUMIFS(СВЦЭМ!$C$34:$C$777,СВЦЭМ!$A$34:$A$777,$A137,СВЦЭМ!$B$34:$B$777,D$119)+'СЕТ СН'!$I$9+СВЦЭМ!$D$10+'СЕТ СН'!$I$5-'СЕТ СН'!$I$17</f>
        <v>5265.9555222499994</v>
      </c>
      <c r="E137" s="37">
        <f>SUMIFS(СВЦЭМ!$C$34:$C$777,СВЦЭМ!$A$34:$A$777,$A137,СВЦЭМ!$B$34:$B$777,E$119)+'СЕТ СН'!$I$9+СВЦЭМ!$D$10+'СЕТ СН'!$I$5-'СЕТ СН'!$I$17</f>
        <v>5247.2870263099994</v>
      </c>
      <c r="F137" s="37">
        <f>SUMIFS(СВЦЭМ!$C$34:$C$777,СВЦЭМ!$A$34:$A$777,$A137,СВЦЭМ!$B$34:$B$777,F$119)+'СЕТ СН'!$I$9+СВЦЭМ!$D$10+'СЕТ СН'!$I$5-'СЕТ СН'!$I$17</f>
        <v>5243.8119393699999</v>
      </c>
      <c r="G137" s="37">
        <f>SUMIFS(СВЦЭМ!$C$34:$C$777,СВЦЭМ!$A$34:$A$777,$A137,СВЦЭМ!$B$34:$B$777,G$119)+'СЕТ СН'!$I$9+СВЦЭМ!$D$10+'СЕТ СН'!$I$5-'СЕТ СН'!$I$17</f>
        <v>5260.1807527799992</v>
      </c>
      <c r="H137" s="37">
        <f>SUMIFS(СВЦЭМ!$C$34:$C$777,СВЦЭМ!$A$34:$A$777,$A137,СВЦЭМ!$B$34:$B$777,H$119)+'СЕТ СН'!$I$9+СВЦЭМ!$D$10+'СЕТ СН'!$I$5-'СЕТ СН'!$I$17</f>
        <v>5227.1482442899996</v>
      </c>
      <c r="I137" s="37">
        <f>SUMIFS(СВЦЭМ!$C$34:$C$777,СВЦЭМ!$A$34:$A$777,$A137,СВЦЭМ!$B$34:$B$777,I$119)+'СЕТ СН'!$I$9+СВЦЭМ!$D$10+'СЕТ СН'!$I$5-'СЕТ СН'!$I$17</f>
        <v>5150.8694862899993</v>
      </c>
      <c r="J137" s="37">
        <f>SUMIFS(СВЦЭМ!$C$34:$C$777,СВЦЭМ!$A$34:$A$777,$A137,СВЦЭМ!$B$34:$B$777,J$119)+'СЕТ СН'!$I$9+СВЦЭМ!$D$10+'СЕТ СН'!$I$5-'СЕТ СН'!$I$17</f>
        <v>5051.1254965799999</v>
      </c>
      <c r="K137" s="37">
        <f>SUMIFS(СВЦЭМ!$C$34:$C$777,СВЦЭМ!$A$34:$A$777,$A137,СВЦЭМ!$B$34:$B$777,K$119)+'СЕТ СН'!$I$9+СВЦЭМ!$D$10+'СЕТ СН'!$I$5-'СЕТ СН'!$I$17</f>
        <v>4936.1565888599998</v>
      </c>
      <c r="L137" s="37">
        <f>SUMIFS(СВЦЭМ!$C$34:$C$777,СВЦЭМ!$A$34:$A$777,$A137,СВЦЭМ!$B$34:$B$777,L$119)+'СЕТ СН'!$I$9+СВЦЭМ!$D$10+'СЕТ СН'!$I$5-'СЕТ СН'!$I$17</f>
        <v>4861.2241106899992</v>
      </c>
      <c r="M137" s="37">
        <f>SUMIFS(СВЦЭМ!$C$34:$C$777,СВЦЭМ!$A$34:$A$777,$A137,СВЦЭМ!$B$34:$B$777,M$119)+'СЕТ СН'!$I$9+СВЦЭМ!$D$10+'СЕТ СН'!$I$5-'СЕТ СН'!$I$17</f>
        <v>4828.1792609299991</v>
      </c>
      <c r="N137" s="37">
        <f>SUMIFS(СВЦЭМ!$C$34:$C$777,СВЦЭМ!$A$34:$A$777,$A137,СВЦЭМ!$B$34:$B$777,N$119)+'СЕТ СН'!$I$9+СВЦЭМ!$D$10+'СЕТ СН'!$I$5-'СЕТ СН'!$I$17</f>
        <v>4827.8650031099996</v>
      </c>
      <c r="O137" s="37">
        <f>SUMIFS(СВЦЭМ!$C$34:$C$777,СВЦЭМ!$A$34:$A$777,$A137,СВЦЭМ!$B$34:$B$777,O$119)+'СЕТ СН'!$I$9+СВЦЭМ!$D$10+'СЕТ СН'!$I$5-'СЕТ СН'!$I$17</f>
        <v>4829.8534397199992</v>
      </c>
      <c r="P137" s="37">
        <f>SUMIFS(СВЦЭМ!$C$34:$C$777,СВЦЭМ!$A$34:$A$777,$A137,СВЦЭМ!$B$34:$B$777,P$119)+'СЕТ СН'!$I$9+СВЦЭМ!$D$10+'СЕТ СН'!$I$5-'СЕТ СН'!$I$17</f>
        <v>4831.3553168899998</v>
      </c>
      <c r="Q137" s="37">
        <f>SUMIFS(СВЦЭМ!$C$34:$C$777,СВЦЭМ!$A$34:$A$777,$A137,СВЦЭМ!$B$34:$B$777,Q$119)+'СЕТ СН'!$I$9+СВЦЭМ!$D$10+'СЕТ СН'!$I$5-'СЕТ СН'!$I$17</f>
        <v>4829.9086621099996</v>
      </c>
      <c r="R137" s="37">
        <f>SUMIFS(СВЦЭМ!$C$34:$C$777,СВЦЭМ!$A$34:$A$777,$A137,СВЦЭМ!$B$34:$B$777,R$119)+'СЕТ СН'!$I$9+СВЦЭМ!$D$10+'СЕТ СН'!$I$5-'СЕТ СН'!$I$17</f>
        <v>4833.6351524199999</v>
      </c>
      <c r="S137" s="37">
        <f>SUMIFS(СВЦЭМ!$C$34:$C$777,СВЦЭМ!$A$34:$A$777,$A137,СВЦЭМ!$B$34:$B$777,S$119)+'СЕТ СН'!$I$9+СВЦЭМ!$D$10+'СЕТ СН'!$I$5-'СЕТ СН'!$I$17</f>
        <v>4834.0326477599992</v>
      </c>
      <c r="T137" s="37">
        <f>SUMIFS(СВЦЭМ!$C$34:$C$777,СВЦЭМ!$A$34:$A$777,$A137,СВЦЭМ!$B$34:$B$777,T$119)+'СЕТ СН'!$I$9+СВЦЭМ!$D$10+'СЕТ СН'!$I$5-'СЕТ СН'!$I$17</f>
        <v>4832.1525841699995</v>
      </c>
      <c r="U137" s="37">
        <f>SUMIFS(СВЦЭМ!$C$34:$C$777,СВЦЭМ!$A$34:$A$777,$A137,СВЦЭМ!$B$34:$B$777,U$119)+'СЕТ СН'!$I$9+СВЦЭМ!$D$10+'СЕТ СН'!$I$5-'СЕТ СН'!$I$17</f>
        <v>4855.1479216899997</v>
      </c>
      <c r="V137" s="37">
        <f>SUMIFS(СВЦЭМ!$C$34:$C$777,СВЦЭМ!$A$34:$A$777,$A137,СВЦЭМ!$B$34:$B$777,V$119)+'СЕТ СН'!$I$9+СВЦЭМ!$D$10+'СЕТ СН'!$I$5-'СЕТ СН'!$I$17</f>
        <v>4890.3765056499997</v>
      </c>
      <c r="W137" s="37">
        <f>SUMIFS(СВЦЭМ!$C$34:$C$777,СВЦЭМ!$A$34:$A$777,$A137,СВЦЭМ!$B$34:$B$777,W$119)+'СЕТ СН'!$I$9+СВЦЭМ!$D$10+'СЕТ СН'!$I$5-'СЕТ СН'!$I$17</f>
        <v>4967.4062142499997</v>
      </c>
      <c r="X137" s="37">
        <f>SUMIFS(СВЦЭМ!$C$34:$C$777,СВЦЭМ!$A$34:$A$777,$A137,СВЦЭМ!$B$34:$B$777,X$119)+'СЕТ СН'!$I$9+СВЦЭМ!$D$10+'СЕТ СН'!$I$5-'СЕТ СН'!$I$17</f>
        <v>5044.4301441399994</v>
      </c>
      <c r="Y137" s="37">
        <f>SUMIFS(СВЦЭМ!$C$34:$C$777,СВЦЭМ!$A$34:$A$777,$A137,СВЦЭМ!$B$34:$B$777,Y$119)+'СЕТ СН'!$I$9+СВЦЭМ!$D$10+'СЕТ СН'!$I$5-'СЕТ СН'!$I$17</f>
        <v>5125.8535675099993</v>
      </c>
    </row>
    <row r="138" spans="1:25" ht="15.75" x14ac:dyDescent="0.2">
      <c r="A138" s="36">
        <f t="shared" si="3"/>
        <v>43058</v>
      </c>
      <c r="B138" s="37">
        <f>SUMIFS(СВЦЭМ!$C$34:$C$777,СВЦЭМ!$A$34:$A$777,$A138,СВЦЭМ!$B$34:$B$777,B$119)+'СЕТ СН'!$I$9+СВЦЭМ!$D$10+'СЕТ СН'!$I$5-'СЕТ СН'!$I$17</f>
        <v>5204.5023494999996</v>
      </c>
      <c r="C138" s="37">
        <f>SUMIFS(СВЦЭМ!$C$34:$C$777,СВЦЭМ!$A$34:$A$777,$A138,СВЦЭМ!$B$34:$B$777,C$119)+'СЕТ СН'!$I$9+СВЦЭМ!$D$10+'СЕТ СН'!$I$5-'СЕТ СН'!$I$17</f>
        <v>5231.4408556599992</v>
      </c>
      <c r="D138" s="37">
        <f>SUMIFS(СВЦЭМ!$C$34:$C$777,СВЦЭМ!$A$34:$A$777,$A138,СВЦЭМ!$B$34:$B$777,D$119)+'СЕТ СН'!$I$9+СВЦЭМ!$D$10+'СЕТ СН'!$I$5-'СЕТ СН'!$I$17</f>
        <v>5247.38714884</v>
      </c>
      <c r="E138" s="37">
        <f>SUMIFS(СВЦЭМ!$C$34:$C$777,СВЦЭМ!$A$34:$A$777,$A138,СВЦЭМ!$B$34:$B$777,E$119)+'СЕТ СН'!$I$9+СВЦЭМ!$D$10+'СЕТ СН'!$I$5-'СЕТ СН'!$I$17</f>
        <v>5242.0695365499996</v>
      </c>
      <c r="F138" s="37">
        <f>SUMIFS(СВЦЭМ!$C$34:$C$777,СВЦЭМ!$A$34:$A$777,$A138,СВЦЭМ!$B$34:$B$777,F$119)+'СЕТ СН'!$I$9+СВЦЭМ!$D$10+'СЕТ СН'!$I$5-'СЕТ СН'!$I$17</f>
        <v>5242.7134566999994</v>
      </c>
      <c r="G138" s="37">
        <f>SUMIFS(СВЦЭМ!$C$34:$C$777,СВЦЭМ!$A$34:$A$777,$A138,СВЦЭМ!$B$34:$B$777,G$119)+'СЕТ СН'!$I$9+СВЦЭМ!$D$10+'СЕТ СН'!$I$5-'СЕТ СН'!$I$17</f>
        <v>5227.6708573999995</v>
      </c>
      <c r="H138" s="37">
        <f>SUMIFS(СВЦЭМ!$C$34:$C$777,СВЦЭМ!$A$34:$A$777,$A138,СВЦЭМ!$B$34:$B$777,H$119)+'СЕТ СН'!$I$9+СВЦЭМ!$D$10+'СЕТ СН'!$I$5-'СЕТ СН'!$I$17</f>
        <v>5214.3384300199996</v>
      </c>
      <c r="I138" s="37">
        <f>SUMIFS(СВЦЭМ!$C$34:$C$777,СВЦЭМ!$A$34:$A$777,$A138,СВЦЭМ!$B$34:$B$777,I$119)+'СЕТ СН'!$I$9+СВЦЭМ!$D$10+'СЕТ СН'!$I$5-'СЕТ СН'!$I$17</f>
        <v>5213.5437021999996</v>
      </c>
      <c r="J138" s="37">
        <f>SUMIFS(СВЦЭМ!$C$34:$C$777,СВЦЭМ!$A$34:$A$777,$A138,СВЦЭМ!$B$34:$B$777,J$119)+'СЕТ СН'!$I$9+СВЦЭМ!$D$10+'СЕТ СН'!$I$5-'СЕТ СН'!$I$17</f>
        <v>5126.5637139499995</v>
      </c>
      <c r="K138" s="37">
        <f>SUMIFS(СВЦЭМ!$C$34:$C$777,СВЦЭМ!$A$34:$A$777,$A138,СВЦЭМ!$B$34:$B$777,K$119)+'СЕТ СН'!$I$9+СВЦЭМ!$D$10+'СЕТ СН'!$I$5-'СЕТ СН'!$I$17</f>
        <v>4983.05572029</v>
      </c>
      <c r="L138" s="37">
        <f>SUMIFS(СВЦЭМ!$C$34:$C$777,СВЦЭМ!$A$34:$A$777,$A138,СВЦЭМ!$B$34:$B$777,L$119)+'СЕТ СН'!$I$9+СВЦЭМ!$D$10+'СЕТ СН'!$I$5-'СЕТ СН'!$I$17</f>
        <v>4861.6153193299997</v>
      </c>
      <c r="M138" s="37">
        <f>SUMIFS(СВЦЭМ!$C$34:$C$777,СВЦЭМ!$A$34:$A$777,$A138,СВЦЭМ!$B$34:$B$777,M$119)+'СЕТ СН'!$I$9+СВЦЭМ!$D$10+'СЕТ СН'!$I$5-'СЕТ СН'!$I$17</f>
        <v>4827.0568334399995</v>
      </c>
      <c r="N138" s="37">
        <f>SUMIFS(СВЦЭМ!$C$34:$C$777,СВЦЭМ!$A$34:$A$777,$A138,СВЦЭМ!$B$34:$B$777,N$119)+'СЕТ СН'!$I$9+СВЦЭМ!$D$10+'СЕТ СН'!$I$5-'СЕТ СН'!$I$17</f>
        <v>4835.5094929699999</v>
      </c>
      <c r="O138" s="37">
        <f>SUMIFS(СВЦЭМ!$C$34:$C$777,СВЦЭМ!$A$34:$A$777,$A138,СВЦЭМ!$B$34:$B$777,O$119)+'СЕТ СН'!$I$9+СВЦЭМ!$D$10+'СЕТ СН'!$I$5-'СЕТ СН'!$I$17</f>
        <v>4853.6269100299996</v>
      </c>
      <c r="P138" s="37">
        <f>SUMIFS(СВЦЭМ!$C$34:$C$777,СВЦЭМ!$A$34:$A$777,$A138,СВЦЭМ!$B$34:$B$777,P$119)+'СЕТ СН'!$I$9+СВЦЭМ!$D$10+'СЕТ СН'!$I$5-'СЕТ СН'!$I$17</f>
        <v>4862.7401359099995</v>
      </c>
      <c r="Q138" s="37">
        <f>SUMIFS(СВЦЭМ!$C$34:$C$777,СВЦЭМ!$A$34:$A$777,$A138,СВЦЭМ!$B$34:$B$777,Q$119)+'СЕТ СН'!$I$9+СВЦЭМ!$D$10+'СЕТ СН'!$I$5-'СЕТ СН'!$I$17</f>
        <v>4868.1461279599998</v>
      </c>
      <c r="R138" s="37">
        <f>SUMIFS(СВЦЭМ!$C$34:$C$777,СВЦЭМ!$A$34:$A$777,$A138,СВЦЭМ!$B$34:$B$777,R$119)+'СЕТ СН'!$I$9+СВЦЭМ!$D$10+'СЕТ СН'!$I$5-'СЕТ СН'!$I$17</f>
        <v>4870.0624520899992</v>
      </c>
      <c r="S138" s="37">
        <f>SUMIFS(СВЦЭМ!$C$34:$C$777,СВЦЭМ!$A$34:$A$777,$A138,СВЦЭМ!$B$34:$B$777,S$119)+'СЕТ СН'!$I$9+СВЦЭМ!$D$10+'СЕТ СН'!$I$5-'СЕТ СН'!$I$17</f>
        <v>4834.0173253299999</v>
      </c>
      <c r="T138" s="37">
        <f>SUMIFS(СВЦЭМ!$C$34:$C$777,СВЦЭМ!$A$34:$A$777,$A138,СВЦЭМ!$B$34:$B$777,T$119)+'СЕТ СН'!$I$9+СВЦЭМ!$D$10+'СЕТ СН'!$I$5-'СЕТ СН'!$I$17</f>
        <v>4804.5655313899997</v>
      </c>
      <c r="U138" s="37">
        <f>SUMIFS(СВЦЭМ!$C$34:$C$777,СВЦЭМ!$A$34:$A$777,$A138,СВЦЭМ!$B$34:$B$777,U$119)+'СЕТ СН'!$I$9+СВЦЭМ!$D$10+'СЕТ СН'!$I$5-'СЕТ СН'!$I$17</f>
        <v>4818.9577241299994</v>
      </c>
      <c r="V138" s="37">
        <f>SUMIFS(СВЦЭМ!$C$34:$C$777,СВЦЭМ!$A$34:$A$777,$A138,СВЦЭМ!$B$34:$B$777,V$119)+'СЕТ СН'!$I$9+СВЦЭМ!$D$10+'СЕТ СН'!$I$5-'СЕТ СН'!$I$17</f>
        <v>4868.5091571999992</v>
      </c>
      <c r="W138" s="37">
        <f>SUMIFS(СВЦЭМ!$C$34:$C$777,СВЦЭМ!$A$34:$A$777,$A138,СВЦЭМ!$B$34:$B$777,W$119)+'СЕТ СН'!$I$9+СВЦЭМ!$D$10+'СЕТ СН'!$I$5-'СЕТ СН'!$I$17</f>
        <v>4978.0942375299992</v>
      </c>
      <c r="X138" s="37">
        <f>SUMIFS(СВЦЭМ!$C$34:$C$777,СВЦЭМ!$A$34:$A$777,$A138,СВЦЭМ!$B$34:$B$777,X$119)+'СЕТ СН'!$I$9+СВЦЭМ!$D$10+'СЕТ СН'!$I$5-'СЕТ СН'!$I$17</f>
        <v>5062.348032509999</v>
      </c>
      <c r="Y138" s="37">
        <f>SUMIFS(СВЦЭМ!$C$34:$C$777,СВЦЭМ!$A$34:$A$777,$A138,СВЦЭМ!$B$34:$B$777,Y$119)+'СЕТ СН'!$I$9+СВЦЭМ!$D$10+'СЕТ СН'!$I$5-'СЕТ СН'!$I$17</f>
        <v>5170.2603996199996</v>
      </c>
    </row>
    <row r="139" spans="1:25" ht="15.75" x14ac:dyDescent="0.2">
      <c r="A139" s="36">
        <f t="shared" si="3"/>
        <v>43059</v>
      </c>
      <c r="B139" s="37">
        <f>SUMIFS(СВЦЭМ!$C$34:$C$777,СВЦЭМ!$A$34:$A$777,$A139,СВЦЭМ!$B$34:$B$777,B$119)+'СЕТ СН'!$I$9+СВЦЭМ!$D$10+'СЕТ СН'!$I$5-'СЕТ СН'!$I$17</f>
        <v>5229.6875439599999</v>
      </c>
      <c r="C139" s="37">
        <f>SUMIFS(СВЦЭМ!$C$34:$C$777,СВЦЭМ!$A$34:$A$777,$A139,СВЦЭМ!$B$34:$B$777,C$119)+'СЕТ СН'!$I$9+СВЦЭМ!$D$10+'СЕТ СН'!$I$5-'СЕТ СН'!$I$17</f>
        <v>5261.0302706599996</v>
      </c>
      <c r="D139" s="37">
        <f>SUMIFS(СВЦЭМ!$C$34:$C$777,СВЦЭМ!$A$34:$A$777,$A139,СВЦЭМ!$B$34:$B$777,D$119)+'СЕТ СН'!$I$9+СВЦЭМ!$D$10+'СЕТ СН'!$I$5-'СЕТ СН'!$I$17</f>
        <v>5251.1644464099991</v>
      </c>
      <c r="E139" s="37">
        <f>SUMIFS(СВЦЭМ!$C$34:$C$777,СВЦЭМ!$A$34:$A$777,$A139,СВЦЭМ!$B$34:$B$777,E$119)+'СЕТ СН'!$I$9+СВЦЭМ!$D$10+'СЕТ СН'!$I$5-'СЕТ СН'!$I$17</f>
        <v>5247.9242197200001</v>
      </c>
      <c r="F139" s="37">
        <f>SUMIFS(СВЦЭМ!$C$34:$C$777,СВЦЭМ!$A$34:$A$777,$A139,СВЦЭМ!$B$34:$B$777,F$119)+'СЕТ СН'!$I$9+СВЦЭМ!$D$10+'СЕТ СН'!$I$5-'СЕТ СН'!$I$17</f>
        <v>5247.2554410499997</v>
      </c>
      <c r="G139" s="37">
        <f>SUMIFS(СВЦЭМ!$C$34:$C$777,СВЦЭМ!$A$34:$A$777,$A139,СВЦЭМ!$B$34:$B$777,G$119)+'СЕТ СН'!$I$9+СВЦЭМ!$D$10+'СЕТ СН'!$I$5-'СЕТ СН'!$I$17</f>
        <v>5251.2093607499992</v>
      </c>
      <c r="H139" s="37">
        <f>SUMIFS(СВЦЭМ!$C$34:$C$777,СВЦЭМ!$A$34:$A$777,$A139,СВЦЭМ!$B$34:$B$777,H$119)+'СЕТ СН'!$I$9+СВЦЭМ!$D$10+'СЕТ СН'!$I$5-'СЕТ СН'!$I$17</f>
        <v>5240.5959557899996</v>
      </c>
      <c r="I139" s="37">
        <f>SUMIFS(СВЦЭМ!$C$34:$C$777,СВЦЭМ!$A$34:$A$777,$A139,СВЦЭМ!$B$34:$B$777,I$119)+'СЕТ СН'!$I$9+СВЦЭМ!$D$10+'СЕТ СН'!$I$5-'СЕТ СН'!$I$17</f>
        <v>5119.4181502899992</v>
      </c>
      <c r="J139" s="37">
        <f>SUMIFS(СВЦЭМ!$C$34:$C$777,СВЦЭМ!$A$34:$A$777,$A139,СВЦЭМ!$B$34:$B$777,J$119)+'СЕТ СН'!$I$9+СВЦЭМ!$D$10+'СЕТ СН'!$I$5-'СЕТ СН'!$I$17</f>
        <v>5052.3923268299995</v>
      </c>
      <c r="K139" s="37">
        <f>SUMIFS(СВЦЭМ!$C$34:$C$777,СВЦЭМ!$A$34:$A$777,$A139,СВЦЭМ!$B$34:$B$777,K$119)+'СЕТ СН'!$I$9+СВЦЭМ!$D$10+'СЕТ СН'!$I$5-'СЕТ СН'!$I$17</f>
        <v>4967.0229915899999</v>
      </c>
      <c r="L139" s="37">
        <f>SUMIFS(СВЦЭМ!$C$34:$C$777,СВЦЭМ!$A$34:$A$777,$A139,СВЦЭМ!$B$34:$B$777,L$119)+'СЕТ СН'!$I$9+СВЦЭМ!$D$10+'СЕТ СН'!$I$5-'СЕТ СН'!$I$17</f>
        <v>4888.1402957399996</v>
      </c>
      <c r="M139" s="37">
        <f>SUMIFS(СВЦЭМ!$C$34:$C$777,СВЦЭМ!$A$34:$A$777,$A139,СВЦЭМ!$B$34:$B$777,M$119)+'СЕТ СН'!$I$9+СВЦЭМ!$D$10+'СЕТ СН'!$I$5-'СЕТ СН'!$I$17</f>
        <v>4847.9148412099994</v>
      </c>
      <c r="N139" s="37">
        <f>SUMIFS(СВЦЭМ!$C$34:$C$777,СВЦЭМ!$A$34:$A$777,$A139,СВЦЭМ!$B$34:$B$777,N$119)+'СЕТ СН'!$I$9+СВЦЭМ!$D$10+'СЕТ СН'!$I$5-'СЕТ СН'!$I$17</f>
        <v>4862.6438236699996</v>
      </c>
      <c r="O139" s="37">
        <f>SUMIFS(СВЦЭМ!$C$34:$C$777,СВЦЭМ!$A$34:$A$777,$A139,СВЦЭМ!$B$34:$B$777,O$119)+'СЕТ СН'!$I$9+СВЦЭМ!$D$10+'СЕТ СН'!$I$5-'СЕТ СН'!$I$17</f>
        <v>4867.6737496499991</v>
      </c>
      <c r="P139" s="37">
        <f>SUMIFS(СВЦЭМ!$C$34:$C$777,СВЦЭМ!$A$34:$A$777,$A139,СВЦЭМ!$B$34:$B$777,P$119)+'СЕТ СН'!$I$9+СВЦЭМ!$D$10+'СЕТ СН'!$I$5-'СЕТ СН'!$I$17</f>
        <v>4877.1883275699993</v>
      </c>
      <c r="Q139" s="37">
        <f>SUMIFS(СВЦЭМ!$C$34:$C$777,СВЦЭМ!$A$34:$A$777,$A139,СВЦЭМ!$B$34:$B$777,Q$119)+'СЕТ СН'!$I$9+СВЦЭМ!$D$10+'СЕТ СН'!$I$5-'СЕТ СН'!$I$17</f>
        <v>4883.4850234899995</v>
      </c>
      <c r="R139" s="37">
        <f>SUMIFS(СВЦЭМ!$C$34:$C$777,СВЦЭМ!$A$34:$A$777,$A139,СВЦЭМ!$B$34:$B$777,R$119)+'СЕТ СН'!$I$9+СВЦЭМ!$D$10+'СЕТ СН'!$I$5-'СЕТ СН'!$I$17</f>
        <v>4883.32735555</v>
      </c>
      <c r="S139" s="37">
        <f>SUMIFS(СВЦЭМ!$C$34:$C$777,СВЦЭМ!$A$34:$A$777,$A139,СВЦЭМ!$B$34:$B$777,S$119)+'СЕТ СН'!$I$9+СВЦЭМ!$D$10+'СЕТ СН'!$I$5-'СЕТ СН'!$I$17</f>
        <v>4853.2863590799998</v>
      </c>
      <c r="T139" s="37">
        <f>SUMIFS(СВЦЭМ!$C$34:$C$777,СВЦЭМ!$A$34:$A$777,$A139,СВЦЭМ!$B$34:$B$777,T$119)+'СЕТ СН'!$I$9+СВЦЭМ!$D$10+'СЕТ СН'!$I$5-'СЕТ СН'!$I$17</f>
        <v>4817.6148121499991</v>
      </c>
      <c r="U139" s="37">
        <f>SUMIFS(СВЦЭМ!$C$34:$C$777,СВЦЭМ!$A$34:$A$777,$A139,СВЦЭМ!$B$34:$B$777,U$119)+'СЕТ СН'!$I$9+СВЦЭМ!$D$10+'СЕТ СН'!$I$5-'СЕТ СН'!$I$17</f>
        <v>4821.3119538799992</v>
      </c>
      <c r="V139" s="37">
        <f>SUMIFS(СВЦЭМ!$C$34:$C$777,СВЦЭМ!$A$34:$A$777,$A139,СВЦЭМ!$B$34:$B$777,V$119)+'СЕТ СН'!$I$9+СВЦЭМ!$D$10+'СЕТ СН'!$I$5-'СЕТ СН'!$I$17</f>
        <v>4858.1612130499998</v>
      </c>
      <c r="W139" s="37">
        <f>SUMIFS(СВЦЭМ!$C$34:$C$777,СВЦЭМ!$A$34:$A$777,$A139,СВЦЭМ!$B$34:$B$777,W$119)+'СЕТ СН'!$I$9+СВЦЭМ!$D$10+'СЕТ СН'!$I$5-'СЕТ СН'!$I$17</f>
        <v>4947.8242155899998</v>
      </c>
      <c r="X139" s="37">
        <f>SUMIFS(СВЦЭМ!$C$34:$C$777,СВЦЭМ!$A$34:$A$777,$A139,СВЦЭМ!$B$34:$B$777,X$119)+'СЕТ СН'!$I$9+СВЦЭМ!$D$10+'СЕТ СН'!$I$5-'СЕТ СН'!$I$17</f>
        <v>5045.2395506899993</v>
      </c>
      <c r="Y139" s="37">
        <f>SUMIFS(СВЦЭМ!$C$34:$C$777,СВЦЭМ!$A$34:$A$777,$A139,СВЦЭМ!$B$34:$B$777,Y$119)+'СЕТ СН'!$I$9+СВЦЭМ!$D$10+'СЕТ СН'!$I$5-'СЕТ СН'!$I$17</f>
        <v>5152.7361993399991</v>
      </c>
    </row>
    <row r="140" spans="1:25" ht="15.75" x14ac:dyDescent="0.2">
      <c r="A140" s="36">
        <f t="shared" si="3"/>
        <v>43060</v>
      </c>
      <c r="B140" s="37">
        <f>SUMIFS(СВЦЭМ!$C$34:$C$777,СВЦЭМ!$A$34:$A$777,$A140,СВЦЭМ!$B$34:$B$777,B$119)+'СЕТ СН'!$I$9+СВЦЭМ!$D$10+'СЕТ СН'!$I$5-'СЕТ СН'!$I$17</f>
        <v>5225.6763099499994</v>
      </c>
      <c r="C140" s="37">
        <f>SUMIFS(СВЦЭМ!$C$34:$C$777,СВЦЭМ!$A$34:$A$777,$A140,СВЦЭМ!$B$34:$B$777,C$119)+'СЕТ СН'!$I$9+СВЦЭМ!$D$10+'СЕТ СН'!$I$5-'СЕТ СН'!$I$17</f>
        <v>5256.20685667</v>
      </c>
      <c r="D140" s="37">
        <f>SUMIFS(СВЦЭМ!$C$34:$C$777,СВЦЭМ!$A$34:$A$777,$A140,СВЦЭМ!$B$34:$B$777,D$119)+'СЕТ СН'!$I$9+СВЦЭМ!$D$10+'СЕТ СН'!$I$5-'СЕТ СН'!$I$17</f>
        <v>5258.8034533800001</v>
      </c>
      <c r="E140" s="37">
        <f>SUMIFS(СВЦЭМ!$C$34:$C$777,СВЦЭМ!$A$34:$A$777,$A140,СВЦЭМ!$B$34:$B$777,E$119)+'СЕТ СН'!$I$9+СВЦЭМ!$D$10+'СЕТ СН'!$I$5-'СЕТ СН'!$I$17</f>
        <v>5256.3656262299992</v>
      </c>
      <c r="F140" s="37">
        <f>SUMIFS(СВЦЭМ!$C$34:$C$777,СВЦЭМ!$A$34:$A$777,$A140,СВЦЭМ!$B$34:$B$777,F$119)+'СЕТ СН'!$I$9+СВЦЭМ!$D$10+'СЕТ СН'!$I$5-'СЕТ СН'!$I$17</f>
        <v>5257.3553802899996</v>
      </c>
      <c r="G140" s="37">
        <f>SUMIFS(СВЦЭМ!$C$34:$C$777,СВЦЭМ!$A$34:$A$777,$A140,СВЦЭМ!$B$34:$B$777,G$119)+'СЕТ СН'!$I$9+СВЦЭМ!$D$10+'СЕТ СН'!$I$5-'СЕТ СН'!$I$17</f>
        <v>5261.9034701799992</v>
      </c>
      <c r="H140" s="37">
        <f>SUMIFS(СВЦЭМ!$C$34:$C$777,СВЦЭМ!$A$34:$A$777,$A140,СВЦЭМ!$B$34:$B$777,H$119)+'СЕТ СН'!$I$9+СВЦЭМ!$D$10+'СЕТ СН'!$I$5-'СЕТ СН'!$I$17</f>
        <v>5236.3191483800001</v>
      </c>
      <c r="I140" s="37">
        <f>SUMIFS(СВЦЭМ!$C$34:$C$777,СВЦЭМ!$A$34:$A$777,$A140,СВЦЭМ!$B$34:$B$777,I$119)+'СЕТ СН'!$I$9+СВЦЭМ!$D$10+'СЕТ СН'!$I$5-'СЕТ СН'!$I$17</f>
        <v>5117.8300694999998</v>
      </c>
      <c r="J140" s="37">
        <f>SUMIFS(СВЦЭМ!$C$34:$C$777,СВЦЭМ!$A$34:$A$777,$A140,СВЦЭМ!$B$34:$B$777,J$119)+'СЕТ СН'!$I$9+СВЦЭМ!$D$10+'СЕТ СН'!$I$5-'СЕТ СН'!$I$17</f>
        <v>5049.1840354199994</v>
      </c>
      <c r="K140" s="37">
        <f>SUMIFS(СВЦЭМ!$C$34:$C$777,СВЦЭМ!$A$34:$A$777,$A140,СВЦЭМ!$B$34:$B$777,K$119)+'СЕТ СН'!$I$9+СВЦЭМ!$D$10+'СЕТ СН'!$I$5-'СЕТ СН'!$I$17</f>
        <v>4956.66612971</v>
      </c>
      <c r="L140" s="37">
        <f>SUMIFS(СВЦЭМ!$C$34:$C$777,СВЦЭМ!$A$34:$A$777,$A140,СВЦЭМ!$B$34:$B$777,L$119)+'СЕТ СН'!$I$9+СВЦЭМ!$D$10+'СЕТ СН'!$I$5-'СЕТ СН'!$I$17</f>
        <v>4883.9602715799992</v>
      </c>
      <c r="M140" s="37">
        <f>SUMIFS(СВЦЭМ!$C$34:$C$777,СВЦЭМ!$A$34:$A$777,$A140,СВЦЭМ!$B$34:$B$777,M$119)+'СЕТ СН'!$I$9+СВЦЭМ!$D$10+'СЕТ СН'!$I$5-'СЕТ СН'!$I$17</f>
        <v>4855.5953446699996</v>
      </c>
      <c r="N140" s="37">
        <f>SUMIFS(СВЦЭМ!$C$34:$C$777,СВЦЭМ!$A$34:$A$777,$A140,СВЦЭМ!$B$34:$B$777,N$119)+'СЕТ СН'!$I$9+СВЦЭМ!$D$10+'СЕТ СН'!$I$5-'СЕТ СН'!$I$17</f>
        <v>4869.7186533899994</v>
      </c>
      <c r="O140" s="37">
        <f>SUMIFS(СВЦЭМ!$C$34:$C$777,СВЦЭМ!$A$34:$A$777,$A140,СВЦЭМ!$B$34:$B$777,O$119)+'СЕТ СН'!$I$9+СВЦЭМ!$D$10+'СЕТ СН'!$I$5-'СЕТ СН'!$I$17</f>
        <v>4877.4909575499996</v>
      </c>
      <c r="P140" s="37">
        <f>SUMIFS(СВЦЭМ!$C$34:$C$777,СВЦЭМ!$A$34:$A$777,$A140,СВЦЭМ!$B$34:$B$777,P$119)+'СЕТ СН'!$I$9+СВЦЭМ!$D$10+'СЕТ СН'!$I$5-'СЕТ СН'!$I$17</f>
        <v>4886.1665459799997</v>
      </c>
      <c r="Q140" s="37">
        <f>SUMIFS(СВЦЭМ!$C$34:$C$777,СВЦЭМ!$A$34:$A$777,$A140,СВЦЭМ!$B$34:$B$777,Q$119)+'СЕТ СН'!$I$9+СВЦЭМ!$D$10+'СЕТ СН'!$I$5-'СЕТ СН'!$I$17</f>
        <v>4892.6820882499997</v>
      </c>
      <c r="R140" s="37">
        <f>SUMIFS(СВЦЭМ!$C$34:$C$777,СВЦЭМ!$A$34:$A$777,$A140,СВЦЭМ!$B$34:$B$777,R$119)+'СЕТ СН'!$I$9+СВЦЭМ!$D$10+'СЕТ СН'!$I$5-'СЕТ СН'!$I$17</f>
        <v>4894.1342383199999</v>
      </c>
      <c r="S140" s="37">
        <f>SUMIFS(СВЦЭМ!$C$34:$C$777,СВЦЭМ!$A$34:$A$777,$A140,СВЦЭМ!$B$34:$B$777,S$119)+'СЕТ СН'!$I$9+СВЦЭМ!$D$10+'СЕТ СН'!$I$5-'СЕТ СН'!$I$17</f>
        <v>4869.1685878299995</v>
      </c>
      <c r="T140" s="37">
        <f>SUMIFS(СВЦЭМ!$C$34:$C$777,СВЦЭМ!$A$34:$A$777,$A140,СВЦЭМ!$B$34:$B$777,T$119)+'СЕТ СН'!$I$9+СВЦЭМ!$D$10+'СЕТ СН'!$I$5-'СЕТ СН'!$I$17</f>
        <v>4818.1864647599996</v>
      </c>
      <c r="U140" s="37">
        <f>SUMIFS(СВЦЭМ!$C$34:$C$777,СВЦЭМ!$A$34:$A$777,$A140,СВЦЭМ!$B$34:$B$777,U$119)+'СЕТ СН'!$I$9+СВЦЭМ!$D$10+'СЕТ СН'!$I$5-'СЕТ СН'!$I$17</f>
        <v>4800.1495762599998</v>
      </c>
      <c r="V140" s="37">
        <f>SUMIFS(СВЦЭМ!$C$34:$C$777,СВЦЭМ!$A$34:$A$777,$A140,СВЦЭМ!$B$34:$B$777,V$119)+'СЕТ СН'!$I$9+СВЦЭМ!$D$10+'СЕТ СН'!$I$5-'СЕТ СН'!$I$17</f>
        <v>4871.1257651699998</v>
      </c>
      <c r="W140" s="37">
        <f>SUMIFS(СВЦЭМ!$C$34:$C$777,СВЦЭМ!$A$34:$A$777,$A140,СВЦЭМ!$B$34:$B$777,W$119)+'СЕТ СН'!$I$9+СВЦЭМ!$D$10+'СЕТ СН'!$I$5-'СЕТ СН'!$I$17</f>
        <v>4955.7826987999997</v>
      </c>
      <c r="X140" s="37">
        <f>SUMIFS(СВЦЭМ!$C$34:$C$777,СВЦЭМ!$A$34:$A$777,$A140,СВЦЭМ!$B$34:$B$777,X$119)+'СЕТ СН'!$I$9+СВЦЭМ!$D$10+'СЕТ СН'!$I$5-'СЕТ СН'!$I$17</f>
        <v>5054.9856154699992</v>
      </c>
      <c r="Y140" s="37">
        <f>SUMIFS(СВЦЭМ!$C$34:$C$777,СВЦЭМ!$A$34:$A$777,$A140,СВЦЭМ!$B$34:$B$777,Y$119)+'СЕТ СН'!$I$9+СВЦЭМ!$D$10+'СЕТ СН'!$I$5-'СЕТ СН'!$I$17</f>
        <v>5148.7742003599997</v>
      </c>
    </row>
    <row r="141" spans="1:25" ht="15.75" x14ac:dyDescent="0.2">
      <c r="A141" s="36">
        <f t="shared" si="3"/>
        <v>43061</v>
      </c>
      <c r="B141" s="37">
        <f>SUMIFS(СВЦЭМ!$C$34:$C$777,СВЦЭМ!$A$34:$A$777,$A141,СВЦЭМ!$B$34:$B$777,B$119)+'СЕТ СН'!$I$9+СВЦЭМ!$D$10+'СЕТ СН'!$I$5-'СЕТ СН'!$I$17</f>
        <v>5153.8974465399997</v>
      </c>
      <c r="C141" s="37">
        <f>SUMIFS(СВЦЭМ!$C$34:$C$777,СВЦЭМ!$A$34:$A$777,$A141,СВЦЭМ!$B$34:$B$777,C$119)+'СЕТ СН'!$I$9+СВЦЭМ!$D$10+'СЕТ СН'!$I$5-'СЕТ СН'!$I$17</f>
        <v>5141.9048513799999</v>
      </c>
      <c r="D141" s="37">
        <f>SUMIFS(СВЦЭМ!$C$34:$C$777,СВЦЭМ!$A$34:$A$777,$A141,СВЦЭМ!$B$34:$B$777,D$119)+'СЕТ СН'!$I$9+СВЦЭМ!$D$10+'СЕТ СН'!$I$5-'СЕТ СН'!$I$17</f>
        <v>5129.4803270100001</v>
      </c>
      <c r="E141" s="37">
        <f>SUMIFS(СВЦЭМ!$C$34:$C$777,СВЦЭМ!$A$34:$A$777,$A141,СВЦЭМ!$B$34:$B$777,E$119)+'СЕТ СН'!$I$9+СВЦЭМ!$D$10+'СЕТ СН'!$I$5-'СЕТ СН'!$I$17</f>
        <v>5125.9161861499997</v>
      </c>
      <c r="F141" s="37">
        <f>SUMIFS(СВЦЭМ!$C$34:$C$777,СВЦЭМ!$A$34:$A$777,$A141,СВЦЭМ!$B$34:$B$777,F$119)+'СЕТ СН'!$I$9+СВЦЭМ!$D$10+'СЕТ СН'!$I$5-'СЕТ СН'!$I$17</f>
        <v>5126.8728734699998</v>
      </c>
      <c r="G141" s="37">
        <f>SUMIFS(СВЦЭМ!$C$34:$C$777,СВЦЭМ!$A$34:$A$777,$A141,СВЦЭМ!$B$34:$B$777,G$119)+'СЕТ СН'!$I$9+СВЦЭМ!$D$10+'СЕТ СН'!$I$5-'СЕТ СН'!$I$17</f>
        <v>5134.5715137199995</v>
      </c>
      <c r="H141" s="37">
        <f>SUMIFS(СВЦЭМ!$C$34:$C$777,СВЦЭМ!$A$34:$A$777,$A141,СВЦЭМ!$B$34:$B$777,H$119)+'СЕТ СН'!$I$9+СВЦЭМ!$D$10+'СЕТ СН'!$I$5-'СЕТ СН'!$I$17</f>
        <v>5136.1151359399992</v>
      </c>
      <c r="I141" s="37">
        <f>SUMIFS(СВЦЭМ!$C$34:$C$777,СВЦЭМ!$A$34:$A$777,$A141,СВЦЭМ!$B$34:$B$777,I$119)+'СЕТ СН'!$I$9+СВЦЭМ!$D$10+'СЕТ СН'!$I$5-'СЕТ СН'!$I$17</f>
        <v>5053.6238487299997</v>
      </c>
      <c r="J141" s="37">
        <f>SUMIFS(СВЦЭМ!$C$34:$C$777,СВЦЭМ!$A$34:$A$777,$A141,СВЦЭМ!$B$34:$B$777,J$119)+'СЕТ СН'!$I$9+СВЦЭМ!$D$10+'СЕТ СН'!$I$5-'СЕТ СН'!$I$17</f>
        <v>5050.3762468199993</v>
      </c>
      <c r="K141" s="37">
        <f>SUMIFS(СВЦЭМ!$C$34:$C$777,СВЦЭМ!$A$34:$A$777,$A141,СВЦЭМ!$B$34:$B$777,K$119)+'СЕТ СН'!$I$9+СВЦЭМ!$D$10+'СЕТ СН'!$I$5-'СЕТ СН'!$I$17</f>
        <v>4995.4214386699996</v>
      </c>
      <c r="L141" s="37">
        <f>SUMIFS(СВЦЭМ!$C$34:$C$777,СВЦЭМ!$A$34:$A$777,$A141,СВЦЭМ!$B$34:$B$777,L$119)+'СЕТ СН'!$I$9+СВЦЭМ!$D$10+'СЕТ СН'!$I$5-'СЕТ СН'!$I$17</f>
        <v>4924.2065440599999</v>
      </c>
      <c r="M141" s="37">
        <f>SUMIFS(СВЦЭМ!$C$34:$C$777,СВЦЭМ!$A$34:$A$777,$A141,СВЦЭМ!$B$34:$B$777,M$119)+'СЕТ СН'!$I$9+СВЦЭМ!$D$10+'СЕТ СН'!$I$5-'СЕТ СН'!$I$17</f>
        <v>4888.8943856699998</v>
      </c>
      <c r="N141" s="37">
        <f>SUMIFS(СВЦЭМ!$C$34:$C$777,СВЦЭМ!$A$34:$A$777,$A141,СВЦЭМ!$B$34:$B$777,N$119)+'СЕТ СН'!$I$9+СВЦЭМ!$D$10+'СЕТ СН'!$I$5-'СЕТ СН'!$I$17</f>
        <v>4869.5962191199997</v>
      </c>
      <c r="O141" s="37">
        <f>SUMIFS(СВЦЭМ!$C$34:$C$777,СВЦЭМ!$A$34:$A$777,$A141,СВЦЭМ!$B$34:$B$777,O$119)+'СЕТ СН'!$I$9+СВЦЭМ!$D$10+'СЕТ СН'!$I$5-'СЕТ СН'!$I$17</f>
        <v>4862.3286336699994</v>
      </c>
      <c r="P141" s="37">
        <f>SUMIFS(СВЦЭМ!$C$34:$C$777,СВЦЭМ!$A$34:$A$777,$A141,СВЦЭМ!$B$34:$B$777,P$119)+'СЕТ СН'!$I$9+СВЦЭМ!$D$10+'СЕТ СН'!$I$5-'СЕТ СН'!$I$17</f>
        <v>4858.8660880199996</v>
      </c>
      <c r="Q141" s="37">
        <f>SUMIFS(СВЦЭМ!$C$34:$C$777,СВЦЭМ!$A$34:$A$777,$A141,СВЦЭМ!$B$34:$B$777,Q$119)+'СЕТ СН'!$I$9+СВЦЭМ!$D$10+'СЕТ СН'!$I$5-'СЕТ СН'!$I$17</f>
        <v>4861.3924594999999</v>
      </c>
      <c r="R141" s="37">
        <f>SUMIFS(СВЦЭМ!$C$34:$C$777,СВЦЭМ!$A$34:$A$777,$A141,СВЦЭМ!$B$34:$B$777,R$119)+'СЕТ СН'!$I$9+СВЦЭМ!$D$10+'СЕТ СН'!$I$5-'СЕТ СН'!$I$17</f>
        <v>4860.4853118999999</v>
      </c>
      <c r="S141" s="37">
        <f>SUMIFS(СВЦЭМ!$C$34:$C$777,СВЦЭМ!$A$34:$A$777,$A141,СВЦЭМ!$B$34:$B$777,S$119)+'СЕТ СН'!$I$9+СВЦЭМ!$D$10+'СЕТ СН'!$I$5-'СЕТ СН'!$I$17</f>
        <v>4864.6387973699993</v>
      </c>
      <c r="T141" s="37">
        <f>SUMIFS(СВЦЭМ!$C$34:$C$777,СВЦЭМ!$A$34:$A$777,$A141,СВЦЭМ!$B$34:$B$777,T$119)+'СЕТ СН'!$I$9+СВЦЭМ!$D$10+'СЕТ СН'!$I$5-'СЕТ СН'!$I$17</f>
        <v>4793.1744858799993</v>
      </c>
      <c r="U141" s="37">
        <f>SUMIFS(СВЦЭМ!$C$34:$C$777,СВЦЭМ!$A$34:$A$777,$A141,СВЦЭМ!$B$34:$B$777,U$119)+'СЕТ СН'!$I$9+СВЦЭМ!$D$10+'СЕТ СН'!$I$5-'СЕТ СН'!$I$17</f>
        <v>4787.2391674799992</v>
      </c>
      <c r="V141" s="37">
        <f>SUMIFS(СВЦЭМ!$C$34:$C$777,СВЦЭМ!$A$34:$A$777,$A141,СВЦЭМ!$B$34:$B$777,V$119)+'СЕТ СН'!$I$9+СВЦЭМ!$D$10+'СЕТ СН'!$I$5-'СЕТ СН'!$I$17</f>
        <v>4922.2632014199999</v>
      </c>
      <c r="W141" s="37">
        <f>SUMIFS(СВЦЭМ!$C$34:$C$777,СВЦЭМ!$A$34:$A$777,$A141,СВЦЭМ!$B$34:$B$777,W$119)+'СЕТ СН'!$I$9+СВЦЭМ!$D$10+'СЕТ СН'!$I$5-'СЕТ СН'!$I$17</f>
        <v>4980.4229300499992</v>
      </c>
      <c r="X141" s="37">
        <f>SUMIFS(СВЦЭМ!$C$34:$C$777,СВЦЭМ!$A$34:$A$777,$A141,СВЦЭМ!$B$34:$B$777,X$119)+'СЕТ СН'!$I$9+СВЦЭМ!$D$10+'СЕТ СН'!$I$5-'СЕТ СН'!$I$17</f>
        <v>5046.0820593099997</v>
      </c>
      <c r="Y141" s="37">
        <f>SUMIFS(СВЦЭМ!$C$34:$C$777,СВЦЭМ!$A$34:$A$777,$A141,СВЦЭМ!$B$34:$B$777,Y$119)+'СЕТ СН'!$I$9+СВЦЭМ!$D$10+'СЕТ СН'!$I$5-'СЕТ СН'!$I$17</f>
        <v>5124.0307977399998</v>
      </c>
    </row>
    <row r="142" spans="1:25" ht="15.75" x14ac:dyDescent="0.2">
      <c r="A142" s="36">
        <f t="shared" si="3"/>
        <v>43062</v>
      </c>
      <c r="B142" s="37">
        <f>SUMIFS(СВЦЭМ!$C$34:$C$777,СВЦЭМ!$A$34:$A$777,$A142,СВЦЭМ!$B$34:$B$777,B$119)+'СЕТ СН'!$I$9+СВЦЭМ!$D$10+'СЕТ СН'!$I$5-'СЕТ СН'!$I$17</f>
        <v>5123.0865848799995</v>
      </c>
      <c r="C142" s="37">
        <f>SUMIFS(СВЦЭМ!$C$34:$C$777,СВЦЭМ!$A$34:$A$777,$A142,СВЦЭМ!$B$34:$B$777,C$119)+'СЕТ СН'!$I$9+СВЦЭМ!$D$10+'СЕТ СН'!$I$5-'СЕТ СН'!$I$17</f>
        <v>5177.0190006399998</v>
      </c>
      <c r="D142" s="37">
        <f>SUMIFS(СВЦЭМ!$C$34:$C$777,СВЦЭМ!$A$34:$A$777,$A142,СВЦЭМ!$B$34:$B$777,D$119)+'СЕТ СН'!$I$9+СВЦЭМ!$D$10+'СЕТ СН'!$I$5-'СЕТ СН'!$I$17</f>
        <v>5248.0365312199992</v>
      </c>
      <c r="E142" s="37">
        <f>SUMIFS(СВЦЭМ!$C$34:$C$777,СВЦЭМ!$A$34:$A$777,$A142,СВЦЭМ!$B$34:$B$777,E$119)+'СЕТ СН'!$I$9+СВЦЭМ!$D$10+'СЕТ СН'!$I$5-'СЕТ СН'!$I$17</f>
        <v>5246.7754268399995</v>
      </c>
      <c r="F142" s="37">
        <f>SUMIFS(СВЦЭМ!$C$34:$C$777,СВЦЭМ!$A$34:$A$777,$A142,СВЦЭМ!$B$34:$B$777,F$119)+'СЕТ СН'!$I$9+СВЦЭМ!$D$10+'СЕТ СН'!$I$5-'СЕТ СН'!$I$17</f>
        <v>5246.2881562499997</v>
      </c>
      <c r="G142" s="37">
        <f>SUMIFS(СВЦЭМ!$C$34:$C$777,СВЦЭМ!$A$34:$A$777,$A142,СВЦЭМ!$B$34:$B$777,G$119)+'СЕТ СН'!$I$9+СВЦЭМ!$D$10+'СЕТ СН'!$I$5-'СЕТ СН'!$I$17</f>
        <v>5248.5466644799999</v>
      </c>
      <c r="H142" s="37">
        <f>SUMIFS(СВЦЭМ!$C$34:$C$777,СВЦЭМ!$A$34:$A$777,$A142,СВЦЭМ!$B$34:$B$777,H$119)+'СЕТ СН'!$I$9+СВЦЭМ!$D$10+'СЕТ СН'!$I$5-'СЕТ СН'!$I$17</f>
        <v>5216.3336940899999</v>
      </c>
      <c r="I142" s="37">
        <f>SUMIFS(СВЦЭМ!$C$34:$C$777,СВЦЭМ!$A$34:$A$777,$A142,СВЦЭМ!$B$34:$B$777,I$119)+'СЕТ СН'!$I$9+СВЦЭМ!$D$10+'СЕТ СН'!$I$5-'СЕТ СН'!$I$17</f>
        <v>5095.5695105999994</v>
      </c>
      <c r="J142" s="37">
        <f>SUMIFS(СВЦЭМ!$C$34:$C$777,СВЦЭМ!$A$34:$A$777,$A142,СВЦЭМ!$B$34:$B$777,J$119)+'СЕТ СН'!$I$9+СВЦЭМ!$D$10+'СЕТ СН'!$I$5-'СЕТ СН'!$I$17</f>
        <v>5017.4481894599994</v>
      </c>
      <c r="K142" s="37">
        <f>SUMIFS(СВЦЭМ!$C$34:$C$777,СВЦЭМ!$A$34:$A$777,$A142,СВЦЭМ!$B$34:$B$777,K$119)+'СЕТ СН'!$I$9+СВЦЭМ!$D$10+'СЕТ СН'!$I$5-'СЕТ СН'!$I$17</f>
        <v>4910.7046377999995</v>
      </c>
      <c r="L142" s="37">
        <f>SUMIFS(СВЦЭМ!$C$34:$C$777,СВЦЭМ!$A$34:$A$777,$A142,СВЦЭМ!$B$34:$B$777,L$119)+'СЕТ СН'!$I$9+СВЦЭМ!$D$10+'СЕТ СН'!$I$5-'СЕТ СН'!$I$17</f>
        <v>4830.2515415099997</v>
      </c>
      <c r="M142" s="37">
        <f>SUMIFS(СВЦЭМ!$C$34:$C$777,СВЦЭМ!$A$34:$A$777,$A142,СВЦЭМ!$B$34:$B$777,M$119)+'СЕТ СН'!$I$9+СВЦЭМ!$D$10+'СЕТ СН'!$I$5-'СЕТ СН'!$I$17</f>
        <v>4803.1768093599994</v>
      </c>
      <c r="N142" s="37">
        <f>SUMIFS(СВЦЭМ!$C$34:$C$777,СВЦЭМ!$A$34:$A$777,$A142,СВЦЭМ!$B$34:$B$777,N$119)+'СЕТ СН'!$I$9+СВЦЭМ!$D$10+'СЕТ СН'!$I$5-'СЕТ СН'!$I$17</f>
        <v>4819.1227077299991</v>
      </c>
      <c r="O142" s="37">
        <f>SUMIFS(СВЦЭМ!$C$34:$C$777,СВЦЭМ!$A$34:$A$777,$A142,СВЦЭМ!$B$34:$B$777,O$119)+'СЕТ СН'!$I$9+СВЦЭМ!$D$10+'СЕТ СН'!$I$5-'СЕТ СН'!$I$17</f>
        <v>4796.3139799699993</v>
      </c>
      <c r="P142" s="37">
        <f>SUMIFS(СВЦЭМ!$C$34:$C$777,СВЦЭМ!$A$34:$A$777,$A142,СВЦЭМ!$B$34:$B$777,P$119)+'СЕТ СН'!$I$9+СВЦЭМ!$D$10+'СЕТ СН'!$I$5-'СЕТ СН'!$I$17</f>
        <v>4843.5074416699999</v>
      </c>
      <c r="Q142" s="37">
        <f>SUMIFS(СВЦЭМ!$C$34:$C$777,СВЦЭМ!$A$34:$A$777,$A142,СВЦЭМ!$B$34:$B$777,Q$119)+'СЕТ СН'!$I$9+СВЦЭМ!$D$10+'СЕТ СН'!$I$5-'СЕТ СН'!$I$17</f>
        <v>4848.0862366499996</v>
      </c>
      <c r="R142" s="37">
        <f>SUMIFS(СВЦЭМ!$C$34:$C$777,СВЦЭМ!$A$34:$A$777,$A142,СВЦЭМ!$B$34:$B$777,R$119)+'СЕТ СН'!$I$9+СВЦЭМ!$D$10+'СЕТ СН'!$I$5-'СЕТ СН'!$I$17</f>
        <v>4856.1785749499995</v>
      </c>
      <c r="S142" s="37">
        <f>SUMIFS(СВЦЭМ!$C$34:$C$777,СВЦЭМ!$A$34:$A$777,$A142,СВЦЭМ!$B$34:$B$777,S$119)+'СЕТ СН'!$I$9+СВЦЭМ!$D$10+'СЕТ СН'!$I$5-'СЕТ СН'!$I$17</f>
        <v>4824.1894271199999</v>
      </c>
      <c r="T142" s="37">
        <f>SUMIFS(СВЦЭМ!$C$34:$C$777,СВЦЭМ!$A$34:$A$777,$A142,СВЦЭМ!$B$34:$B$777,T$119)+'СЕТ СН'!$I$9+СВЦЭМ!$D$10+'СЕТ СН'!$I$5-'СЕТ СН'!$I$17</f>
        <v>4801.0281166499999</v>
      </c>
      <c r="U142" s="37">
        <f>SUMIFS(СВЦЭМ!$C$34:$C$777,СВЦЭМ!$A$34:$A$777,$A142,СВЦЭМ!$B$34:$B$777,U$119)+'СЕТ СН'!$I$9+СВЦЭМ!$D$10+'СЕТ СН'!$I$5-'СЕТ СН'!$I$17</f>
        <v>4796.1277199799997</v>
      </c>
      <c r="V142" s="37">
        <f>SUMIFS(СВЦЭМ!$C$34:$C$777,СВЦЭМ!$A$34:$A$777,$A142,СВЦЭМ!$B$34:$B$777,V$119)+'СЕТ СН'!$I$9+СВЦЭМ!$D$10+'СЕТ СН'!$I$5-'СЕТ СН'!$I$17</f>
        <v>4835.4433456999996</v>
      </c>
      <c r="W142" s="37">
        <f>SUMIFS(СВЦЭМ!$C$34:$C$777,СВЦЭМ!$A$34:$A$777,$A142,СВЦЭМ!$B$34:$B$777,W$119)+'СЕТ СН'!$I$9+СВЦЭМ!$D$10+'СЕТ СН'!$I$5-'СЕТ СН'!$I$17</f>
        <v>4923.3938963000001</v>
      </c>
      <c r="X142" s="37">
        <f>SUMIFS(СВЦЭМ!$C$34:$C$777,СВЦЭМ!$A$34:$A$777,$A142,СВЦЭМ!$B$34:$B$777,X$119)+'СЕТ СН'!$I$9+СВЦЭМ!$D$10+'СЕТ СН'!$I$5-'СЕТ СН'!$I$17</f>
        <v>5019.0787812099998</v>
      </c>
      <c r="Y142" s="37">
        <f>SUMIFS(СВЦЭМ!$C$34:$C$777,СВЦЭМ!$A$34:$A$777,$A142,СВЦЭМ!$B$34:$B$777,Y$119)+'СЕТ СН'!$I$9+СВЦЭМ!$D$10+'СЕТ СН'!$I$5-'СЕТ СН'!$I$17</f>
        <v>5079.6551509000001</v>
      </c>
    </row>
    <row r="143" spans="1:25" ht="15.75" x14ac:dyDescent="0.2">
      <c r="A143" s="36">
        <f t="shared" si="3"/>
        <v>43063</v>
      </c>
      <c r="B143" s="37">
        <f>SUMIFS(СВЦЭМ!$C$34:$C$777,СВЦЭМ!$A$34:$A$777,$A143,СВЦЭМ!$B$34:$B$777,B$119)+'СЕТ СН'!$I$9+СВЦЭМ!$D$10+'СЕТ СН'!$I$5-'СЕТ СН'!$I$17</f>
        <v>5105.3367074299995</v>
      </c>
      <c r="C143" s="37">
        <f>SUMIFS(СВЦЭМ!$C$34:$C$777,СВЦЭМ!$A$34:$A$777,$A143,СВЦЭМ!$B$34:$B$777,C$119)+'СЕТ СН'!$I$9+СВЦЭМ!$D$10+'СЕТ СН'!$I$5-'СЕТ СН'!$I$17</f>
        <v>5174.3019755699997</v>
      </c>
      <c r="D143" s="37">
        <f>SUMIFS(СВЦЭМ!$C$34:$C$777,СВЦЭМ!$A$34:$A$777,$A143,СВЦЭМ!$B$34:$B$777,D$119)+'СЕТ СН'!$I$9+СВЦЭМ!$D$10+'СЕТ СН'!$I$5-'СЕТ СН'!$I$17</f>
        <v>5273.5573485299992</v>
      </c>
      <c r="E143" s="37">
        <f>SUMIFS(СВЦЭМ!$C$34:$C$777,СВЦЭМ!$A$34:$A$777,$A143,СВЦЭМ!$B$34:$B$777,E$119)+'СЕТ СН'!$I$9+СВЦЭМ!$D$10+'СЕТ СН'!$I$5-'СЕТ СН'!$I$17</f>
        <v>5273.02004915</v>
      </c>
      <c r="F143" s="37">
        <f>SUMIFS(СВЦЭМ!$C$34:$C$777,СВЦЭМ!$A$34:$A$777,$A143,СВЦЭМ!$B$34:$B$777,F$119)+'СЕТ СН'!$I$9+СВЦЭМ!$D$10+'СЕТ СН'!$I$5-'СЕТ СН'!$I$17</f>
        <v>5274.8502151499997</v>
      </c>
      <c r="G143" s="37">
        <f>SUMIFS(СВЦЭМ!$C$34:$C$777,СВЦЭМ!$A$34:$A$777,$A143,СВЦЭМ!$B$34:$B$777,G$119)+'СЕТ СН'!$I$9+СВЦЭМ!$D$10+'СЕТ СН'!$I$5-'СЕТ СН'!$I$17</f>
        <v>5273.4034766099994</v>
      </c>
      <c r="H143" s="37">
        <f>SUMIFS(СВЦЭМ!$C$34:$C$777,СВЦЭМ!$A$34:$A$777,$A143,СВЦЭМ!$B$34:$B$777,H$119)+'СЕТ СН'!$I$9+СВЦЭМ!$D$10+'СЕТ СН'!$I$5-'СЕТ СН'!$I$17</f>
        <v>5215.2306595399996</v>
      </c>
      <c r="I143" s="37">
        <f>SUMIFS(СВЦЭМ!$C$34:$C$777,СВЦЭМ!$A$34:$A$777,$A143,СВЦЭМ!$B$34:$B$777,I$119)+'СЕТ СН'!$I$9+СВЦЭМ!$D$10+'СЕТ СН'!$I$5-'СЕТ СН'!$I$17</f>
        <v>5108.9151863499992</v>
      </c>
      <c r="J143" s="37">
        <f>SUMIFS(СВЦЭМ!$C$34:$C$777,СВЦЭМ!$A$34:$A$777,$A143,СВЦЭМ!$B$34:$B$777,J$119)+'СЕТ СН'!$I$9+СВЦЭМ!$D$10+'СЕТ СН'!$I$5-'СЕТ СН'!$I$17</f>
        <v>5007.2811173899991</v>
      </c>
      <c r="K143" s="37">
        <f>SUMIFS(СВЦЭМ!$C$34:$C$777,СВЦЭМ!$A$34:$A$777,$A143,СВЦЭМ!$B$34:$B$777,K$119)+'СЕТ СН'!$I$9+СВЦЭМ!$D$10+'СЕТ СН'!$I$5-'СЕТ СН'!$I$17</f>
        <v>4905.3184908399999</v>
      </c>
      <c r="L143" s="37">
        <f>SUMIFS(СВЦЭМ!$C$34:$C$777,СВЦЭМ!$A$34:$A$777,$A143,СВЦЭМ!$B$34:$B$777,L$119)+'СЕТ СН'!$I$9+СВЦЭМ!$D$10+'СЕТ СН'!$I$5-'СЕТ СН'!$I$17</f>
        <v>4894.4526773299995</v>
      </c>
      <c r="M143" s="37">
        <f>SUMIFS(СВЦЭМ!$C$34:$C$777,СВЦЭМ!$A$34:$A$777,$A143,СВЦЭМ!$B$34:$B$777,M$119)+'СЕТ СН'!$I$9+СВЦЭМ!$D$10+'СЕТ СН'!$I$5-'СЕТ СН'!$I$17</f>
        <v>4860.2981330299999</v>
      </c>
      <c r="N143" s="37">
        <f>SUMIFS(СВЦЭМ!$C$34:$C$777,СВЦЭМ!$A$34:$A$777,$A143,СВЦЭМ!$B$34:$B$777,N$119)+'СЕТ СН'!$I$9+СВЦЭМ!$D$10+'СЕТ СН'!$I$5-'СЕТ СН'!$I$17</f>
        <v>4878.7571055899998</v>
      </c>
      <c r="O143" s="37">
        <f>SUMIFS(СВЦЭМ!$C$34:$C$777,СВЦЭМ!$A$34:$A$777,$A143,СВЦЭМ!$B$34:$B$777,O$119)+'СЕТ СН'!$I$9+СВЦЭМ!$D$10+'СЕТ СН'!$I$5-'СЕТ СН'!$I$17</f>
        <v>4879.2252259099996</v>
      </c>
      <c r="P143" s="37">
        <f>SUMIFS(СВЦЭМ!$C$34:$C$777,СВЦЭМ!$A$34:$A$777,$A143,СВЦЭМ!$B$34:$B$777,P$119)+'СЕТ СН'!$I$9+СВЦЭМ!$D$10+'СЕТ СН'!$I$5-'СЕТ СН'!$I$17</f>
        <v>4876.5565517799996</v>
      </c>
      <c r="Q143" s="37">
        <f>SUMIFS(СВЦЭМ!$C$34:$C$777,СВЦЭМ!$A$34:$A$777,$A143,СВЦЭМ!$B$34:$B$777,Q$119)+'СЕТ СН'!$I$9+СВЦЭМ!$D$10+'СЕТ СН'!$I$5-'СЕТ СН'!$I$17</f>
        <v>4875.94937364</v>
      </c>
      <c r="R143" s="37">
        <f>SUMIFS(СВЦЭМ!$C$34:$C$777,СВЦЭМ!$A$34:$A$777,$A143,СВЦЭМ!$B$34:$B$777,R$119)+'СЕТ СН'!$I$9+СВЦЭМ!$D$10+'СЕТ СН'!$I$5-'СЕТ СН'!$I$17</f>
        <v>4871.4418188</v>
      </c>
      <c r="S143" s="37">
        <f>SUMIFS(СВЦЭМ!$C$34:$C$777,СВЦЭМ!$A$34:$A$777,$A143,СВЦЭМ!$B$34:$B$777,S$119)+'СЕТ СН'!$I$9+СВЦЭМ!$D$10+'СЕТ СН'!$I$5-'СЕТ СН'!$I$17</f>
        <v>4831.5815757399996</v>
      </c>
      <c r="T143" s="37">
        <f>SUMIFS(СВЦЭМ!$C$34:$C$777,СВЦЭМ!$A$34:$A$777,$A143,СВЦЭМ!$B$34:$B$777,T$119)+'СЕТ СН'!$I$9+СВЦЭМ!$D$10+'СЕТ СН'!$I$5-'СЕТ СН'!$I$17</f>
        <v>4823.80841607</v>
      </c>
      <c r="U143" s="37">
        <f>SUMIFS(СВЦЭМ!$C$34:$C$777,СВЦЭМ!$A$34:$A$777,$A143,СВЦЭМ!$B$34:$B$777,U$119)+'СЕТ СН'!$I$9+СВЦЭМ!$D$10+'СЕТ СН'!$I$5-'СЕТ СН'!$I$17</f>
        <v>4808.8149288099994</v>
      </c>
      <c r="V143" s="37">
        <f>SUMIFS(СВЦЭМ!$C$34:$C$777,СВЦЭМ!$A$34:$A$777,$A143,СВЦЭМ!$B$34:$B$777,V$119)+'СЕТ СН'!$I$9+СВЦЭМ!$D$10+'СЕТ СН'!$I$5-'СЕТ СН'!$I$17</f>
        <v>4824.5069503699997</v>
      </c>
      <c r="W143" s="37">
        <f>SUMIFS(СВЦЭМ!$C$34:$C$777,СВЦЭМ!$A$34:$A$777,$A143,СВЦЭМ!$B$34:$B$777,W$119)+'СЕТ СН'!$I$9+СВЦЭМ!$D$10+'СЕТ СН'!$I$5-'СЕТ СН'!$I$17</f>
        <v>4955.7980539699993</v>
      </c>
      <c r="X143" s="37">
        <f>SUMIFS(СВЦЭМ!$C$34:$C$777,СВЦЭМ!$A$34:$A$777,$A143,СВЦЭМ!$B$34:$B$777,X$119)+'СЕТ СН'!$I$9+СВЦЭМ!$D$10+'СЕТ СН'!$I$5-'СЕТ СН'!$I$17</f>
        <v>5042.2251164499994</v>
      </c>
      <c r="Y143" s="37">
        <f>SUMIFS(СВЦЭМ!$C$34:$C$777,СВЦЭМ!$A$34:$A$777,$A143,СВЦЭМ!$B$34:$B$777,Y$119)+'СЕТ СН'!$I$9+СВЦЭМ!$D$10+'СЕТ СН'!$I$5-'СЕТ СН'!$I$17</f>
        <v>5135.0048431899995</v>
      </c>
    </row>
    <row r="144" spans="1:25" ht="15.75" x14ac:dyDescent="0.2">
      <c r="A144" s="36">
        <f t="shared" si="3"/>
        <v>43064</v>
      </c>
      <c r="B144" s="37">
        <f>SUMIFS(СВЦЭМ!$C$34:$C$777,СВЦЭМ!$A$34:$A$777,$A144,СВЦЭМ!$B$34:$B$777,B$119)+'СЕТ СН'!$I$9+СВЦЭМ!$D$10+'СЕТ СН'!$I$5-'СЕТ СН'!$I$17</f>
        <v>5164.6468356799996</v>
      </c>
      <c r="C144" s="37">
        <f>SUMIFS(СВЦЭМ!$C$34:$C$777,СВЦЭМ!$A$34:$A$777,$A144,СВЦЭМ!$B$34:$B$777,C$119)+'СЕТ СН'!$I$9+СВЦЭМ!$D$10+'СЕТ СН'!$I$5-'СЕТ СН'!$I$17</f>
        <v>5208.1672051099995</v>
      </c>
      <c r="D144" s="37">
        <f>SUMIFS(СВЦЭМ!$C$34:$C$777,СВЦЭМ!$A$34:$A$777,$A144,СВЦЭМ!$B$34:$B$777,D$119)+'СЕТ СН'!$I$9+СВЦЭМ!$D$10+'СЕТ СН'!$I$5-'СЕТ СН'!$I$17</f>
        <v>5254.3495428099995</v>
      </c>
      <c r="E144" s="37">
        <f>SUMIFS(СВЦЭМ!$C$34:$C$777,СВЦЭМ!$A$34:$A$777,$A144,СВЦЭМ!$B$34:$B$777,E$119)+'СЕТ СН'!$I$9+СВЦЭМ!$D$10+'СЕТ СН'!$I$5-'СЕТ СН'!$I$17</f>
        <v>5257.1781710299992</v>
      </c>
      <c r="F144" s="37">
        <f>SUMIFS(СВЦЭМ!$C$34:$C$777,СВЦЭМ!$A$34:$A$777,$A144,СВЦЭМ!$B$34:$B$777,F$119)+'СЕТ СН'!$I$9+СВЦЭМ!$D$10+'СЕТ СН'!$I$5-'СЕТ СН'!$I$17</f>
        <v>5255.7003316399996</v>
      </c>
      <c r="G144" s="37">
        <f>SUMIFS(СВЦЭМ!$C$34:$C$777,СВЦЭМ!$A$34:$A$777,$A144,СВЦЭМ!$B$34:$B$777,G$119)+'СЕТ СН'!$I$9+СВЦЭМ!$D$10+'СЕТ СН'!$I$5-'СЕТ СН'!$I$17</f>
        <v>5244.8349743899998</v>
      </c>
      <c r="H144" s="37">
        <f>SUMIFS(СВЦЭМ!$C$34:$C$777,СВЦЭМ!$A$34:$A$777,$A144,СВЦЭМ!$B$34:$B$777,H$119)+'СЕТ СН'!$I$9+СВЦЭМ!$D$10+'СЕТ СН'!$I$5-'СЕТ СН'!$I$17</f>
        <v>5210.4732049199993</v>
      </c>
      <c r="I144" s="37">
        <f>SUMIFS(СВЦЭМ!$C$34:$C$777,СВЦЭМ!$A$34:$A$777,$A144,СВЦЭМ!$B$34:$B$777,I$119)+'СЕТ СН'!$I$9+СВЦЭМ!$D$10+'СЕТ СН'!$I$5-'СЕТ СН'!$I$17</f>
        <v>5026.6801430999994</v>
      </c>
      <c r="J144" s="37">
        <f>SUMIFS(СВЦЭМ!$C$34:$C$777,СВЦЭМ!$A$34:$A$777,$A144,СВЦЭМ!$B$34:$B$777,J$119)+'СЕТ СН'!$I$9+СВЦЭМ!$D$10+'СЕТ СН'!$I$5-'СЕТ СН'!$I$17</f>
        <v>5027.0049298499998</v>
      </c>
      <c r="K144" s="37">
        <f>SUMIFS(СВЦЭМ!$C$34:$C$777,СВЦЭМ!$A$34:$A$777,$A144,СВЦЭМ!$B$34:$B$777,K$119)+'СЕТ СН'!$I$9+СВЦЭМ!$D$10+'СЕТ СН'!$I$5-'СЕТ СН'!$I$17</f>
        <v>4944.3181590199993</v>
      </c>
      <c r="L144" s="37">
        <f>SUMIFS(СВЦЭМ!$C$34:$C$777,СВЦЭМ!$A$34:$A$777,$A144,СВЦЭМ!$B$34:$B$777,L$119)+'СЕТ СН'!$I$9+СВЦЭМ!$D$10+'СЕТ СН'!$I$5-'СЕТ СН'!$I$17</f>
        <v>4855.3984914899993</v>
      </c>
      <c r="M144" s="37">
        <f>SUMIFS(СВЦЭМ!$C$34:$C$777,СВЦЭМ!$A$34:$A$777,$A144,СВЦЭМ!$B$34:$B$777,M$119)+'СЕТ СН'!$I$9+СВЦЭМ!$D$10+'СЕТ СН'!$I$5-'СЕТ СН'!$I$17</f>
        <v>4820.1476186899999</v>
      </c>
      <c r="N144" s="37">
        <f>SUMIFS(СВЦЭМ!$C$34:$C$777,СВЦЭМ!$A$34:$A$777,$A144,СВЦЭМ!$B$34:$B$777,N$119)+'СЕТ СН'!$I$9+СВЦЭМ!$D$10+'СЕТ СН'!$I$5-'СЕТ СН'!$I$17</f>
        <v>4788.3221876600001</v>
      </c>
      <c r="O144" s="37">
        <f>SUMIFS(СВЦЭМ!$C$34:$C$777,СВЦЭМ!$A$34:$A$777,$A144,СВЦЭМ!$B$34:$B$777,O$119)+'СЕТ СН'!$I$9+СВЦЭМ!$D$10+'СЕТ СН'!$I$5-'СЕТ СН'!$I$17</f>
        <v>4840.6676009399998</v>
      </c>
      <c r="P144" s="37">
        <f>SUMIFS(СВЦЭМ!$C$34:$C$777,СВЦЭМ!$A$34:$A$777,$A144,СВЦЭМ!$B$34:$B$777,P$119)+'СЕТ СН'!$I$9+СВЦЭМ!$D$10+'СЕТ СН'!$I$5-'СЕТ СН'!$I$17</f>
        <v>4857.9281690499993</v>
      </c>
      <c r="Q144" s="37">
        <f>SUMIFS(СВЦЭМ!$C$34:$C$777,СВЦЭМ!$A$34:$A$777,$A144,СВЦЭМ!$B$34:$B$777,Q$119)+'СЕТ СН'!$I$9+СВЦЭМ!$D$10+'СЕТ СН'!$I$5-'СЕТ СН'!$I$17</f>
        <v>4859.0328545999992</v>
      </c>
      <c r="R144" s="37">
        <f>SUMIFS(СВЦЭМ!$C$34:$C$777,СВЦЭМ!$A$34:$A$777,$A144,СВЦЭМ!$B$34:$B$777,R$119)+'СЕТ СН'!$I$9+СВЦЭМ!$D$10+'СЕТ СН'!$I$5-'СЕТ СН'!$I$17</f>
        <v>4853.37129671</v>
      </c>
      <c r="S144" s="37">
        <f>SUMIFS(СВЦЭМ!$C$34:$C$777,СВЦЭМ!$A$34:$A$777,$A144,СВЦЭМ!$B$34:$B$777,S$119)+'СЕТ СН'!$I$9+СВЦЭМ!$D$10+'СЕТ СН'!$I$5-'СЕТ СН'!$I$17</f>
        <v>4835.6129365399993</v>
      </c>
      <c r="T144" s="37">
        <f>SUMIFS(СВЦЭМ!$C$34:$C$777,СВЦЭМ!$A$34:$A$777,$A144,СВЦЭМ!$B$34:$B$777,T$119)+'СЕТ СН'!$I$9+СВЦЭМ!$D$10+'СЕТ СН'!$I$5-'СЕТ СН'!$I$17</f>
        <v>4793.5720676499996</v>
      </c>
      <c r="U144" s="37">
        <f>SUMIFS(СВЦЭМ!$C$34:$C$777,СВЦЭМ!$A$34:$A$777,$A144,СВЦЭМ!$B$34:$B$777,U$119)+'СЕТ СН'!$I$9+СВЦЭМ!$D$10+'СЕТ СН'!$I$5-'СЕТ СН'!$I$17</f>
        <v>4793.4125177099995</v>
      </c>
      <c r="V144" s="37">
        <f>SUMIFS(СВЦЭМ!$C$34:$C$777,СВЦЭМ!$A$34:$A$777,$A144,СВЦЭМ!$B$34:$B$777,V$119)+'СЕТ СН'!$I$9+СВЦЭМ!$D$10+'СЕТ СН'!$I$5-'СЕТ СН'!$I$17</f>
        <v>4837.3398823999996</v>
      </c>
      <c r="W144" s="37">
        <f>SUMIFS(СВЦЭМ!$C$34:$C$777,СВЦЭМ!$A$34:$A$777,$A144,СВЦЭМ!$B$34:$B$777,W$119)+'СЕТ СН'!$I$9+СВЦЭМ!$D$10+'СЕТ СН'!$I$5-'СЕТ СН'!$I$17</f>
        <v>4919.6564630899993</v>
      </c>
      <c r="X144" s="37">
        <f>SUMIFS(СВЦЭМ!$C$34:$C$777,СВЦЭМ!$A$34:$A$777,$A144,СВЦЭМ!$B$34:$B$777,X$119)+'СЕТ СН'!$I$9+СВЦЭМ!$D$10+'СЕТ СН'!$I$5-'СЕТ СН'!$I$17</f>
        <v>5020.3707315399997</v>
      </c>
      <c r="Y144" s="37">
        <f>SUMIFS(СВЦЭМ!$C$34:$C$777,СВЦЭМ!$A$34:$A$777,$A144,СВЦЭМ!$B$34:$B$777,Y$119)+'СЕТ СН'!$I$9+СВЦЭМ!$D$10+'СЕТ СН'!$I$5-'СЕТ СН'!$I$17</f>
        <v>5093.7952639599998</v>
      </c>
    </row>
    <row r="145" spans="1:26" ht="15.75" x14ac:dyDescent="0.2">
      <c r="A145" s="36">
        <f t="shared" si="3"/>
        <v>43065</v>
      </c>
      <c r="B145" s="37">
        <f>SUMIFS(СВЦЭМ!$C$34:$C$777,СВЦЭМ!$A$34:$A$777,$A145,СВЦЭМ!$B$34:$B$777,B$119)+'СЕТ СН'!$I$9+СВЦЭМ!$D$10+'СЕТ СН'!$I$5-'СЕТ СН'!$I$17</f>
        <v>5143.0194692599998</v>
      </c>
      <c r="C145" s="37">
        <f>SUMIFS(СВЦЭМ!$C$34:$C$777,СВЦЭМ!$A$34:$A$777,$A145,СВЦЭМ!$B$34:$B$777,C$119)+'СЕТ СН'!$I$9+СВЦЭМ!$D$10+'СЕТ СН'!$I$5-'СЕТ СН'!$I$17</f>
        <v>5184.2374459599996</v>
      </c>
      <c r="D145" s="37">
        <f>SUMIFS(СВЦЭМ!$C$34:$C$777,СВЦЭМ!$A$34:$A$777,$A145,СВЦЭМ!$B$34:$B$777,D$119)+'СЕТ СН'!$I$9+СВЦЭМ!$D$10+'СЕТ СН'!$I$5-'СЕТ СН'!$I$17</f>
        <v>5234.87405975</v>
      </c>
      <c r="E145" s="37">
        <f>SUMIFS(СВЦЭМ!$C$34:$C$777,СВЦЭМ!$A$34:$A$777,$A145,СВЦЭМ!$B$34:$B$777,E$119)+'СЕТ СН'!$I$9+СВЦЭМ!$D$10+'СЕТ СН'!$I$5-'СЕТ СН'!$I$17</f>
        <v>5245.1693505599997</v>
      </c>
      <c r="F145" s="37">
        <f>SUMIFS(СВЦЭМ!$C$34:$C$777,СВЦЭМ!$A$34:$A$777,$A145,СВЦЭМ!$B$34:$B$777,F$119)+'СЕТ СН'!$I$9+СВЦЭМ!$D$10+'СЕТ СН'!$I$5-'СЕТ СН'!$I$17</f>
        <v>5247.5679990299996</v>
      </c>
      <c r="G145" s="37">
        <f>SUMIFS(СВЦЭМ!$C$34:$C$777,СВЦЭМ!$A$34:$A$777,$A145,СВЦЭМ!$B$34:$B$777,G$119)+'СЕТ СН'!$I$9+СВЦЭМ!$D$10+'СЕТ СН'!$I$5-'СЕТ СН'!$I$17</f>
        <v>5237.2309094899992</v>
      </c>
      <c r="H145" s="37">
        <f>SUMIFS(СВЦЭМ!$C$34:$C$777,СВЦЭМ!$A$34:$A$777,$A145,СВЦЭМ!$B$34:$B$777,H$119)+'СЕТ СН'!$I$9+СВЦЭМ!$D$10+'СЕТ СН'!$I$5-'СЕТ СН'!$I$17</f>
        <v>5206.7007970499999</v>
      </c>
      <c r="I145" s="37">
        <f>SUMIFS(СВЦЭМ!$C$34:$C$777,СВЦЭМ!$A$34:$A$777,$A145,СВЦЭМ!$B$34:$B$777,I$119)+'СЕТ СН'!$I$9+СВЦЭМ!$D$10+'СЕТ СН'!$I$5-'СЕТ СН'!$I$17</f>
        <v>5134.9174928399998</v>
      </c>
      <c r="J145" s="37">
        <f>SUMIFS(СВЦЭМ!$C$34:$C$777,СВЦЭМ!$A$34:$A$777,$A145,СВЦЭМ!$B$34:$B$777,J$119)+'СЕТ СН'!$I$9+СВЦЭМ!$D$10+'СЕТ СН'!$I$5-'СЕТ СН'!$I$17</f>
        <v>5057.0215213299998</v>
      </c>
      <c r="K145" s="37">
        <f>SUMIFS(СВЦЭМ!$C$34:$C$777,СВЦЭМ!$A$34:$A$777,$A145,СВЦЭМ!$B$34:$B$777,K$119)+'СЕТ СН'!$I$9+СВЦЭМ!$D$10+'СЕТ СН'!$I$5-'СЕТ СН'!$I$17</f>
        <v>4954.6260682899992</v>
      </c>
      <c r="L145" s="37">
        <f>SUMIFS(СВЦЭМ!$C$34:$C$777,СВЦЭМ!$A$34:$A$777,$A145,СВЦЭМ!$B$34:$B$777,L$119)+'СЕТ СН'!$I$9+СВЦЭМ!$D$10+'СЕТ СН'!$I$5-'СЕТ СН'!$I$17</f>
        <v>4875.7145043799992</v>
      </c>
      <c r="M145" s="37">
        <f>SUMIFS(СВЦЭМ!$C$34:$C$777,СВЦЭМ!$A$34:$A$777,$A145,СВЦЭМ!$B$34:$B$777,M$119)+'СЕТ СН'!$I$9+СВЦЭМ!$D$10+'СЕТ СН'!$I$5-'СЕТ СН'!$I$17</f>
        <v>4843.3085313899992</v>
      </c>
      <c r="N145" s="37">
        <f>SUMIFS(СВЦЭМ!$C$34:$C$777,СВЦЭМ!$A$34:$A$777,$A145,СВЦЭМ!$B$34:$B$777,N$119)+'СЕТ СН'!$I$9+СВЦЭМ!$D$10+'СЕТ СН'!$I$5-'СЕТ СН'!$I$17</f>
        <v>4855.8652734099996</v>
      </c>
      <c r="O145" s="37">
        <f>SUMIFS(СВЦЭМ!$C$34:$C$777,СВЦЭМ!$A$34:$A$777,$A145,СВЦЭМ!$B$34:$B$777,O$119)+'СЕТ СН'!$I$9+СВЦЭМ!$D$10+'СЕТ СН'!$I$5-'СЕТ СН'!$I$17</f>
        <v>4865.1964762600001</v>
      </c>
      <c r="P145" s="37">
        <f>SUMIFS(СВЦЭМ!$C$34:$C$777,СВЦЭМ!$A$34:$A$777,$A145,СВЦЭМ!$B$34:$B$777,P$119)+'СЕТ СН'!$I$9+СВЦЭМ!$D$10+'СЕТ СН'!$I$5-'СЕТ СН'!$I$17</f>
        <v>4875.69031989</v>
      </c>
      <c r="Q145" s="37">
        <f>SUMIFS(СВЦЭМ!$C$34:$C$777,СВЦЭМ!$A$34:$A$777,$A145,СВЦЭМ!$B$34:$B$777,Q$119)+'СЕТ СН'!$I$9+СВЦЭМ!$D$10+'СЕТ СН'!$I$5-'СЕТ СН'!$I$17</f>
        <v>4878.4194208299996</v>
      </c>
      <c r="R145" s="37">
        <f>SUMIFS(СВЦЭМ!$C$34:$C$777,СВЦЭМ!$A$34:$A$777,$A145,СВЦЭМ!$B$34:$B$777,R$119)+'СЕТ СН'!$I$9+СВЦЭМ!$D$10+'СЕТ СН'!$I$5-'СЕТ СН'!$I$17</f>
        <v>4868.8803053499996</v>
      </c>
      <c r="S145" s="37">
        <f>SUMIFS(СВЦЭМ!$C$34:$C$777,СВЦЭМ!$A$34:$A$777,$A145,СВЦЭМ!$B$34:$B$777,S$119)+'СЕТ СН'!$I$9+СВЦЭМ!$D$10+'СЕТ СН'!$I$5-'СЕТ СН'!$I$17</f>
        <v>4833.8852794799996</v>
      </c>
      <c r="T145" s="37">
        <f>SUMIFS(СВЦЭМ!$C$34:$C$777,СВЦЭМ!$A$34:$A$777,$A145,СВЦЭМ!$B$34:$B$777,T$119)+'СЕТ СН'!$I$9+СВЦЭМ!$D$10+'СЕТ СН'!$I$5-'СЕТ СН'!$I$17</f>
        <v>4807.5053972099995</v>
      </c>
      <c r="U145" s="37">
        <f>SUMIFS(СВЦЭМ!$C$34:$C$777,СВЦЭМ!$A$34:$A$777,$A145,СВЦЭМ!$B$34:$B$777,U$119)+'СЕТ СН'!$I$9+СВЦЭМ!$D$10+'СЕТ СН'!$I$5-'СЕТ СН'!$I$17</f>
        <v>4807.8567321799992</v>
      </c>
      <c r="V145" s="37">
        <f>SUMIFS(СВЦЭМ!$C$34:$C$777,СВЦЭМ!$A$34:$A$777,$A145,СВЦЭМ!$B$34:$B$777,V$119)+'СЕТ СН'!$I$9+СВЦЭМ!$D$10+'СЕТ СН'!$I$5-'СЕТ СН'!$I$17</f>
        <v>4843.9911759899996</v>
      </c>
      <c r="W145" s="37">
        <f>SUMIFS(СВЦЭМ!$C$34:$C$777,СВЦЭМ!$A$34:$A$777,$A145,СВЦЭМ!$B$34:$B$777,W$119)+'СЕТ СН'!$I$9+СВЦЭМ!$D$10+'СЕТ СН'!$I$5-'СЕТ СН'!$I$17</f>
        <v>4921.6649488899993</v>
      </c>
      <c r="X145" s="37">
        <f>SUMIFS(СВЦЭМ!$C$34:$C$777,СВЦЭМ!$A$34:$A$777,$A145,СВЦЭМ!$B$34:$B$777,X$119)+'СЕТ СН'!$I$9+СВЦЭМ!$D$10+'СЕТ СН'!$I$5-'СЕТ СН'!$I$17</f>
        <v>5020.9979817699996</v>
      </c>
      <c r="Y145" s="37">
        <f>SUMIFS(СВЦЭМ!$C$34:$C$777,СВЦЭМ!$A$34:$A$777,$A145,СВЦЭМ!$B$34:$B$777,Y$119)+'СЕТ СН'!$I$9+СВЦЭМ!$D$10+'СЕТ СН'!$I$5-'СЕТ СН'!$I$17</f>
        <v>5121.0481501699996</v>
      </c>
    </row>
    <row r="146" spans="1:26" ht="15.75" x14ac:dyDescent="0.2">
      <c r="A146" s="36">
        <f t="shared" si="3"/>
        <v>43066</v>
      </c>
      <c r="B146" s="37">
        <f>SUMIFS(СВЦЭМ!$C$34:$C$777,СВЦЭМ!$A$34:$A$777,$A146,СВЦЭМ!$B$34:$B$777,B$119)+'СЕТ СН'!$I$9+СВЦЭМ!$D$10+'СЕТ СН'!$I$5-'СЕТ СН'!$I$17</f>
        <v>5136.9557750199992</v>
      </c>
      <c r="C146" s="37">
        <f>SUMIFS(СВЦЭМ!$C$34:$C$777,СВЦЭМ!$A$34:$A$777,$A146,СВЦЭМ!$B$34:$B$777,C$119)+'СЕТ СН'!$I$9+СВЦЭМ!$D$10+'СЕТ СН'!$I$5-'СЕТ СН'!$I$17</f>
        <v>5237.5484066699992</v>
      </c>
      <c r="D146" s="37">
        <f>SUMIFS(СВЦЭМ!$C$34:$C$777,СВЦЭМ!$A$34:$A$777,$A146,СВЦЭМ!$B$34:$B$777,D$119)+'СЕТ СН'!$I$9+СВЦЭМ!$D$10+'СЕТ СН'!$I$5-'СЕТ СН'!$I$17</f>
        <v>5286.6789009999993</v>
      </c>
      <c r="E146" s="37">
        <f>SUMIFS(СВЦЭМ!$C$34:$C$777,СВЦЭМ!$A$34:$A$777,$A146,СВЦЭМ!$B$34:$B$777,E$119)+'СЕТ СН'!$I$9+СВЦЭМ!$D$10+'СЕТ СН'!$I$5-'СЕТ СН'!$I$17</f>
        <v>5296.0803344099995</v>
      </c>
      <c r="F146" s="37">
        <f>SUMIFS(СВЦЭМ!$C$34:$C$777,СВЦЭМ!$A$34:$A$777,$A146,СВЦЭМ!$B$34:$B$777,F$119)+'СЕТ СН'!$I$9+СВЦЭМ!$D$10+'СЕТ СН'!$I$5-'СЕТ СН'!$I$17</f>
        <v>5290.1882388499998</v>
      </c>
      <c r="G146" s="37">
        <f>SUMIFS(СВЦЭМ!$C$34:$C$777,СВЦЭМ!$A$34:$A$777,$A146,СВЦЭМ!$B$34:$B$777,G$119)+'СЕТ СН'!$I$9+СВЦЭМ!$D$10+'СЕТ СН'!$I$5-'СЕТ СН'!$I$17</f>
        <v>5277.0478834299993</v>
      </c>
      <c r="H146" s="37">
        <f>SUMIFS(СВЦЭМ!$C$34:$C$777,СВЦЭМ!$A$34:$A$777,$A146,СВЦЭМ!$B$34:$B$777,H$119)+'СЕТ СН'!$I$9+СВЦЭМ!$D$10+'СЕТ СН'!$I$5-'СЕТ СН'!$I$17</f>
        <v>5133.3574402300001</v>
      </c>
      <c r="I146" s="37">
        <f>SUMIFS(СВЦЭМ!$C$34:$C$777,СВЦЭМ!$A$34:$A$777,$A146,СВЦЭМ!$B$34:$B$777,I$119)+'СЕТ СН'!$I$9+СВЦЭМ!$D$10+'СЕТ СН'!$I$5-'СЕТ СН'!$I$17</f>
        <v>5114.1623489899994</v>
      </c>
      <c r="J146" s="37">
        <f>SUMIFS(СВЦЭМ!$C$34:$C$777,СВЦЭМ!$A$34:$A$777,$A146,СВЦЭМ!$B$34:$B$777,J$119)+'СЕТ СН'!$I$9+СВЦЭМ!$D$10+'СЕТ СН'!$I$5-'СЕТ СН'!$I$17</f>
        <v>5037.5735706299993</v>
      </c>
      <c r="K146" s="37">
        <f>SUMIFS(СВЦЭМ!$C$34:$C$777,СВЦЭМ!$A$34:$A$777,$A146,СВЦЭМ!$B$34:$B$777,K$119)+'СЕТ СН'!$I$9+СВЦЭМ!$D$10+'СЕТ СН'!$I$5-'СЕТ СН'!$I$17</f>
        <v>4948.7175553399993</v>
      </c>
      <c r="L146" s="37">
        <f>SUMIFS(СВЦЭМ!$C$34:$C$777,СВЦЭМ!$A$34:$A$777,$A146,СВЦЭМ!$B$34:$B$777,L$119)+'СЕТ СН'!$I$9+СВЦЭМ!$D$10+'СЕТ СН'!$I$5-'СЕТ СН'!$I$17</f>
        <v>4872.0782814599997</v>
      </c>
      <c r="M146" s="37">
        <f>SUMIFS(СВЦЭМ!$C$34:$C$777,СВЦЭМ!$A$34:$A$777,$A146,СВЦЭМ!$B$34:$B$777,M$119)+'СЕТ СН'!$I$9+СВЦЭМ!$D$10+'СЕТ СН'!$I$5-'СЕТ СН'!$I$17</f>
        <v>4850.5187058699994</v>
      </c>
      <c r="N146" s="37">
        <f>SUMIFS(СВЦЭМ!$C$34:$C$777,СВЦЭМ!$A$34:$A$777,$A146,СВЦЭМ!$B$34:$B$777,N$119)+'СЕТ СН'!$I$9+СВЦЭМ!$D$10+'СЕТ СН'!$I$5-'СЕТ СН'!$I$17</f>
        <v>4870.7058443799997</v>
      </c>
      <c r="O146" s="37">
        <f>SUMIFS(СВЦЭМ!$C$34:$C$777,СВЦЭМ!$A$34:$A$777,$A146,СВЦЭМ!$B$34:$B$777,O$119)+'СЕТ СН'!$I$9+СВЦЭМ!$D$10+'СЕТ СН'!$I$5-'СЕТ СН'!$I$17</f>
        <v>4874.3526401199997</v>
      </c>
      <c r="P146" s="37">
        <f>SUMIFS(СВЦЭМ!$C$34:$C$777,СВЦЭМ!$A$34:$A$777,$A146,СВЦЭМ!$B$34:$B$777,P$119)+'СЕТ СН'!$I$9+СВЦЭМ!$D$10+'СЕТ СН'!$I$5-'СЕТ СН'!$I$17</f>
        <v>4884.4033017199999</v>
      </c>
      <c r="Q146" s="37">
        <f>SUMIFS(СВЦЭМ!$C$34:$C$777,СВЦЭМ!$A$34:$A$777,$A146,СВЦЭМ!$B$34:$B$777,Q$119)+'СЕТ СН'!$I$9+СВЦЭМ!$D$10+'СЕТ СН'!$I$5-'СЕТ СН'!$I$17</f>
        <v>4889.2927633199997</v>
      </c>
      <c r="R146" s="37">
        <f>SUMIFS(СВЦЭМ!$C$34:$C$777,СВЦЭМ!$A$34:$A$777,$A146,СВЦЭМ!$B$34:$B$777,R$119)+'СЕТ СН'!$I$9+СВЦЭМ!$D$10+'СЕТ СН'!$I$5-'СЕТ СН'!$I$17</f>
        <v>4889.2159277999999</v>
      </c>
      <c r="S146" s="37">
        <f>SUMIFS(СВЦЭМ!$C$34:$C$777,СВЦЭМ!$A$34:$A$777,$A146,СВЦЭМ!$B$34:$B$777,S$119)+'СЕТ СН'!$I$9+СВЦЭМ!$D$10+'СЕТ СН'!$I$5-'СЕТ СН'!$I$17</f>
        <v>4856.4351848299993</v>
      </c>
      <c r="T146" s="37">
        <f>SUMIFS(СВЦЭМ!$C$34:$C$777,СВЦЭМ!$A$34:$A$777,$A146,СВЦЭМ!$B$34:$B$777,T$119)+'СЕТ СН'!$I$9+СВЦЭМ!$D$10+'СЕТ СН'!$I$5-'СЕТ СН'!$I$17</f>
        <v>4827.7494135999996</v>
      </c>
      <c r="U146" s="37">
        <f>SUMIFS(СВЦЭМ!$C$34:$C$777,СВЦЭМ!$A$34:$A$777,$A146,СВЦЭМ!$B$34:$B$777,U$119)+'СЕТ СН'!$I$9+СВЦЭМ!$D$10+'СЕТ СН'!$I$5-'СЕТ СН'!$I$17</f>
        <v>4823.9663112999997</v>
      </c>
      <c r="V146" s="37">
        <f>SUMIFS(СВЦЭМ!$C$34:$C$777,СВЦЭМ!$A$34:$A$777,$A146,СВЦЭМ!$B$34:$B$777,V$119)+'СЕТ СН'!$I$9+СВЦЭМ!$D$10+'СЕТ СН'!$I$5-'СЕТ СН'!$I$17</f>
        <v>4856.4220699899997</v>
      </c>
      <c r="W146" s="37">
        <f>SUMIFS(СВЦЭМ!$C$34:$C$777,СВЦЭМ!$A$34:$A$777,$A146,СВЦЭМ!$B$34:$B$777,W$119)+'СЕТ СН'!$I$9+СВЦЭМ!$D$10+'СЕТ СН'!$I$5-'СЕТ СН'!$I$17</f>
        <v>4949.1506476699997</v>
      </c>
      <c r="X146" s="37">
        <f>SUMIFS(СВЦЭМ!$C$34:$C$777,СВЦЭМ!$A$34:$A$777,$A146,СВЦЭМ!$B$34:$B$777,X$119)+'СЕТ СН'!$I$9+СВЦЭМ!$D$10+'СЕТ СН'!$I$5-'СЕТ СН'!$I$17</f>
        <v>5056.3858341199993</v>
      </c>
      <c r="Y146" s="37">
        <f>SUMIFS(СВЦЭМ!$C$34:$C$777,СВЦЭМ!$A$34:$A$777,$A146,СВЦЭМ!$B$34:$B$777,Y$119)+'СЕТ СН'!$I$9+СВЦЭМ!$D$10+'СЕТ СН'!$I$5-'СЕТ СН'!$I$17</f>
        <v>5144.6420683099996</v>
      </c>
    </row>
    <row r="147" spans="1:26" ht="15.75" x14ac:dyDescent="0.2">
      <c r="A147" s="36">
        <f t="shared" si="3"/>
        <v>43067</v>
      </c>
      <c r="B147" s="37">
        <f>SUMIFS(СВЦЭМ!$C$34:$C$777,СВЦЭМ!$A$34:$A$777,$A147,СВЦЭМ!$B$34:$B$777,B$119)+'СЕТ СН'!$I$9+СВЦЭМ!$D$10+'СЕТ СН'!$I$5-'СЕТ СН'!$I$17</f>
        <v>5158.3041594399992</v>
      </c>
      <c r="C147" s="37">
        <f>SUMIFS(СВЦЭМ!$C$34:$C$777,СВЦЭМ!$A$34:$A$777,$A147,СВЦЭМ!$B$34:$B$777,C$119)+'СЕТ СН'!$I$9+СВЦЭМ!$D$10+'СЕТ СН'!$I$5-'СЕТ СН'!$I$17</f>
        <v>5146.3798540999996</v>
      </c>
      <c r="D147" s="37">
        <f>SUMIFS(СВЦЭМ!$C$34:$C$777,СВЦЭМ!$A$34:$A$777,$A147,СВЦЭМ!$B$34:$B$777,D$119)+'СЕТ СН'!$I$9+СВЦЭМ!$D$10+'СЕТ СН'!$I$5-'СЕТ СН'!$I$17</f>
        <v>5231.52260174</v>
      </c>
      <c r="E147" s="37">
        <f>SUMIFS(СВЦЭМ!$C$34:$C$777,СВЦЭМ!$A$34:$A$777,$A147,СВЦЭМ!$B$34:$B$777,E$119)+'СЕТ СН'!$I$9+СВЦЭМ!$D$10+'СЕТ СН'!$I$5-'СЕТ СН'!$I$17</f>
        <v>5239.1542968899994</v>
      </c>
      <c r="F147" s="37">
        <f>SUMIFS(СВЦЭМ!$C$34:$C$777,СВЦЭМ!$A$34:$A$777,$A147,СВЦЭМ!$B$34:$B$777,F$119)+'СЕТ СН'!$I$9+СВЦЭМ!$D$10+'СЕТ СН'!$I$5-'СЕТ СН'!$I$17</f>
        <v>5240.4043331599996</v>
      </c>
      <c r="G147" s="37">
        <f>SUMIFS(СВЦЭМ!$C$34:$C$777,СВЦЭМ!$A$34:$A$777,$A147,СВЦЭМ!$B$34:$B$777,G$119)+'СЕТ СН'!$I$9+СВЦЭМ!$D$10+'СЕТ СН'!$I$5-'СЕТ СН'!$I$17</f>
        <v>5217.9014028799993</v>
      </c>
      <c r="H147" s="37">
        <f>SUMIFS(СВЦЭМ!$C$34:$C$777,СВЦЭМ!$A$34:$A$777,$A147,СВЦЭМ!$B$34:$B$777,H$119)+'СЕТ СН'!$I$9+СВЦЭМ!$D$10+'СЕТ СН'!$I$5-'СЕТ СН'!$I$17</f>
        <v>5161.9120219199995</v>
      </c>
      <c r="I147" s="37">
        <f>SUMIFS(СВЦЭМ!$C$34:$C$777,СВЦЭМ!$A$34:$A$777,$A147,СВЦЭМ!$B$34:$B$777,I$119)+'СЕТ СН'!$I$9+СВЦЭМ!$D$10+'СЕТ СН'!$I$5-'СЕТ СН'!$I$17</f>
        <v>5054.9109691899994</v>
      </c>
      <c r="J147" s="37">
        <f>SUMIFS(СВЦЭМ!$C$34:$C$777,СВЦЭМ!$A$34:$A$777,$A147,СВЦЭМ!$B$34:$B$777,J$119)+'СЕТ СН'!$I$9+СВЦЭМ!$D$10+'СЕТ СН'!$I$5-'СЕТ СН'!$I$17</f>
        <v>5041.1387434499993</v>
      </c>
      <c r="K147" s="37">
        <f>SUMIFS(СВЦЭМ!$C$34:$C$777,СВЦЭМ!$A$34:$A$777,$A147,СВЦЭМ!$B$34:$B$777,K$119)+'СЕТ СН'!$I$9+СВЦЭМ!$D$10+'СЕТ СН'!$I$5-'СЕТ СН'!$I$17</f>
        <v>4974.4961325099994</v>
      </c>
      <c r="L147" s="37">
        <f>SUMIFS(СВЦЭМ!$C$34:$C$777,СВЦЭМ!$A$34:$A$777,$A147,СВЦЭМ!$B$34:$B$777,L$119)+'СЕТ СН'!$I$9+СВЦЭМ!$D$10+'СЕТ СН'!$I$5-'СЕТ СН'!$I$17</f>
        <v>4898.3733490799996</v>
      </c>
      <c r="M147" s="37">
        <f>SUMIFS(СВЦЭМ!$C$34:$C$777,СВЦЭМ!$A$34:$A$777,$A147,СВЦЭМ!$B$34:$B$777,M$119)+'СЕТ СН'!$I$9+СВЦЭМ!$D$10+'СЕТ СН'!$I$5-'СЕТ СН'!$I$17</f>
        <v>4863.0317396599994</v>
      </c>
      <c r="N147" s="37">
        <f>SUMIFS(СВЦЭМ!$C$34:$C$777,СВЦЭМ!$A$34:$A$777,$A147,СВЦЭМ!$B$34:$B$777,N$119)+'СЕТ СН'!$I$9+СВЦЭМ!$D$10+'СЕТ СН'!$I$5-'СЕТ СН'!$I$17</f>
        <v>4854.0821851499995</v>
      </c>
      <c r="O147" s="37">
        <f>SUMIFS(СВЦЭМ!$C$34:$C$777,СВЦЭМ!$A$34:$A$777,$A147,СВЦЭМ!$B$34:$B$777,O$119)+'СЕТ СН'!$I$9+СВЦЭМ!$D$10+'СЕТ СН'!$I$5-'СЕТ СН'!$I$17</f>
        <v>4859.8148139899995</v>
      </c>
      <c r="P147" s="37">
        <f>SUMIFS(СВЦЭМ!$C$34:$C$777,СВЦЭМ!$A$34:$A$777,$A147,СВЦЭМ!$B$34:$B$777,P$119)+'СЕТ СН'!$I$9+СВЦЭМ!$D$10+'СЕТ СН'!$I$5-'СЕТ СН'!$I$17</f>
        <v>4864.0005820099996</v>
      </c>
      <c r="Q147" s="37">
        <f>SUMIFS(СВЦЭМ!$C$34:$C$777,СВЦЭМ!$A$34:$A$777,$A147,СВЦЭМ!$B$34:$B$777,Q$119)+'СЕТ СН'!$I$9+СВЦЭМ!$D$10+'СЕТ СН'!$I$5-'СЕТ СН'!$I$17</f>
        <v>4865.1414131399997</v>
      </c>
      <c r="R147" s="37">
        <f>SUMIFS(СВЦЭМ!$C$34:$C$777,СВЦЭМ!$A$34:$A$777,$A147,СВЦЭМ!$B$34:$B$777,R$119)+'СЕТ СН'!$I$9+СВЦЭМ!$D$10+'СЕТ СН'!$I$5-'СЕТ СН'!$I$17</f>
        <v>4861.9750245699997</v>
      </c>
      <c r="S147" s="37">
        <f>SUMIFS(СВЦЭМ!$C$34:$C$777,СВЦЭМ!$A$34:$A$777,$A147,СВЦЭМ!$B$34:$B$777,S$119)+'СЕТ СН'!$I$9+СВЦЭМ!$D$10+'СЕТ СН'!$I$5-'СЕТ СН'!$I$17</f>
        <v>4860.0521324399997</v>
      </c>
      <c r="T147" s="37">
        <f>SUMIFS(СВЦЭМ!$C$34:$C$777,СВЦЭМ!$A$34:$A$777,$A147,СВЦЭМ!$B$34:$B$777,T$119)+'СЕТ СН'!$I$9+СВЦЭМ!$D$10+'СЕТ СН'!$I$5-'СЕТ СН'!$I$17</f>
        <v>4794.8324364699993</v>
      </c>
      <c r="U147" s="37">
        <f>SUMIFS(СВЦЭМ!$C$34:$C$777,СВЦЭМ!$A$34:$A$777,$A147,СВЦЭМ!$B$34:$B$777,U$119)+'СЕТ СН'!$I$9+СВЦЭМ!$D$10+'СЕТ СН'!$I$5-'СЕТ СН'!$I$17</f>
        <v>4789.0577636999997</v>
      </c>
      <c r="V147" s="37">
        <f>SUMIFS(СВЦЭМ!$C$34:$C$777,СВЦЭМ!$A$34:$A$777,$A147,СВЦЭМ!$B$34:$B$777,V$119)+'СЕТ СН'!$I$9+СВЦЭМ!$D$10+'СЕТ СН'!$I$5-'СЕТ СН'!$I$17</f>
        <v>4803.5068513999995</v>
      </c>
      <c r="W147" s="37">
        <f>SUMIFS(СВЦЭМ!$C$34:$C$777,СВЦЭМ!$A$34:$A$777,$A147,СВЦЭМ!$B$34:$B$777,W$119)+'СЕТ СН'!$I$9+СВЦЭМ!$D$10+'СЕТ СН'!$I$5-'СЕТ СН'!$I$17</f>
        <v>4867.5582642899999</v>
      </c>
      <c r="X147" s="37">
        <f>SUMIFS(СВЦЭМ!$C$34:$C$777,СВЦЭМ!$A$34:$A$777,$A147,СВЦЭМ!$B$34:$B$777,X$119)+'СЕТ СН'!$I$9+СВЦЭМ!$D$10+'СЕТ СН'!$I$5-'СЕТ СН'!$I$17</f>
        <v>5016.5413150899994</v>
      </c>
      <c r="Y147" s="37">
        <f>SUMIFS(СВЦЭМ!$C$34:$C$777,СВЦЭМ!$A$34:$A$777,$A147,СВЦЭМ!$B$34:$B$777,Y$119)+'СЕТ СН'!$I$9+СВЦЭМ!$D$10+'СЕТ СН'!$I$5-'СЕТ СН'!$I$17</f>
        <v>5064.4641618499991</v>
      </c>
    </row>
    <row r="148" spans="1:26" ht="15.75" x14ac:dyDescent="0.2">
      <c r="A148" s="36">
        <f t="shared" si="3"/>
        <v>43068</v>
      </c>
      <c r="B148" s="37">
        <f>SUMIFS(СВЦЭМ!$C$34:$C$777,СВЦЭМ!$A$34:$A$777,$A148,СВЦЭМ!$B$34:$B$777,B$119)+'СЕТ СН'!$I$9+СВЦЭМ!$D$10+'СЕТ СН'!$I$5-'СЕТ СН'!$I$17</f>
        <v>5174.2350056199994</v>
      </c>
      <c r="C148" s="37">
        <f>SUMIFS(СВЦЭМ!$C$34:$C$777,СВЦЭМ!$A$34:$A$777,$A148,СВЦЭМ!$B$34:$B$777,C$119)+'СЕТ СН'!$I$9+СВЦЭМ!$D$10+'СЕТ СН'!$I$5-'СЕТ СН'!$I$17</f>
        <v>5263.2904456699998</v>
      </c>
      <c r="D148" s="37">
        <f>SUMIFS(СВЦЭМ!$C$34:$C$777,СВЦЭМ!$A$34:$A$777,$A148,СВЦЭМ!$B$34:$B$777,D$119)+'СЕТ СН'!$I$9+СВЦЭМ!$D$10+'СЕТ СН'!$I$5-'СЕТ СН'!$I$17</f>
        <v>5248.5240932599991</v>
      </c>
      <c r="E148" s="37">
        <f>SUMIFS(СВЦЭМ!$C$34:$C$777,СВЦЭМ!$A$34:$A$777,$A148,СВЦЭМ!$B$34:$B$777,E$119)+'СЕТ СН'!$I$9+СВЦЭМ!$D$10+'СЕТ СН'!$I$5-'СЕТ СН'!$I$17</f>
        <v>5255.9948952300001</v>
      </c>
      <c r="F148" s="37">
        <f>SUMIFS(СВЦЭМ!$C$34:$C$777,СВЦЭМ!$A$34:$A$777,$A148,СВЦЭМ!$B$34:$B$777,F$119)+'СЕТ СН'!$I$9+СВЦЭМ!$D$10+'СЕТ СН'!$I$5-'СЕТ СН'!$I$17</f>
        <v>5254.9225861499999</v>
      </c>
      <c r="G148" s="37">
        <f>SUMIFS(СВЦЭМ!$C$34:$C$777,СВЦЭМ!$A$34:$A$777,$A148,СВЦЭМ!$B$34:$B$777,G$119)+'СЕТ СН'!$I$9+СВЦЭМ!$D$10+'СЕТ СН'!$I$5-'СЕТ СН'!$I$17</f>
        <v>5228.104581829999</v>
      </c>
      <c r="H148" s="37">
        <f>SUMIFS(СВЦЭМ!$C$34:$C$777,СВЦЭМ!$A$34:$A$777,$A148,СВЦЭМ!$B$34:$B$777,H$119)+'СЕТ СН'!$I$9+СВЦЭМ!$D$10+'СЕТ СН'!$I$5-'СЕТ СН'!$I$17</f>
        <v>5155.2686556699991</v>
      </c>
      <c r="I148" s="37">
        <f>SUMIFS(СВЦЭМ!$C$34:$C$777,СВЦЭМ!$A$34:$A$777,$A148,СВЦЭМ!$B$34:$B$777,I$119)+'СЕТ СН'!$I$9+СВЦЭМ!$D$10+'СЕТ СН'!$I$5-'СЕТ СН'!$I$17</f>
        <v>5068.0433296299998</v>
      </c>
      <c r="J148" s="37">
        <f>SUMIFS(СВЦЭМ!$C$34:$C$777,СВЦЭМ!$A$34:$A$777,$A148,СВЦЭМ!$B$34:$B$777,J$119)+'СЕТ СН'!$I$9+СВЦЭМ!$D$10+'СЕТ СН'!$I$5-'СЕТ СН'!$I$17</f>
        <v>5035.5850275299999</v>
      </c>
      <c r="K148" s="37">
        <f>SUMIFS(СВЦЭМ!$C$34:$C$777,СВЦЭМ!$A$34:$A$777,$A148,СВЦЭМ!$B$34:$B$777,K$119)+'СЕТ СН'!$I$9+СВЦЭМ!$D$10+'СЕТ СН'!$I$5-'СЕТ СН'!$I$17</f>
        <v>4979.3451188099998</v>
      </c>
      <c r="L148" s="37">
        <f>SUMIFS(СВЦЭМ!$C$34:$C$777,СВЦЭМ!$A$34:$A$777,$A148,СВЦЭМ!$B$34:$B$777,L$119)+'СЕТ СН'!$I$9+СВЦЭМ!$D$10+'СЕТ СН'!$I$5-'СЕТ СН'!$I$17</f>
        <v>4910.9697485599991</v>
      </c>
      <c r="M148" s="37">
        <f>SUMIFS(СВЦЭМ!$C$34:$C$777,СВЦЭМ!$A$34:$A$777,$A148,СВЦЭМ!$B$34:$B$777,M$119)+'СЕТ СН'!$I$9+СВЦЭМ!$D$10+'СЕТ СН'!$I$5-'СЕТ СН'!$I$17</f>
        <v>4870.2267479499997</v>
      </c>
      <c r="N148" s="37">
        <f>SUMIFS(СВЦЭМ!$C$34:$C$777,СВЦЭМ!$A$34:$A$777,$A148,СВЦЭМ!$B$34:$B$777,N$119)+'СЕТ СН'!$I$9+СВЦЭМ!$D$10+'СЕТ СН'!$I$5-'СЕТ СН'!$I$17</f>
        <v>4864.1242382599994</v>
      </c>
      <c r="O148" s="37">
        <f>SUMIFS(СВЦЭМ!$C$34:$C$777,СВЦЭМ!$A$34:$A$777,$A148,СВЦЭМ!$B$34:$B$777,O$119)+'СЕТ СН'!$I$9+СВЦЭМ!$D$10+'СЕТ СН'!$I$5-'СЕТ СН'!$I$17</f>
        <v>4858.7560726799993</v>
      </c>
      <c r="P148" s="37">
        <f>SUMIFS(СВЦЭМ!$C$34:$C$777,СВЦЭМ!$A$34:$A$777,$A148,СВЦЭМ!$B$34:$B$777,P$119)+'СЕТ СН'!$I$9+СВЦЭМ!$D$10+'СЕТ СН'!$I$5-'СЕТ СН'!$I$17</f>
        <v>4851.3511065299999</v>
      </c>
      <c r="Q148" s="37">
        <f>SUMIFS(СВЦЭМ!$C$34:$C$777,СВЦЭМ!$A$34:$A$777,$A148,СВЦЭМ!$B$34:$B$777,Q$119)+'СЕТ СН'!$I$9+СВЦЭМ!$D$10+'СЕТ СН'!$I$5-'СЕТ СН'!$I$17</f>
        <v>4848.4171015299999</v>
      </c>
      <c r="R148" s="37">
        <f>SUMIFS(СВЦЭМ!$C$34:$C$777,СВЦЭМ!$A$34:$A$777,$A148,СВЦЭМ!$B$34:$B$777,R$119)+'СЕТ СН'!$I$9+СВЦЭМ!$D$10+'СЕТ СН'!$I$5-'СЕТ СН'!$I$17</f>
        <v>4849.6874930799995</v>
      </c>
      <c r="S148" s="37">
        <f>SUMIFS(СВЦЭМ!$C$34:$C$777,СВЦЭМ!$A$34:$A$777,$A148,СВЦЭМ!$B$34:$B$777,S$119)+'СЕТ СН'!$I$9+СВЦЭМ!$D$10+'СЕТ СН'!$I$5-'СЕТ СН'!$I$17</f>
        <v>4837.4467801399996</v>
      </c>
      <c r="T148" s="37">
        <f>SUMIFS(СВЦЭМ!$C$34:$C$777,СВЦЭМ!$A$34:$A$777,$A148,СВЦЭМ!$B$34:$B$777,T$119)+'СЕТ СН'!$I$9+СВЦЭМ!$D$10+'СЕТ СН'!$I$5-'СЕТ СН'!$I$17</f>
        <v>4755.0626007399997</v>
      </c>
      <c r="U148" s="37">
        <f>SUMIFS(СВЦЭМ!$C$34:$C$777,СВЦЭМ!$A$34:$A$777,$A148,СВЦЭМ!$B$34:$B$777,U$119)+'СЕТ СН'!$I$9+СВЦЭМ!$D$10+'СЕТ СН'!$I$5-'СЕТ СН'!$I$17</f>
        <v>4753.8499246899992</v>
      </c>
      <c r="V148" s="37">
        <f>SUMIFS(СВЦЭМ!$C$34:$C$777,СВЦЭМ!$A$34:$A$777,$A148,СВЦЭМ!$B$34:$B$777,V$119)+'СЕТ СН'!$I$9+СВЦЭМ!$D$10+'СЕТ СН'!$I$5-'СЕТ СН'!$I$17</f>
        <v>4825.4415947099997</v>
      </c>
      <c r="W148" s="37">
        <f>SUMIFS(СВЦЭМ!$C$34:$C$777,СВЦЭМ!$A$34:$A$777,$A148,СВЦЭМ!$B$34:$B$777,W$119)+'СЕТ СН'!$I$9+СВЦЭМ!$D$10+'СЕТ СН'!$I$5-'СЕТ СН'!$I$17</f>
        <v>4966.3574654599997</v>
      </c>
      <c r="X148" s="37">
        <f>SUMIFS(СВЦЭМ!$C$34:$C$777,СВЦЭМ!$A$34:$A$777,$A148,СВЦЭМ!$B$34:$B$777,X$119)+'СЕТ СН'!$I$9+СВЦЭМ!$D$10+'СЕТ СН'!$I$5-'СЕТ СН'!$I$17</f>
        <v>5080.6585563999997</v>
      </c>
      <c r="Y148" s="37">
        <f>SUMIFS(СВЦЭМ!$C$34:$C$777,СВЦЭМ!$A$34:$A$777,$A148,СВЦЭМ!$B$34:$B$777,Y$119)+'СЕТ СН'!$I$9+СВЦЭМ!$D$10+'СЕТ СН'!$I$5-'СЕТ СН'!$I$17</f>
        <v>5146.0700172899997</v>
      </c>
    </row>
    <row r="149" spans="1:26" ht="15.75" x14ac:dyDescent="0.2">
      <c r="A149" s="36">
        <f t="shared" si="3"/>
        <v>43069</v>
      </c>
      <c r="B149" s="37">
        <f>SUMIFS(СВЦЭМ!$C$34:$C$777,СВЦЭМ!$A$34:$A$777,$A149,СВЦЭМ!$B$34:$B$777,B$119)+'СЕТ СН'!$I$9+СВЦЭМ!$D$10+'СЕТ СН'!$I$5-'СЕТ СН'!$I$17</f>
        <v>5187.3593475399994</v>
      </c>
      <c r="C149" s="37">
        <f>SUMIFS(СВЦЭМ!$C$34:$C$777,СВЦЭМ!$A$34:$A$777,$A149,СВЦЭМ!$B$34:$B$777,C$119)+'СЕТ СН'!$I$9+СВЦЭМ!$D$10+'СЕТ СН'!$I$5-'СЕТ СН'!$I$17</f>
        <v>5273.0394768999995</v>
      </c>
      <c r="D149" s="37">
        <f>SUMIFS(СВЦЭМ!$C$34:$C$777,СВЦЭМ!$A$34:$A$777,$A149,СВЦЭМ!$B$34:$B$777,D$119)+'СЕТ СН'!$I$9+СВЦЭМ!$D$10+'СЕТ СН'!$I$5-'СЕТ СН'!$I$17</f>
        <v>5258.1933281699994</v>
      </c>
      <c r="E149" s="37">
        <f>SUMIFS(СВЦЭМ!$C$34:$C$777,СВЦЭМ!$A$34:$A$777,$A149,СВЦЭМ!$B$34:$B$777,E$119)+'СЕТ СН'!$I$9+СВЦЭМ!$D$10+'СЕТ СН'!$I$5-'СЕТ СН'!$I$17</f>
        <v>5265.8390714999996</v>
      </c>
      <c r="F149" s="37">
        <f>SUMIFS(СВЦЭМ!$C$34:$C$777,СВЦЭМ!$A$34:$A$777,$A149,СВЦЭМ!$B$34:$B$777,F$119)+'СЕТ СН'!$I$9+СВЦЭМ!$D$10+'СЕТ СН'!$I$5-'СЕТ СН'!$I$17</f>
        <v>5263.1814027999999</v>
      </c>
      <c r="G149" s="37">
        <f>SUMIFS(СВЦЭМ!$C$34:$C$777,СВЦЭМ!$A$34:$A$777,$A149,СВЦЭМ!$B$34:$B$777,G$119)+'СЕТ СН'!$I$9+СВЦЭМ!$D$10+'СЕТ СН'!$I$5-'СЕТ СН'!$I$17</f>
        <v>5209.2695647199998</v>
      </c>
      <c r="H149" s="37">
        <f>SUMIFS(СВЦЭМ!$C$34:$C$777,СВЦЭМ!$A$34:$A$777,$A149,СВЦЭМ!$B$34:$B$777,H$119)+'СЕТ СН'!$I$9+СВЦЭМ!$D$10+'СЕТ СН'!$I$5-'СЕТ СН'!$I$17</f>
        <v>5092.3496212499995</v>
      </c>
      <c r="I149" s="37">
        <f>SUMIFS(СВЦЭМ!$C$34:$C$777,СВЦЭМ!$A$34:$A$777,$A149,СВЦЭМ!$B$34:$B$777,I$119)+'СЕТ СН'!$I$9+СВЦЭМ!$D$10+'СЕТ СН'!$I$5-'СЕТ СН'!$I$17</f>
        <v>4999.8955381199994</v>
      </c>
      <c r="J149" s="37">
        <f>SUMIFS(СВЦЭМ!$C$34:$C$777,СВЦЭМ!$A$34:$A$777,$A149,СВЦЭМ!$B$34:$B$777,J$119)+'СЕТ СН'!$I$9+СВЦЭМ!$D$10+'СЕТ СН'!$I$5-'СЕТ СН'!$I$17</f>
        <v>4952.4368827499993</v>
      </c>
      <c r="K149" s="37">
        <f>SUMIFS(СВЦЭМ!$C$34:$C$777,СВЦЭМ!$A$34:$A$777,$A149,СВЦЭМ!$B$34:$B$777,K$119)+'СЕТ СН'!$I$9+СВЦЭМ!$D$10+'СЕТ СН'!$I$5-'СЕТ СН'!$I$17</f>
        <v>4890.6956691899995</v>
      </c>
      <c r="L149" s="37">
        <f>SUMIFS(СВЦЭМ!$C$34:$C$777,СВЦЭМ!$A$34:$A$777,$A149,СВЦЭМ!$B$34:$B$777,L$119)+'СЕТ СН'!$I$9+СВЦЭМ!$D$10+'СЕТ СН'!$I$5-'СЕТ СН'!$I$17</f>
        <v>4820.5943252199995</v>
      </c>
      <c r="M149" s="37">
        <f>SUMIFS(СВЦЭМ!$C$34:$C$777,СВЦЭМ!$A$34:$A$777,$A149,СВЦЭМ!$B$34:$B$777,M$119)+'СЕТ СН'!$I$9+СВЦЭМ!$D$10+'СЕТ СН'!$I$5-'СЕТ СН'!$I$17</f>
        <v>4782.9540065599995</v>
      </c>
      <c r="N149" s="37">
        <f>SUMIFS(СВЦЭМ!$C$34:$C$777,СВЦЭМ!$A$34:$A$777,$A149,СВЦЭМ!$B$34:$B$777,N$119)+'СЕТ СН'!$I$9+СВЦЭМ!$D$10+'СЕТ СН'!$I$5-'СЕТ СН'!$I$17</f>
        <v>4775.8540715599993</v>
      </c>
      <c r="O149" s="37">
        <f>SUMIFS(СВЦЭМ!$C$34:$C$777,СВЦЭМ!$A$34:$A$777,$A149,СВЦЭМ!$B$34:$B$777,O$119)+'СЕТ СН'!$I$9+СВЦЭМ!$D$10+'СЕТ СН'!$I$5-'СЕТ СН'!$I$17</f>
        <v>4774.7456922399997</v>
      </c>
      <c r="P149" s="37">
        <f>SUMIFS(СВЦЭМ!$C$34:$C$777,СВЦЭМ!$A$34:$A$777,$A149,СВЦЭМ!$B$34:$B$777,P$119)+'СЕТ СН'!$I$9+СВЦЭМ!$D$10+'СЕТ СН'!$I$5-'СЕТ СН'!$I$17</f>
        <v>4772.0505902699997</v>
      </c>
      <c r="Q149" s="37">
        <f>SUMIFS(СВЦЭМ!$C$34:$C$777,СВЦЭМ!$A$34:$A$777,$A149,СВЦЭМ!$B$34:$B$777,Q$119)+'СЕТ СН'!$I$9+СВЦЭМ!$D$10+'СЕТ СН'!$I$5-'СЕТ СН'!$I$17</f>
        <v>4775.1999941799995</v>
      </c>
      <c r="R149" s="37">
        <f>SUMIFS(СВЦЭМ!$C$34:$C$777,СВЦЭМ!$A$34:$A$777,$A149,СВЦЭМ!$B$34:$B$777,R$119)+'СЕТ СН'!$I$9+СВЦЭМ!$D$10+'СЕТ СН'!$I$5-'СЕТ СН'!$I$17</f>
        <v>4776.5085185499993</v>
      </c>
      <c r="S149" s="37">
        <f>SUMIFS(СВЦЭМ!$C$34:$C$777,СВЦЭМ!$A$34:$A$777,$A149,СВЦЭМ!$B$34:$B$777,S$119)+'СЕТ СН'!$I$9+СВЦЭМ!$D$10+'СЕТ СН'!$I$5-'СЕТ СН'!$I$17</f>
        <v>4782.4407997099997</v>
      </c>
      <c r="T149" s="37">
        <f>SUMIFS(СВЦЭМ!$C$34:$C$777,СВЦЭМ!$A$34:$A$777,$A149,СВЦЭМ!$B$34:$B$777,T$119)+'СЕТ СН'!$I$9+СВЦЭМ!$D$10+'СЕТ СН'!$I$5-'СЕТ СН'!$I$17</f>
        <v>4802.0787680199992</v>
      </c>
      <c r="U149" s="37">
        <f>SUMIFS(СВЦЭМ!$C$34:$C$777,СВЦЭМ!$A$34:$A$777,$A149,СВЦЭМ!$B$34:$B$777,U$119)+'СЕТ СН'!$I$9+СВЦЭМ!$D$10+'СЕТ СН'!$I$5-'СЕТ СН'!$I$17</f>
        <v>4786.6485125999998</v>
      </c>
      <c r="V149" s="37">
        <f>SUMIFS(СВЦЭМ!$C$34:$C$777,СВЦЭМ!$A$34:$A$777,$A149,СВЦЭМ!$B$34:$B$777,V$119)+'СЕТ СН'!$I$9+СВЦЭМ!$D$10+'СЕТ СН'!$I$5-'СЕТ СН'!$I$17</f>
        <v>4857.6391931899998</v>
      </c>
      <c r="W149" s="37">
        <f>SUMIFS(СВЦЭМ!$C$34:$C$777,СВЦЭМ!$A$34:$A$777,$A149,СВЦЭМ!$B$34:$B$777,W$119)+'СЕТ СН'!$I$9+СВЦЭМ!$D$10+'СЕТ СН'!$I$5-'СЕТ СН'!$I$17</f>
        <v>4985.74618156</v>
      </c>
      <c r="X149" s="37">
        <f>SUMIFS(СВЦЭМ!$C$34:$C$777,СВЦЭМ!$A$34:$A$777,$A149,СВЦЭМ!$B$34:$B$777,X$119)+'СЕТ СН'!$I$9+СВЦЭМ!$D$10+'СЕТ СН'!$I$5-'СЕТ СН'!$I$17</f>
        <v>5048.9325922600001</v>
      </c>
      <c r="Y149" s="37">
        <f>SUMIFS(СВЦЭМ!$C$34:$C$777,СВЦЭМ!$A$34:$A$777,$A149,СВЦЭМ!$B$34:$B$777,Y$119)+'СЕТ СН'!$I$9+СВЦЭМ!$D$10+'СЕТ СН'!$I$5-'СЕТ СН'!$I$17</f>
        <v>5101.4195951900001</v>
      </c>
    </row>
    <row r="150" spans="1:26" ht="15.75" hidden="1" x14ac:dyDescent="0.2">
      <c r="A150" s="36">
        <f t="shared" si="3"/>
        <v>43070</v>
      </c>
      <c r="B150" s="37">
        <f>SUMIFS(СВЦЭМ!$C$34:$C$777,СВЦЭМ!$A$34:$A$777,$A150,СВЦЭМ!$B$34:$B$777,B$119)+'СЕТ СН'!$I$9+СВЦЭМ!$D$10+'СЕТ СН'!$I$5-'СЕТ СН'!$I$17</f>
        <v>3994.1847368099998</v>
      </c>
      <c r="C150" s="37">
        <f>SUMIFS(СВЦЭМ!$C$34:$C$777,СВЦЭМ!$A$34:$A$777,$A150,СВЦЭМ!$B$34:$B$777,C$119)+'СЕТ СН'!$I$9+СВЦЭМ!$D$10+'СЕТ СН'!$I$5-'СЕТ СН'!$I$17</f>
        <v>3994.1847368099998</v>
      </c>
      <c r="D150" s="37">
        <f>SUMIFS(СВЦЭМ!$C$34:$C$777,СВЦЭМ!$A$34:$A$777,$A150,СВЦЭМ!$B$34:$B$777,D$119)+'СЕТ СН'!$I$9+СВЦЭМ!$D$10+'СЕТ СН'!$I$5-'СЕТ СН'!$I$17</f>
        <v>3994.1847368099998</v>
      </c>
      <c r="E150" s="37">
        <f>SUMIFS(СВЦЭМ!$C$34:$C$777,СВЦЭМ!$A$34:$A$777,$A150,СВЦЭМ!$B$34:$B$777,E$119)+'СЕТ СН'!$I$9+СВЦЭМ!$D$10+'СЕТ СН'!$I$5-'СЕТ СН'!$I$17</f>
        <v>3994.1847368099998</v>
      </c>
      <c r="F150" s="37">
        <f>SUMIFS(СВЦЭМ!$C$34:$C$777,СВЦЭМ!$A$34:$A$777,$A150,СВЦЭМ!$B$34:$B$777,F$119)+'СЕТ СН'!$I$9+СВЦЭМ!$D$10+'СЕТ СН'!$I$5-'СЕТ СН'!$I$17</f>
        <v>3994.1847368099998</v>
      </c>
      <c r="G150" s="37">
        <f>SUMIFS(СВЦЭМ!$C$34:$C$777,СВЦЭМ!$A$34:$A$777,$A150,СВЦЭМ!$B$34:$B$777,G$119)+'СЕТ СН'!$I$9+СВЦЭМ!$D$10+'СЕТ СН'!$I$5-'СЕТ СН'!$I$17</f>
        <v>3994.1847368099998</v>
      </c>
      <c r="H150" s="37">
        <f>SUMIFS(СВЦЭМ!$C$34:$C$777,СВЦЭМ!$A$34:$A$777,$A150,СВЦЭМ!$B$34:$B$777,H$119)+'СЕТ СН'!$I$9+СВЦЭМ!$D$10+'СЕТ СН'!$I$5-'СЕТ СН'!$I$17</f>
        <v>3994.1847368099998</v>
      </c>
      <c r="I150" s="37">
        <f>SUMIFS(СВЦЭМ!$C$34:$C$777,СВЦЭМ!$A$34:$A$777,$A150,СВЦЭМ!$B$34:$B$777,I$119)+'СЕТ СН'!$I$9+СВЦЭМ!$D$10+'СЕТ СН'!$I$5-'СЕТ СН'!$I$17</f>
        <v>3994.1847368099998</v>
      </c>
      <c r="J150" s="37">
        <f>SUMIFS(СВЦЭМ!$C$34:$C$777,СВЦЭМ!$A$34:$A$777,$A150,СВЦЭМ!$B$34:$B$777,J$119)+'СЕТ СН'!$I$9+СВЦЭМ!$D$10+'СЕТ СН'!$I$5-'СЕТ СН'!$I$17</f>
        <v>3994.1847368099998</v>
      </c>
      <c r="K150" s="37">
        <f>SUMIFS(СВЦЭМ!$C$34:$C$777,СВЦЭМ!$A$34:$A$777,$A150,СВЦЭМ!$B$34:$B$777,K$119)+'СЕТ СН'!$I$9+СВЦЭМ!$D$10+'СЕТ СН'!$I$5-'СЕТ СН'!$I$17</f>
        <v>3994.1847368099998</v>
      </c>
      <c r="L150" s="37">
        <f>SUMIFS(СВЦЭМ!$C$34:$C$777,СВЦЭМ!$A$34:$A$777,$A150,СВЦЭМ!$B$34:$B$777,L$119)+'СЕТ СН'!$I$9+СВЦЭМ!$D$10+'СЕТ СН'!$I$5-'СЕТ СН'!$I$17</f>
        <v>3994.1847368099998</v>
      </c>
      <c r="M150" s="37">
        <f>SUMIFS(СВЦЭМ!$C$34:$C$777,СВЦЭМ!$A$34:$A$777,$A150,СВЦЭМ!$B$34:$B$777,M$119)+'СЕТ СН'!$I$9+СВЦЭМ!$D$10+'СЕТ СН'!$I$5-'СЕТ СН'!$I$17</f>
        <v>3994.1847368099998</v>
      </c>
      <c r="N150" s="37">
        <f>SUMIFS(СВЦЭМ!$C$34:$C$777,СВЦЭМ!$A$34:$A$777,$A150,СВЦЭМ!$B$34:$B$777,N$119)+'СЕТ СН'!$I$9+СВЦЭМ!$D$10+'СЕТ СН'!$I$5-'СЕТ СН'!$I$17</f>
        <v>3994.1847368099998</v>
      </c>
      <c r="O150" s="37">
        <f>SUMIFS(СВЦЭМ!$C$34:$C$777,СВЦЭМ!$A$34:$A$777,$A150,СВЦЭМ!$B$34:$B$777,O$119)+'СЕТ СН'!$I$9+СВЦЭМ!$D$10+'СЕТ СН'!$I$5-'СЕТ СН'!$I$17</f>
        <v>3994.1847368099998</v>
      </c>
      <c r="P150" s="37">
        <f>SUMIFS(СВЦЭМ!$C$34:$C$777,СВЦЭМ!$A$34:$A$777,$A150,СВЦЭМ!$B$34:$B$777,P$119)+'СЕТ СН'!$I$9+СВЦЭМ!$D$10+'СЕТ СН'!$I$5-'СЕТ СН'!$I$17</f>
        <v>3994.1847368099998</v>
      </c>
      <c r="Q150" s="37">
        <f>SUMIFS(СВЦЭМ!$C$34:$C$777,СВЦЭМ!$A$34:$A$777,$A150,СВЦЭМ!$B$34:$B$777,Q$119)+'СЕТ СН'!$I$9+СВЦЭМ!$D$10+'СЕТ СН'!$I$5-'СЕТ СН'!$I$17</f>
        <v>3994.1847368099998</v>
      </c>
      <c r="R150" s="37">
        <f>SUMIFS(СВЦЭМ!$C$34:$C$777,СВЦЭМ!$A$34:$A$777,$A150,СВЦЭМ!$B$34:$B$777,R$119)+'СЕТ СН'!$I$9+СВЦЭМ!$D$10+'СЕТ СН'!$I$5-'СЕТ СН'!$I$17</f>
        <v>3994.1847368099998</v>
      </c>
      <c r="S150" s="37">
        <f>SUMIFS(СВЦЭМ!$C$34:$C$777,СВЦЭМ!$A$34:$A$777,$A150,СВЦЭМ!$B$34:$B$777,S$119)+'СЕТ СН'!$I$9+СВЦЭМ!$D$10+'СЕТ СН'!$I$5-'СЕТ СН'!$I$17</f>
        <v>3994.1847368099998</v>
      </c>
      <c r="T150" s="37">
        <f>SUMIFS(СВЦЭМ!$C$34:$C$777,СВЦЭМ!$A$34:$A$777,$A150,СВЦЭМ!$B$34:$B$777,T$119)+'СЕТ СН'!$I$9+СВЦЭМ!$D$10+'СЕТ СН'!$I$5-'СЕТ СН'!$I$17</f>
        <v>3994.1847368099998</v>
      </c>
      <c r="U150" s="37">
        <f>SUMIFS(СВЦЭМ!$C$34:$C$777,СВЦЭМ!$A$34:$A$777,$A150,СВЦЭМ!$B$34:$B$777,U$119)+'СЕТ СН'!$I$9+СВЦЭМ!$D$10+'СЕТ СН'!$I$5-'СЕТ СН'!$I$17</f>
        <v>3994.1847368099998</v>
      </c>
      <c r="V150" s="37">
        <f>SUMIFS(СВЦЭМ!$C$34:$C$777,СВЦЭМ!$A$34:$A$777,$A150,СВЦЭМ!$B$34:$B$777,V$119)+'СЕТ СН'!$I$9+СВЦЭМ!$D$10+'СЕТ СН'!$I$5-'СЕТ СН'!$I$17</f>
        <v>3994.1847368099998</v>
      </c>
      <c r="W150" s="37">
        <f>SUMIFS(СВЦЭМ!$C$34:$C$777,СВЦЭМ!$A$34:$A$777,$A150,СВЦЭМ!$B$34:$B$777,W$119)+'СЕТ СН'!$I$9+СВЦЭМ!$D$10+'СЕТ СН'!$I$5-'СЕТ СН'!$I$17</f>
        <v>3994.1847368099998</v>
      </c>
      <c r="X150" s="37">
        <f>SUMIFS(СВЦЭМ!$C$34:$C$777,СВЦЭМ!$A$34:$A$777,$A150,СВЦЭМ!$B$34:$B$777,X$119)+'СЕТ СН'!$I$9+СВЦЭМ!$D$10+'СЕТ СН'!$I$5-'СЕТ СН'!$I$17</f>
        <v>3994.1847368099998</v>
      </c>
      <c r="Y150" s="37">
        <f>SUMIFS(СВЦЭМ!$C$34:$C$777,СВЦЭМ!$A$34:$A$777,$A150,СВЦЭМ!$B$34:$B$777,Y$119)+'СЕТ СН'!$I$9+СВЦЭМ!$D$10+'СЕТ СН'!$I$5-'СЕТ СН'!$I$17</f>
        <v>3994.1847368099998</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40"/>
      <c r="W153" s="40"/>
      <c r="X153" s="40"/>
      <c r="Y153" s="40"/>
      <c r="Z153" s="40"/>
    </row>
    <row r="154" spans="1:26" ht="15.75" x14ac:dyDescent="0.2">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40"/>
      <c r="W154" s="40"/>
      <c r="X154" s="40"/>
      <c r="Y154" s="40"/>
      <c r="Z154" s="40"/>
    </row>
    <row r="155" spans="1:26" ht="15.75" customHeight="1" x14ac:dyDescent="0.2">
      <c r="A155" s="115"/>
      <c r="B155" s="115"/>
      <c r="C155" s="115"/>
      <c r="D155" s="115"/>
      <c r="E155" s="115"/>
      <c r="F155" s="115"/>
      <c r="G155" s="115"/>
      <c r="H155" s="115"/>
      <c r="I155" s="115"/>
      <c r="J155" s="115"/>
      <c r="K155" s="115"/>
      <c r="L155" s="115"/>
      <c r="M155" s="115"/>
      <c r="N155" s="118">
        <f>СВЦЭМ!$D$12+'СЕТ СН'!$F$10-'СЕТ СН'!$F$18</f>
        <v>-258304.53451875347</v>
      </c>
      <c r="O155" s="119"/>
      <c r="P155" s="118">
        <f>СВЦЭМ!$D$12+'СЕТ СН'!$F$10-'СЕТ СН'!$G$18</f>
        <v>-614028.99451875361</v>
      </c>
      <c r="Q155" s="119"/>
      <c r="R155" s="118">
        <f>СВЦЭМ!$D$12+'СЕТ СН'!$F$10-'СЕТ СН'!$H$18</f>
        <v>-969753.45451875357</v>
      </c>
      <c r="S155" s="119"/>
      <c r="T155" s="118">
        <f>СВЦЭМ!$D$12+'СЕТ СН'!$F$10-'СЕТ СН'!$I$18</f>
        <v>-1006763.9645187536</v>
      </c>
      <c r="U155" s="119"/>
      <c r="V155" s="41"/>
      <c r="W155" s="41"/>
      <c r="X155" s="41"/>
      <c r="Y155" s="31"/>
    </row>
    <row r="156" spans="1:26" x14ac:dyDescent="0.25">
      <c r="A156" s="129"/>
      <c r="B156" s="129"/>
      <c r="C156" s="129"/>
      <c r="D156" s="129"/>
      <c r="E156" s="129"/>
      <c r="F156" s="130"/>
      <c r="G156" s="130"/>
      <c r="H156" s="130"/>
      <c r="I156" s="130"/>
      <c r="J156" s="130"/>
      <c r="K156" s="130"/>
      <c r="L156" s="130"/>
      <c r="M156" s="130"/>
    </row>
  </sheetData>
  <sheetProtection password="FD97"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24" zoomScale="80" zoomScaleNormal="80" zoomScaleSheetLayoutView="80" workbookViewId="0">
      <selection activeCell="A42" sqref="A42:XFD42"/>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ноябре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2" t="s">
        <v>39</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01.11.2017</v>
      </c>
      <c r="B12" s="37">
        <f>SUMIFS(СВЦЭМ!$C$34:$C$777,СВЦЭМ!$A$34:$A$777,$A12,СВЦЭМ!$B$34:$B$777,B$11)+'СЕТ СН'!$F$9+СВЦЭМ!$D$10+'СЕТ СН'!$F$6-'СЕТ СН'!$F$19</f>
        <v>1008.2105661999999</v>
      </c>
      <c r="C12" s="37">
        <f>SUMIFS(СВЦЭМ!$C$34:$C$777,СВЦЭМ!$A$34:$A$777,$A12,СВЦЭМ!$B$34:$B$777,C$11)+'СЕТ СН'!$F$9+СВЦЭМ!$D$10+'СЕТ СН'!$F$6-'СЕТ СН'!$F$19</f>
        <v>1058.95958335</v>
      </c>
      <c r="D12" s="37">
        <f>SUMIFS(СВЦЭМ!$C$34:$C$777,СВЦЭМ!$A$34:$A$777,$A12,СВЦЭМ!$B$34:$B$777,D$11)+'СЕТ СН'!$F$9+СВЦЭМ!$D$10+'СЕТ СН'!$F$6-'СЕТ СН'!$F$19</f>
        <v>1143.1946901899998</v>
      </c>
      <c r="E12" s="37">
        <f>SUMIFS(СВЦЭМ!$C$34:$C$777,СВЦЭМ!$A$34:$A$777,$A12,СВЦЭМ!$B$34:$B$777,E$11)+'СЕТ СН'!$F$9+СВЦЭМ!$D$10+'СЕТ СН'!$F$6-'СЕТ СН'!$F$19</f>
        <v>1157.0317614599999</v>
      </c>
      <c r="F12" s="37">
        <f>SUMIFS(СВЦЭМ!$C$34:$C$777,СВЦЭМ!$A$34:$A$777,$A12,СВЦЭМ!$B$34:$B$777,F$11)+'СЕТ СН'!$F$9+СВЦЭМ!$D$10+'СЕТ СН'!$F$6-'СЕТ СН'!$F$19</f>
        <v>1158.7781087199999</v>
      </c>
      <c r="G12" s="37">
        <f>SUMIFS(СВЦЭМ!$C$34:$C$777,СВЦЭМ!$A$34:$A$777,$A12,СВЦЭМ!$B$34:$B$777,G$11)+'СЕТ СН'!$F$9+СВЦЭМ!$D$10+'СЕТ СН'!$F$6-'СЕТ СН'!$F$19</f>
        <v>1150.71853575</v>
      </c>
      <c r="H12" s="37">
        <f>SUMIFS(СВЦЭМ!$C$34:$C$777,СВЦЭМ!$A$34:$A$777,$A12,СВЦЭМ!$B$34:$B$777,H$11)+'СЕТ СН'!$F$9+СВЦЭМ!$D$10+'СЕТ СН'!$F$6-'СЕТ СН'!$F$19</f>
        <v>1049.9772502799999</v>
      </c>
      <c r="I12" s="37">
        <f>SUMIFS(СВЦЭМ!$C$34:$C$777,СВЦЭМ!$A$34:$A$777,$A12,СВЦЭМ!$B$34:$B$777,I$11)+'СЕТ СН'!$F$9+СВЦЭМ!$D$10+'СЕТ СН'!$F$6-'СЕТ СН'!$F$19</f>
        <v>1020.7299461799998</v>
      </c>
      <c r="J12" s="37">
        <f>SUMIFS(СВЦЭМ!$C$34:$C$777,СВЦЭМ!$A$34:$A$777,$A12,СВЦЭМ!$B$34:$B$777,J$11)+'СЕТ СН'!$F$9+СВЦЭМ!$D$10+'СЕТ СН'!$F$6-'СЕТ СН'!$F$19</f>
        <v>895.54167560999986</v>
      </c>
      <c r="K12" s="37">
        <f>SUMIFS(СВЦЭМ!$C$34:$C$777,СВЦЭМ!$A$34:$A$777,$A12,СВЦЭМ!$B$34:$B$777,K$11)+'СЕТ СН'!$F$9+СВЦЭМ!$D$10+'СЕТ СН'!$F$6-'СЕТ СН'!$F$19</f>
        <v>824.03068460999998</v>
      </c>
      <c r="L12" s="37">
        <f>SUMIFS(СВЦЭМ!$C$34:$C$777,СВЦЭМ!$A$34:$A$777,$A12,СВЦЭМ!$B$34:$B$777,L$11)+'СЕТ СН'!$F$9+СВЦЭМ!$D$10+'СЕТ СН'!$F$6-'СЕТ СН'!$F$19</f>
        <v>736.95683577999989</v>
      </c>
      <c r="M12" s="37">
        <f>SUMIFS(СВЦЭМ!$C$34:$C$777,СВЦЭМ!$A$34:$A$777,$A12,СВЦЭМ!$B$34:$B$777,M$11)+'СЕТ СН'!$F$9+СВЦЭМ!$D$10+'СЕТ СН'!$F$6-'СЕТ СН'!$F$19</f>
        <v>694.62969069000019</v>
      </c>
      <c r="N12" s="37">
        <f>SUMIFS(СВЦЭМ!$C$34:$C$777,СВЦЭМ!$A$34:$A$777,$A12,СВЦЭМ!$B$34:$B$777,N$11)+'СЕТ СН'!$F$9+СВЦЭМ!$D$10+'СЕТ СН'!$F$6-'СЕТ СН'!$F$19</f>
        <v>679.25878795000017</v>
      </c>
      <c r="O12" s="37">
        <f>SUMIFS(СВЦЭМ!$C$34:$C$777,СВЦЭМ!$A$34:$A$777,$A12,СВЦЭМ!$B$34:$B$777,O$11)+'СЕТ СН'!$F$9+СВЦЭМ!$D$10+'СЕТ СН'!$F$6-'СЕТ СН'!$F$19</f>
        <v>674.66168990999995</v>
      </c>
      <c r="P12" s="37">
        <f>SUMIFS(СВЦЭМ!$C$34:$C$777,СВЦЭМ!$A$34:$A$777,$A12,СВЦЭМ!$B$34:$B$777,P$11)+'СЕТ СН'!$F$9+СВЦЭМ!$D$10+'СЕТ СН'!$F$6-'СЕТ СН'!$F$19</f>
        <v>667.92323579999993</v>
      </c>
      <c r="Q12" s="37">
        <f>SUMIFS(СВЦЭМ!$C$34:$C$777,СВЦЭМ!$A$34:$A$777,$A12,СВЦЭМ!$B$34:$B$777,Q$11)+'СЕТ СН'!$F$9+СВЦЭМ!$D$10+'СЕТ СН'!$F$6-'СЕТ СН'!$F$19</f>
        <v>667.38420060999988</v>
      </c>
      <c r="R12" s="37">
        <f>SUMIFS(СВЦЭМ!$C$34:$C$777,СВЦЭМ!$A$34:$A$777,$A12,СВЦЭМ!$B$34:$B$777,R$11)+'СЕТ СН'!$F$9+СВЦЭМ!$D$10+'СЕТ СН'!$F$6-'СЕТ СН'!$F$19</f>
        <v>672.54662860000008</v>
      </c>
      <c r="S12" s="37">
        <f>SUMIFS(СВЦЭМ!$C$34:$C$777,СВЦЭМ!$A$34:$A$777,$A12,СВЦЭМ!$B$34:$B$777,S$11)+'СЕТ СН'!$F$9+СВЦЭМ!$D$10+'СЕТ СН'!$F$6-'СЕТ СН'!$F$19</f>
        <v>680.46616996000012</v>
      </c>
      <c r="T12" s="37">
        <f>SUMIFS(СВЦЭМ!$C$34:$C$777,СВЦЭМ!$A$34:$A$777,$A12,СВЦЭМ!$B$34:$B$777,T$11)+'СЕТ СН'!$F$9+СВЦЭМ!$D$10+'СЕТ СН'!$F$6-'СЕТ СН'!$F$19</f>
        <v>692.15811351999992</v>
      </c>
      <c r="U12" s="37">
        <f>SUMIFS(СВЦЭМ!$C$34:$C$777,СВЦЭМ!$A$34:$A$777,$A12,СВЦЭМ!$B$34:$B$777,U$11)+'СЕТ СН'!$F$9+СВЦЭМ!$D$10+'СЕТ СН'!$F$6-'СЕТ СН'!$F$19</f>
        <v>697.66704664000008</v>
      </c>
      <c r="V12" s="37">
        <f>SUMIFS(СВЦЭМ!$C$34:$C$777,СВЦЭМ!$A$34:$A$777,$A12,СВЦЭМ!$B$34:$B$777,V$11)+'СЕТ СН'!$F$9+СВЦЭМ!$D$10+'СЕТ СН'!$F$6-'СЕТ СН'!$F$19</f>
        <v>740.89796288000002</v>
      </c>
      <c r="W12" s="37">
        <f>SUMIFS(СВЦЭМ!$C$34:$C$777,СВЦЭМ!$A$34:$A$777,$A12,СВЦЭМ!$B$34:$B$777,W$11)+'СЕТ СН'!$F$9+СВЦЭМ!$D$10+'СЕТ СН'!$F$6-'СЕТ СН'!$F$19</f>
        <v>887.95025499000008</v>
      </c>
      <c r="X12" s="37">
        <f>SUMIFS(СВЦЭМ!$C$34:$C$777,СВЦЭМ!$A$34:$A$777,$A12,СВЦЭМ!$B$34:$B$777,X$11)+'СЕТ СН'!$F$9+СВЦЭМ!$D$10+'СЕТ СН'!$F$6-'СЕТ СН'!$F$19</f>
        <v>991.41874727999993</v>
      </c>
      <c r="Y12" s="37">
        <f>SUMIFS(СВЦЭМ!$C$34:$C$777,СВЦЭМ!$A$34:$A$777,$A12,СВЦЭМ!$B$34:$B$777,Y$11)+'СЕТ СН'!$F$9+СВЦЭМ!$D$10+'СЕТ СН'!$F$6-'СЕТ СН'!$F$19</f>
        <v>984.28693836999992</v>
      </c>
      <c r="AA12" s="38"/>
    </row>
    <row r="13" spans="1:27" ht="15.75" x14ac:dyDescent="0.2">
      <c r="A13" s="36">
        <f>A12+1</f>
        <v>43041</v>
      </c>
      <c r="B13" s="37">
        <f>SUMIFS(СВЦЭМ!$C$34:$C$777,СВЦЭМ!$A$34:$A$777,$A13,СВЦЭМ!$B$34:$B$777,B$11)+'СЕТ СН'!$F$9+СВЦЭМ!$D$10+'СЕТ СН'!$F$6-'СЕТ СН'!$F$19</f>
        <v>1011.1910914999999</v>
      </c>
      <c r="C13" s="37">
        <f>SUMIFS(СВЦЭМ!$C$34:$C$777,СВЦЭМ!$A$34:$A$777,$A13,СВЦЭМ!$B$34:$B$777,C$11)+'СЕТ СН'!$F$9+СВЦЭМ!$D$10+'СЕТ СН'!$F$6-'СЕТ СН'!$F$19</f>
        <v>1049.2204875899999</v>
      </c>
      <c r="D13" s="37">
        <f>SUMIFS(СВЦЭМ!$C$34:$C$777,СВЦЭМ!$A$34:$A$777,$A13,СВЦЭМ!$B$34:$B$777,D$11)+'СЕТ СН'!$F$9+СВЦЭМ!$D$10+'СЕТ СН'!$F$6-'СЕТ СН'!$F$19</f>
        <v>1146.6616992499999</v>
      </c>
      <c r="E13" s="37">
        <f>SUMIFS(СВЦЭМ!$C$34:$C$777,СВЦЭМ!$A$34:$A$777,$A13,СВЦЭМ!$B$34:$B$777,E$11)+'СЕТ СН'!$F$9+СВЦЭМ!$D$10+'СЕТ СН'!$F$6-'СЕТ СН'!$F$19</f>
        <v>1157.7883745499998</v>
      </c>
      <c r="F13" s="37">
        <f>SUMIFS(СВЦЭМ!$C$34:$C$777,СВЦЭМ!$A$34:$A$777,$A13,СВЦЭМ!$B$34:$B$777,F$11)+'СЕТ СН'!$F$9+СВЦЭМ!$D$10+'СЕТ СН'!$F$6-'СЕТ СН'!$F$19</f>
        <v>1158.92948804</v>
      </c>
      <c r="G13" s="37">
        <f>SUMIFS(СВЦЭМ!$C$34:$C$777,СВЦЭМ!$A$34:$A$777,$A13,СВЦЭМ!$B$34:$B$777,G$11)+'СЕТ СН'!$F$9+СВЦЭМ!$D$10+'СЕТ СН'!$F$6-'СЕТ СН'!$F$19</f>
        <v>1154.3192110299999</v>
      </c>
      <c r="H13" s="37">
        <f>SUMIFS(СВЦЭМ!$C$34:$C$777,СВЦЭМ!$A$34:$A$777,$A13,СВЦЭМ!$B$34:$B$777,H$11)+'СЕТ СН'!$F$9+СВЦЭМ!$D$10+'СЕТ СН'!$F$6-'СЕТ СН'!$F$19</f>
        <v>1050.57823104</v>
      </c>
      <c r="I13" s="37">
        <f>SUMIFS(СВЦЭМ!$C$34:$C$777,СВЦЭМ!$A$34:$A$777,$A13,СВЦЭМ!$B$34:$B$777,I$11)+'СЕТ СН'!$F$9+СВЦЭМ!$D$10+'СЕТ СН'!$F$6-'СЕТ СН'!$F$19</f>
        <v>1015.5138972</v>
      </c>
      <c r="J13" s="37">
        <f>SUMIFS(СВЦЭМ!$C$34:$C$777,СВЦЭМ!$A$34:$A$777,$A13,СВЦЭМ!$B$34:$B$777,J$11)+'СЕТ СН'!$F$9+СВЦЭМ!$D$10+'СЕТ СН'!$F$6-'СЕТ СН'!$F$19</f>
        <v>904.05621743999995</v>
      </c>
      <c r="K13" s="37">
        <f>SUMIFS(СВЦЭМ!$C$34:$C$777,СВЦЭМ!$A$34:$A$777,$A13,СВЦЭМ!$B$34:$B$777,K$11)+'СЕТ СН'!$F$9+СВЦЭМ!$D$10+'СЕТ СН'!$F$6-'СЕТ СН'!$F$19</f>
        <v>831.11137554999982</v>
      </c>
      <c r="L13" s="37">
        <f>SUMIFS(СВЦЭМ!$C$34:$C$777,СВЦЭМ!$A$34:$A$777,$A13,СВЦЭМ!$B$34:$B$777,L$11)+'СЕТ СН'!$F$9+СВЦЭМ!$D$10+'СЕТ СН'!$F$6-'СЕТ СН'!$F$19</f>
        <v>745.71736540000006</v>
      </c>
      <c r="M13" s="37">
        <f>SUMIFS(СВЦЭМ!$C$34:$C$777,СВЦЭМ!$A$34:$A$777,$A13,СВЦЭМ!$B$34:$B$777,M$11)+'СЕТ СН'!$F$9+СВЦЭМ!$D$10+'СЕТ СН'!$F$6-'СЕТ СН'!$F$19</f>
        <v>705.87809555000013</v>
      </c>
      <c r="N13" s="37">
        <f>SUMIFS(СВЦЭМ!$C$34:$C$777,СВЦЭМ!$A$34:$A$777,$A13,СВЦЭМ!$B$34:$B$777,N$11)+'СЕТ СН'!$F$9+СВЦЭМ!$D$10+'СЕТ СН'!$F$6-'СЕТ СН'!$F$19</f>
        <v>694.6000543099999</v>
      </c>
      <c r="O13" s="37">
        <f>SUMIFS(СВЦЭМ!$C$34:$C$777,СВЦЭМ!$A$34:$A$777,$A13,СВЦЭМ!$B$34:$B$777,O$11)+'СЕТ СН'!$F$9+СВЦЭМ!$D$10+'СЕТ СН'!$F$6-'СЕТ СН'!$F$19</f>
        <v>692.27913652999996</v>
      </c>
      <c r="P13" s="37">
        <f>SUMIFS(СВЦЭМ!$C$34:$C$777,СВЦЭМ!$A$34:$A$777,$A13,СВЦЭМ!$B$34:$B$777,P$11)+'СЕТ СН'!$F$9+СВЦЭМ!$D$10+'СЕТ СН'!$F$6-'СЕТ СН'!$F$19</f>
        <v>685.94390354999996</v>
      </c>
      <c r="Q13" s="37">
        <f>SUMIFS(СВЦЭМ!$C$34:$C$777,СВЦЭМ!$A$34:$A$777,$A13,СВЦЭМ!$B$34:$B$777,Q$11)+'СЕТ СН'!$F$9+СВЦЭМ!$D$10+'СЕТ СН'!$F$6-'СЕТ СН'!$F$19</f>
        <v>679.99416057000008</v>
      </c>
      <c r="R13" s="37">
        <f>SUMIFS(СВЦЭМ!$C$34:$C$777,СВЦЭМ!$A$34:$A$777,$A13,СВЦЭМ!$B$34:$B$777,R$11)+'СЕТ СН'!$F$9+СВЦЭМ!$D$10+'СЕТ СН'!$F$6-'СЕТ СН'!$F$19</f>
        <v>682.00355338999998</v>
      </c>
      <c r="S13" s="37">
        <f>SUMIFS(СВЦЭМ!$C$34:$C$777,СВЦЭМ!$A$34:$A$777,$A13,СВЦЭМ!$B$34:$B$777,S$11)+'СЕТ СН'!$F$9+СВЦЭМ!$D$10+'СЕТ СН'!$F$6-'СЕТ СН'!$F$19</f>
        <v>700.75875244999997</v>
      </c>
      <c r="T13" s="37">
        <f>SUMIFS(СВЦЭМ!$C$34:$C$777,СВЦЭМ!$A$34:$A$777,$A13,СВЦЭМ!$B$34:$B$777,T$11)+'СЕТ СН'!$F$9+СВЦЭМ!$D$10+'СЕТ СН'!$F$6-'СЕТ СН'!$F$19</f>
        <v>683.02868912999998</v>
      </c>
      <c r="U13" s="37">
        <f>SUMIFS(СВЦЭМ!$C$34:$C$777,СВЦЭМ!$A$34:$A$777,$A13,СВЦЭМ!$B$34:$B$777,U$11)+'СЕТ СН'!$F$9+СВЦЭМ!$D$10+'СЕТ СН'!$F$6-'СЕТ СН'!$F$19</f>
        <v>672.85534534999988</v>
      </c>
      <c r="V13" s="37">
        <f>SUMIFS(СВЦЭМ!$C$34:$C$777,СВЦЭМ!$A$34:$A$777,$A13,СВЦЭМ!$B$34:$B$777,V$11)+'СЕТ СН'!$F$9+СВЦЭМ!$D$10+'СЕТ СН'!$F$6-'СЕТ СН'!$F$19</f>
        <v>725.11420040999997</v>
      </c>
      <c r="W13" s="37">
        <f>SUMIFS(СВЦЭМ!$C$34:$C$777,СВЦЭМ!$A$34:$A$777,$A13,СВЦЭМ!$B$34:$B$777,W$11)+'СЕТ СН'!$F$9+СВЦЭМ!$D$10+'СЕТ СН'!$F$6-'СЕТ СН'!$F$19</f>
        <v>830.43998494999983</v>
      </c>
      <c r="X13" s="37">
        <f>SUMIFS(СВЦЭМ!$C$34:$C$777,СВЦЭМ!$A$34:$A$777,$A13,СВЦЭМ!$B$34:$B$777,X$11)+'СЕТ СН'!$F$9+СВЦЭМ!$D$10+'СЕТ СН'!$F$6-'СЕТ СН'!$F$19</f>
        <v>940.05441894000001</v>
      </c>
      <c r="Y13" s="37">
        <f>SUMIFS(СВЦЭМ!$C$34:$C$777,СВЦЭМ!$A$34:$A$777,$A13,СВЦЭМ!$B$34:$B$777,Y$11)+'СЕТ СН'!$F$9+СВЦЭМ!$D$10+'СЕТ СН'!$F$6-'СЕТ СН'!$F$19</f>
        <v>982.87855147000005</v>
      </c>
    </row>
    <row r="14" spans="1:27" ht="15.75" x14ac:dyDescent="0.2">
      <c r="A14" s="36">
        <f t="shared" ref="A14:A42" si="0">A13+1</f>
        <v>43042</v>
      </c>
      <c r="B14" s="37">
        <f>SUMIFS(СВЦЭМ!$C$34:$C$777,СВЦЭМ!$A$34:$A$777,$A14,СВЦЭМ!$B$34:$B$777,B$11)+'СЕТ СН'!$F$9+СВЦЭМ!$D$10+'СЕТ СН'!$F$6-'СЕТ СН'!$F$19</f>
        <v>1013.11785579</v>
      </c>
      <c r="C14" s="37">
        <f>SUMIFS(СВЦЭМ!$C$34:$C$777,СВЦЭМ!$A$34:$A$777,$A14,СВЦЭМ!$B$34:$B$777,C$11)+'СЕТ СН'!$F$9+СВЦЭМ!$D$10+'СЕТ СН'!$F$6-'СЕТ СН'!$F$19</f>
        <v>1059.11198384</v>
      </c>
      <c r="D14" s="37">
        <f>SUMIFS(СВЦЭМ!$C$34:$C$777,СВЦЭМ!$A$34:$A$777,$A14,СВЦЭМ!$B$34:$B$777,D$11)+'СЕТ СН'!$F$9+СВЦЭМ!$D$10+'СЕТ СН'!$F$6-'СЕТ СН'!$F$19</f>
        <v>1138.3601875499999</v>
      </c>
      <c r="E14" s="37">
        <f>SUMIFS(СВЦЭМ!$C$34:$C$777,СВЦЭМ!$A$34:$A$777,$A14,СВЦЭМ!$B$34:$B$777,E$11)+'СЕТ СН'!$F$9+СВЦЭМ!$D$10+'СЕТ СН'!$F$6-'СЕТ СН'!$F$19</f>
        <v>1153.0303094399999</v>
      </c>
      <c r="F14" s="37">
        <f>SUMIFS(СВЦЭМ!$C$34:$C$777,СВЦЭМ!$A$34:$A$777,$A14,СВЦЭМ!$B$34:$B$777,F$11)+'СЕТ СН'!$F$9+СВЦЭМ!$D$10+'СЕТ СН'!$F$6-'СЕТ СН'!$F$19</f>
        <v>1154.59847238</v>
      </c>
      <c r="G14" s="37">
        <f>SUMIFS(СВЦЭМ!$C$34:$C$777,СВЦЭМ!$A$34:$A$777,$A14,СВЦЭМ!$B$34:$B$777,G$11)+'СЕТ СН'!$F$9+СВЦЭМ!$D$10+'СЕТ СН'!$F$6-'СЕТ СН'!$F$19</f>
        <v>1154.39381695</v>
      </c>
      <c r="H14" s="37">
        <f>SUMIFS(СВЦЭМ!$C$34:$C$777,СВЦЭМ!$A$34:$A$777,$A14,СВЦЭМ!$B$34:$B$777,H$11)+'СЕТ СН'!$F$9+СВЦЭМ!$D$10+'СЕТ СН'!$F$6-'СЕТ СН'!$F$19</f>
        <v>1125.3939392499999</v>
      </c>
      <c r="I14" s="37">
        <f>SUMIFS(СВЦЭМ!$C$34:$C$777,СВЦЭМ!$A$34:$A$777,$A14,СВЦЭМ!$B$34:$B$777,I$11)+'СЕТ СН'!$F$9+СВЦЭМ!$D$10+'СЕТ СН'!$F$6-'СЕТ СН'!$F$19</f>
        <v>1029.4014827799999</v>
      </c>
      <c r="J14" s="37">
        <f>SUMIFS(СВЦЭМ!$C$34:$C$777,СВЦЭМ!$A$34:$A$777,$A14,СВЦЭМ!$B$34:$B$777,J$11)+'СЕТ СН'!$F$9+СВЦЭМ!$D$10+'СЕТ СН'!$F$6-'СЕТ СН'!$F$19</f>
        <v>955.51938937</v>
      </c>
      <c r="K14" s="37">
        <f>SUMIFS(СВЦЭМ!$C$34:$C$777,СВЦЭМ!$A$34:$A$777,$A14,СВЦЭМ!$B$34:$B$777,K$11)+'СЕТ СН'!$F$9+СВЦЭМ!$D$10+'СЕТ СН'!$F$6-'СЕТ СН'!$F$19</f>
        <v>891.89109424000003</v>
      </c>
      <c r="L14" s="37">
        <f>SUMIFS(СВЦЭМ!$C$34:$C$777,СВЦЭМ!$A$34:$A$777,$A14,СВЦЭМ!$B$34:$B$777,L$11)+'СЕТ СН'!$F$9+СВЦЭМ!$D$10+'СЕТ СН'!$F$6-'СЕТ СН'!$F$19</f>
        <v>802.02523825999992</v>
      </c>
      <c r="M14" s="37">
        <f>SUMIFS(СВЦЭМ!$C$34:$C$777,СВЦЭМ!$A$34:$A$777,$A14,СВЦЭМ!$B$34:$B$777,M$11)+'СЕТ СН'!$F$9+СВЦЭМ!$D$10+'СЕТ СН'!$F$6-'СЕТ СН'!$F$19</f>
        <v>754.28083912999978</v>
      </c>
      <c r="N14" s="37">
        <f>SUMIFS(СВЦЭМ!$C$34:$C$777,СВЦЭМ!$A$34:$A$777,$A14,СВЦЭМ!$B$34:$B$777,N$11)+'СЕТ СН'!$F$9+СВЦЭМ!$D$10+'СЕТ СН'!$F$6-'СЕТ СН'!$F$19</f>
        <v>720.82463110000003</v>
      </c>
      <c r="O14" s="37">
        <f>SUMIFS(СВЦЭМ!$C$34:$C$777,СВЦЭМ!$A$34:$A$777,$A14,СВЦЭМ!$B$34:$B$777,O$11)+'СЕТ СН'!$F$9+СВЦЭМ!$D$10+'СЕТ СН'!$F$6-'СЕТ СН'!$F$19</f>
        <v>719.89667272999986</v>
      </c>
      <c r="P14" s="37">
        <f>SUMIFS(СВЦЭМ!$C$34:$C$777,СВЦЭМ!$A$34:$A$777,$A14,СВЦЭМ!$B$34:$B$777,P$11)+'СЕТ СН'!$F$9+СВЦЭМ!$D$10+'СЕТ СН'!$F$6-'СЕТ СН'!$F$19</f>
        <v>731.66790825999988</v>
      </c>
      <c r="Q14" s="37">
        <f>SUMIFS(СВЦЭМ!$C$34:$C$777,СВЦЭМ!$A$34:$A$777,$A14,СВЦЭМ!$B$34:$B$777,Q$11)+'СЕТ СН'!$F$9+СВЦЭМ!$D$10+'СЕТ СН'!$F$6-'СЕТ СН'!$F$19</f>
        <v>734.2019391299998</v>
      </c>
      <c r="R14" s="37">
        <f>SUMIFS(СВЦЭМ!$C$34:$C$777,СВЦЭМ!$A$34:$A$777,$A14,СВЦЭМ!$B$34:$B$777,R$11)+'СЕТ СН'!$F$9+СВЦЭМ!$D$10+'СЕТ СН'!$F$6-'СЕТ СН'!$F$19</f>
        <v>739.88234207999994</v>
      </c>
      <c r="S14" s="37">
        <f>SUMIFS(СВЦЭМ!$C$34:$C$777,СВЦЭМ!$A$34:$A$777,$A14,СВЦЭМ!$B$34:$B$777,S$11)+'СЕТ СН'!$F$9+СВЦЭМ!$D$10+'СЕТ СН'!$F$6-'СЕТ СН'!$F$19</f>
        <v>726.11228331999996</v>
      </c>
      <c r="T14" s="37">
        <f>SUMIFS(СВЦЭМ!$C$34:$C$777,СВЦЭМ!$A$34:$A$777,$A14,СВЦЭМ!$B$34:$B$777,T$11)+'СЕТ СН'!$F$9+СВЦЭМ!$D$10+'СЕТ СН'!$F$6-'СЕТ СН'!$F$19</f>
        <v>684.59791027000006</v>
      </c>
      <c r="U14" s="37">
        <f>SUMIFS(СВЦЭМ!$C$34:$C$777,СВЦЭМ!$A$34:$A$777,$A14,СВЦЭМ!$B$34:$B$777,U$11)+'СЕТ СН'!$F$9+СВЦЭМ!$D$10+'СЕТ СН'!$F$6-'СЕТ СН'!$F$19</f>
        <v>676.93336885000008</v>
      </c>
      <c r="V14" s="37">
        <f>SUMIFS(СВЦЭМ!$C$34:$C$777,СВЦЭМ!$A$34:$A$777,$A14,СВЦЭМ!$B$34:$B$777,V$11)+'СЕТ СН'!$F$9+СВЦЭМ!$D$10+'СЕТ СН'!$F$6-'СЕТ СН'!$F$19</f>
        <v>736.13629990999993</v>
      </c>
      <c r="W14" s="37">
        <f>SUMIFS(СВЦЭМ!$C$34:$C$777,СВЦЭМ!$A$34:$A$777,$A14,СВЦЭМ!$B$34:$B$777,W$11)+'СЕТ СН'!$F$9+СВЦЭМ!$D$10+'СЕТ СН'!$F$6-'СЕТ СН'!$F$19</f>
        <v>844.56434259999992</v>
      </c>
      <c r="X14" s="37">
        <f>SUMIFS(СВЦЭМ!$C$34:$C$777,СВЦЭМ!$A$34:$A$777,$A14,СВЦЭМ!$B$34:$B$777,X$11)+'СЕТ СН'!$F$9+СВЦЭМ!$D$10+'СЕТ СН'!$F$6-'СЕТ СН'!$F$19</f>
        <v>970.10519827999997</v>
      </c>
      <c r="Y14" s="37">
        <f>SUMIFS(СВЦЭМ!$C$34:$C$777,СВЦЭМ!$A$34:$A$777,$A14,СВЦЭМ!$B$34:$B$777,Y$11)+'СЕТ СН'!$F$9+СВЦЭМ!$D$10+'СЕТ СН'!$F$6-'СЕТ СН'!$F$19</f>
        <v>1037.2519674799998</v>
      </c>
    </row>
    <row r="15" spans="1:27" ht="15.75" x14ac:dyDescent="0.2">
      <c r="A15" s="36">
        <f t="shared" si="0"/>
        <v>43043</v>
      </c>
      <c r="B15" s="37">
        <f>SUMIFS(СВЦЭМ!$C$34:$C$777,СВЦЭМ!$A$34:$A$777,$A15,СВЦЭМ!$B$34:$B$777,B$11)+'СЕТ СН'!$F$9+СВЦЭМ!$D$10+'СЕТ СН'!$F$6-'СЕТ СН'!$F$19</f>
        <v>1079.0734714999999</v>
      </c>
      <c r="C15" s="37">
        <f>SUMIFS(СВЦЭМ!$C$34:$C$777,СВЦЭМ!$A$34:$A$777,$A15,СВЦЭМ!$B$34:$B$777,C$11)+'СЕТ СН'!$F$9+СВЦЭМ!$D$10+'СЕТ СН'!$F$6-'СЕТ СН'!$F$19</f>
        <v>1122.6609464999999</v>
      </c>
      <c r="D15" s="37">
        <f>SUMIFS(СВЦЭМ!$C$34:$C$777,СВЦЭМ!$A$34:$A$777,$A15,СВЦЭМ!$B$34:$B$777,D$11)+'СЕТ СН'!$F$9+СВЦЭМ!$D$10+'СЕТ СН'!$F$6-'СЕТ СН'!$F$19</f>
        <v>1149.3605629399999</v>
      </c>
      <c r="E15" s="37">
        <f>SUMIFS(СВЦЭМ!$C$34:$C$777,СВЦЭМ!$A$34:$A$777,$A15,СВЦЭМ!$B$34:$B$777,E$11)+'СЕТ СН'!$F$9+СВЦЭМ!$D$10+'СЕТ СН'!$F$6-'СЕТ СН'!$F$19</f>
        <v>1155.4202372099999</v>
      </c>
      <c r="F15" s="37">
        <f>SUMIFS(СВЦЭМ!$C$34:$C$777,СВЦЭМ!$A$34:$A$777,$A15,СВЦЭМ!$B$34:$B$777,F$11)+'СЕТ СН'!$F$9+СВЦЭМ!$D$10+'СЕТ СН'!$F$6-'СЕТ СН'!$F$19</f>
        <v>1160.7466029</v>
      </c>
      <c r="G15" s="37">
        <f>SUMIFS(СВЦЭМ!$C$34:$C$777,СВЦЭМ!$A$34:$A$777,$A15,СВЦЭМ!$B$34:$B$777,G$11)+'СЕТ СН'!$F$9+СВЦЭМ!$D$10+'СЕТ СН'!$F$6-'СЕТ СН'!$F$19</f>
        <v>1157.35137835</v>
      </c>
      <c r="H15" s="37">
        <f>SUMIFS(СВЦЭМ!$C$34:$C$777,СВЦЭМ!$A$34:$A$777,$A15,СВЦЭМ!$B$34:$B$777,H$11)+'СЕТ СН'!$F$9+СВЦЭМ!$D$10+'СЕТ СН'!$F$6-'СЕТ СН'!$F$19</f>
        <v>1155.61589422</v>
      </c>
      <c r="I15" s="37">
        <f>SUMIFS(СВЦЭМ!$C$34:$C$777,СВЦЭМ!$A$34:$A$777,$A15,СВЦЭМ!$B$34:$B$777,I$11)+'СЕТ СН'!$F$9+СВЦЭМ!$D$10+'СЕТ СН'!$F$6-'СЕТ СН'!$F$19</f>
        <v>1074.3042967399999</v>
      </c>
      <c r="J15" s="37">
        <f>SUMIFS(СВЦЭМ!$C$34:$C$777,СВЦЭМ!$A$34:$A$777,$A15,СВЦЭМ!$B$34:$B$777,J$11)+'СЕТ СН'!$F$9+СВЦЭМ!$D$10+'СЕТ СН'!$F$6-'СЕТ СН'!$F$19</f>
        <v>960.74957268000003</v>
      </c>
      <c r="K15" s="37">
        <f>SUMIFS(СВЦЭМ!$C$34:$C$777,СВЦЭМ!$A$34:$A$777,$A15,СВЦЭМ!$B$34:$B$777,K$11)+'СЕТ СН'!$F$9+СВЦЭМ!$D$10+'СЕТ СН'!$F$6-'СЕТ СН'!$F$19</f>
        <v>851.76495913999975</v>
      </c>
      <c r="L15" s="37">
        <f>SUMIFS(СВЦЭМ!$C$34:$C$777,СВЦЭМ!$A$34:$A$777,$A15,СВЦЭМ!$B$34:$B$777,L$11)+'СЕТ СН'!$F$9+СВЦЭМ!$D$10+'СЕТ СН'!$F$6-'СЕТ СН'!$F$19</f>
        <v>743.6862396099998</v>
      </c>
      <c r="M15" s="37">
        <f>SUMIFS(СВЦЭМ!$C$34:$C$777,СВЦЭМ!$A$34:$A$777,$A15,СВЦЭМ!$B$34:$B$777,M$11)+'СЕТ СН'!$F$9+СВЦЭМ!$D$10+'СЕТ СН'!$F$6-'СЕТ СН'!$F$19</f>
        <v>716.53437200999997</v>
      </c>
      <c r="N15" s="37">
        <f>SUMIFS(СВЦЭМ!$C$34:$C$777,СВЦЭМ!$A$34:$A$777,$A15,СВЦЭМ!$B$34:$B$777,N$11)+'СЕТ СН'!$F$9+СВЦЭМ!$D$10+'СЕТ СН'!$F$6-'СЕТ СН'!$F$19</f>
        <v>721.71498582999993</v>
      </c>
      <c r="O15" s="37">
        <f>SUMIFS(СВЦЭМ!$C$34:$C$777,СВЦЭМ!$A$34:$A$777,$A15,СВЦЭМ!$B$34:$B$777,O$11)+'СЕТ СН'!$F$9+СВЦЭМ!$D$10+'СЕТ СН'!$F$6-'СЕТ СН'!$F$19</f>
        <v>722.36447879000002</v>
      </c>
      <c r="P15" s="37">
        <f>SUMIFS(СВЦЭМ!$C$34:$C$777,СВЦЭМ!$A$34:$A$777,$A15,СВЦЭМ!$B$34:$B$777,P$11)+'СЕТ СН'!$F$9+СВЦЭМ!$D$10+'СЕТ СН'!$F$6-'СЕТ СН'!$F$19</f>
        <v>731.38735479999991</v>
      </c>
      <c r="Q15" s="37">
        <f>SUMIFS(СВЦЭМ!$C$34:$C$777,СВЦЭМ!$A$34:$A$777,$A15,СВЦЭМ!$B$34:$B$777,Q$11)+'СЕТ СН'!$F$9+СВЦЭМ!$D$10+'СЕТ СН'!$F$6-'СЕТ СН'!$F$19</f>
        <v>735.47318059999975</v>
      </c>
      <c r="R15" s="37">
        <f>SUMIFS(СВЦЭМ!$C$34:$C$777,СВЦЭМ!$A$34:$A$777,$A15,СВЦЭМ!$B$34:$B$777,R$11)+'СЕТ СН'!$F$9+СВЦЭМ!$D$10+'СЕТ СН'!$F$6-'СЕТ СН'!$F$19</f>
        <v>733.15220741000007</v>
      </c>
      <c r="S15" s="37">
        <f>SUMIFS(СВЦЭМ!$C$34:$C$777,СВЦЭМ!$A$34:$A$777,$A15,СВЦЭМ!$B$34:$B$777,S$11)+'СЕТ СН'!$F$9+СВЦЭМ!$D$10+'СЕТ СН'!$F$6-'СЕТ СН'!$F$19</f>
        <v>727.62652206000007</v>
      </c>
      <c r="T15" s="37">
        <f>SUMIFS(СВЦЭМ!$C$34:$C$777,СВЦЭМ!$A$34:$A$777,$A15,СВЦЭМ!$B$34:$B$777,T$11)+'СЕТ СН'!$F$9+СВЦЭМ!$D$10+'СЕТ СН'!$F$6-'СЕТ СН'!$F$19</f>
        <v>700.74707295999997</v>
      </c>
      <c r="U15" s="37">
        <f>SUMIFS(СВЦЭМ!$C$34:$C$777,СВЦЭМ!$A$34:$A$777,$A15,СВЦЭМ!$B$34:$B$777,U$11)+'СЕТ СН'!$F$9+СВЦЭМ!$D$10+'СЕТ СН'!$F$6-'СЕТ СН'!$F$19</f>
        <v>695.01916432999997</v>
      </c>
      <c r="V15" s="37">
        <f>SUMIFS(СВЦЭМ!$C$34:$C$777,СВЦЭМ!$A$34:$A$777,$A15,СВЦЭМ!$B$34:$B$777,V$11)+'СЕТ СН'!$F$9+СВЦЭМ!$D$10+'СЕТ СН'!$F$6-'СЕТ СН'!$F$19</f>
        <v>747.77751730999989</v>
      </c>
      <c r="W15" s="37">
        <f>SUMIFS(СВЦЭМ!$C$34:$C$777,СВЦЭМ!$A$34:$A$777,$A15,СВЦЭМ!$B$34:$B$777,W$11)+'СЕТ СН'!$F$9+СВЦЭМ!$D$10+'СЕТ СН'!$F$6-'СЕТ СН'!$F$19</f>
        <v>849.53718797999977</v>
      </c>
      <c r="X15" s="37">
        <f>SUMIFS(СВЦЭМ!$C$34:$C$777,СВЦЭМ!$A$34:$A$777,$A15,СВЦЭМ!$B$34:$B$777,X$11)+'СЕТ СН'!$F$9+СВЦЭМ!$D$10+'СЕТ СН'!$F$6-'СЕТ СН'!$F$19</f>
        <v>940.95254484999987</v>
      </c>
      <c r="Y15" s="37">
        <f>SUMIFS(СВЦЭМ!$C$34:$C$777,СВЦЭМ!$A$34:$A$777,$A15,СВЦЭМ!$B$34:$B$777,Y$11)+'СЕТ СН'!$F$9+СВЦЭМ!$D$10+'СЕТ СН'!$F$6-'СЕТ СН'!$F$19</f>
        <v>1044.6698302799998</v>
      </c>
    </row>
    <row r="16" spans="1:27" ht="15.75" x14ac:dyDescent="0.2">
      <c r="A16" s="36">
        <f t="shared" si="0"/>
        <v>43044</v>
      </c>
      <c r="B16" s="37">
        <f>SUMIFS(СВЦЭМ!$C$34:$C$777,СВЦЭМ!$A$34:$A$777,$A16,СВЦЭМ!$B$34:$B$777,B$11)+'СЕТ СН'!$F$9+СВЦЭМ!$D$10+'СЕТ СН'!$F$6-'СЕТ СН'!$F$19</f>
        <v>1099.2677651099998</v>
      </c>
      <c r="C16" s="37">
        <f>SUMIFS(СВЦЭМ!$C$34:$C$777,СВЦЭМ!$A$34:$A$777,$A16,СВЦЭМ!$B$34:$B$777,C$11)+'СЕТ СН'!$F$9+СВЦЭМ!$D$10+'СЕТ СН'!$F$6-'СЕТ СН'!$F$19</f>
        <v>1135.11368868</v>
      </c>
      <c r="D16" s="37">
        <f>SUMIFS(СВЦЭМ!$C$34:$C$777,СВЦЭМ!$A$34:$A$777,$A16,СВЦЭМ!$B$34:$B$777,D$11)+'СЕТ СН'!$F$9+СВЦЭМ!$D$10+'СЕТ СН'!$F$6-'СЕТ СН'!$F$19</f>
        <v>1139.47271073</v>
      </c>
      <c r="E16" s="37">
        <f>SUMIFS(СВЦЭМ!$C$34:$C$777,СВЦЭМ!$A$34:$A$777,$A16,СВЦЭМ!$B$34:$B$777,E$11)+'СЕТ СН'!$F$9+СВЦЭМ!$D$10+'СЕТ СН'!$F$6-'СЕТ СН'!$F$19</f>
        <v>1143.5100377499998</v>
      </c>
      <c r="F16" s="37">
        <f>SUMIFS(СВЦЭМ!$C$34:$C$777,СВЦЭМ!$A$34:$A$777,$A16,СВЦЭМ!$B$34:$B$777,F$11)+'СЕТ СН'!$F$9+СВЦЭМ!$D$10+'СЕТ СН'!$F$6-'СЕТ СН'!$F$19</f>
        <v>1145.62505287</v>
      </c>
      <c r="G16" s="37">
        <f>SUMIFS(СВЦЭМ!$C$34:$C$777,СВЦЭМ!$A$34:$A$777,$A16,СВЦЭМ!$B$34:$B$777,G$11)+'СЕТ СН'!$F$9+СВЦЭМ!$D$10+'СЕТ СН'!$F$6-'СЕТ СН'!$F$19</f>
        <v>1140.7448281899999</v>
      </c>
      <c r="H16" s="37">
        <f>SUMIFS(СВЦЭМ!$C$34:$C$777,СВЦЭМ!$A$34:$A$777,$A16,СВЦЭМ!$B$34:$B$777,H$11)+'СЕТ СН'!$F$9+СВЦЭМ!$D$10+'СЕТ СН'!$F$6-'СЕТ СН'!$F$19</f>
        <v>1144.24506415</v>
      </c>
      <c r="I16" s="37">
        <f>SUMIFS(СВЦЭМ!$C$34:$C$777,СВЦЭМ!$A$34:$A$777,$A16,СВЦЭМ!$B$34:$B$777,I$11)+'СЕТ СН'!$F$9+СВЦЭМ!$D$10+'СЕТ СН'!$F$6-'СЕТ СН'!$F$19</f>
        <v>1105.00936237</v>
      </c>
      <c r="J16" s="37">
        <f>SUMIFS(СВЦЭМ!$C$34:$C$777,СВЦЭМ!$A$34:$A$777,$A16,СВЦЭМ!$B$34:$B$777,J$11)+'СЕТ СН'!$F$9+СВЦЭМ!$D$10+'СЕТ СН'!$F$6-'СЕТ СН'!$F$19</f>
        <v>994.42454903999987</v>
      </c>
      <c r="K16" s="37">
        <f>SUMIFS(СВЦЭМ!$C$34:$C$777,СВЦЭМ!$A$34:$A$777,$A16,СВЦЭМ!$B$34:$B$777,K$11)+'СЕТ СН'!$F$9+СВЦЭМ!$D$10+'СЕТ СН'!$F$6-'СЕТ СН'!$F$19</f>
        <v>848.85835259999999</v>
      </c>
      <c r="L16" s="37">
        <f>SUMIFS(СВЦЭМ!$C$34:$C$777,СВЦЭМ!$A$34:$A$777,$A16,СВЦЭМ!$B$34:$B$777,L$11)+'СЕТ СН'!$F$9+СВЦЭМ!$D$10+'СЕТ СН'!$F$6-'СЕТ СН'!$F$19</f>
        <v>724.57444426000006</v>
      </c>
      <c r="M16" s="37">
        <f>SUMIFS(СВЦЭМ!$C$34:$C$777,СВЦЭМ!$A$34:$A$777,$A16,СВЦЭМ!$B$34:$B$777,M$11)+'СЕТ СН'!$F$9+СВЦЭМ!$D$10+'СЕТ СН'!$F$6-'СЕТ СН'!$F$19</f>
        <v>692.36724030999994</v>
      </c>
      <c r="N16" s="37">
        <f>SUMIFS(СВЦЭМ!$C$34:$C$777,СВЦЭМ!$A$34:$A$777,$A16,СВЦЭМ!$B$34:$B$777,N$11)+'СЕТ СН'!$F$9+СВЦЭМ!$D$10+'СЕТ СН'!$F$6-'СЕТ СН'!$F$19</f>
        <v>705.86648545000003</v>
      </c>
      <c r="O16" s="37">
        <f>SUMIFS(СВЦЭМ!$C$34:$C$777,СВЦЭМ!$A$34:$A$777,$A16,СВЦЭМ!$B$34:$B$777,O$11)+'СЕТ СН'!$F$9+СВЦЭМ!$D$10+'СЕТ СН'!$F$6-'СЕТ СН'!$F$19</f>
        <v>723.64607989000001</v>
      </c>
      <c r="P16" s="37">
        <f>SUMIFS(СВЦЭМ!$C$34:$C$777,СВЦЭМ!$A$34:$A$777,$A16,СВЦЭМ!$B$34:$B$777,P$11)+'СЕТ СН'!$F$9+СВЦЭМ!$D$10+'СЕТ СН'!$F$6-'СЕТ СН'!$F$19</f>
        <v>741.70310460999985</v>
      </c>
      <c r="Q16" s="37">
        <f>SUMIFS(СВЦЭМ!$C$34:$C$777,СВЦЭМ!$A$34:$A$777,$A16,СВЦЭМ!$B$34:$B$777,Q$11)+'СЕТ СН'!$F$9+СВЦЭМ!$D$10+'СЕТ СН'!$F$6-'СЕТ СН'!$F$19</f>
        <v>753.80153599999994</v>
      </c>
      <c r="R16" s="37">
        <f>SUMIFS(СВЦЭМ!$C$34:$C$777,СВЦЭМ!$A$34:$A$777,$A16,СВЦЭМ!$B$34:$B$777,R$11)+'СЕТ СН'!$F$9+СВЦЭМ!$D$10+'СЕТ СН'!$F$6-'СЕТ СН'!$F$19</f>
        <v>755.03389147999997</v>
      </c>
      <c r="S16" s="37">
        <f>SUMIFS(СВЦЭМ!$C$34:$C$777,СВЦЭМ!$A$34:$A$777,$A16,СВЦЭМ!$B$34:$B$777,S$11)+'СЕТ СН'!$F$9+СВЦЭМ!$D$10+'СЕТ СН'!$F$6-'СЕТ СН'!$F$19</f>
        <v>731.70233660999997</v>
      </c>
      <c r="T16" s="37">
        <f>SUMIFS(СВЦЭМ!$C$34:$C$777,СВЦЭМ!$A$34:$A$777,$A16,СВЦЭМ!$B$34:$B$777,T$11)+'СЕТ СН'!$F$9+СВЦЭМ!$D$10+'СЕТ СН'!$F$6-'СЕТ СН'!$F$19</f>
        <v>681.20011084999987</v>
      </c>
      <c r="U16" s="37">
        <f>SUMIFS(СВЦЭМ!$C$34:$C$777,СВЦЭМ!$A$34:$A$777,$A16,СВЦЭМ!$B$34:$B$777,U$11)+'СЕТ СН'!$F$9+СВЦЭМ!$D$10+'СЕТ СН'!$F$6-'СЕТ СН'!$F$19</f>
        <v>675.83822882000004</v>
      </c>
      <c r="V16" s="37">
        <f>SUMIFS(СВЦЭМ!$C$34:$C$777,СВЦЭМ!$A$34:$A$777,$A16,СВЦЭМ!$B$34:$B$777,V$11)+'СЕТ СН'!$F$9+СВЦЭМ!$D$10+'СЕТ СН'!$F$6-'СЕТ СН'!$F$19</f>
        <v>714.85180790999993</v>
      </c>
      <c r="W16" s="37">
        <f>SUMIFS(СВЦЭМ!$C$34:$C$777,СВЦЭМ!$A$34:$A$777,$A16,СВЦЭМ!$B$34:$B$777,W$11)+'СЕТ СН'!$F$9+СВЦЭМ!$D$10+'СЕТ СН'!$F$6-'СЕТ СН'!$F$19</f>
        <v>814.36122253999997</v>
      </c>
      <c r="X16" s="37">
        <f>SUMIFS(СВЦЭМ!$C$34:$C$777,СВЦЭМ!$A$34:$A$777,$A16,СВЦЭМ!$B$34:$B$777,X$11)+'СЕТ СН'!$F$9+СВЦЭМ!$D$10+'СЕТ СН'!$F$6-'СЕТ СН'!$F$19</f>
        <v>938.33733837999989</v>
      </c>
      <c r="Y16" s="37">
        <f>SUMIFS(СВЦЭМ!$C$34:$C$777,СВЦЭМ!$A$34:$A$777,$A16,СВЦЭМ!$B$34:$B$777,Y$11)+'СЕТ СН'!$F$9+СВЦЭМ!$D$10+'СЕТ СН'!$F$6-'СЕТ СН'!$F$19</f>
        <v>1047.8798247299999</v>
      </c>
    </row>
    <row r="17" spans="1:25" ht="15.75" x14ac:dyDescent="0.2">
      <c r="A17" s="36">
        <f t="shared" si="0"/>
        <v>43045</v>
      </c>
      <c r="B17" s="37">
        <f>SUMIFS(СВЦЭМ!$C$34:$C$777,СВЦЭМ!$A$34:$A$777,$A17,СВЦЭМ!$B$34:$B$777,B$11)+'СЕТ СН'!$F$9+СВЦЭМ!$D$10+'СЕТ СН'!$F$6-'СЕТ СН'!$F$19</f>
        <v>1074.5420959999999</v>
      </c>
      <c r="C17" s="37">
        <f>SUMIFS(СВЦЭМ!$C$34:$C$777,СВЦЭМ!$A$34:$A$777,$A17,СВЦЭМ!$B$34:$B$777,C$11)+'СЕТ СН'!$F$9+СВЦЭМ!$D$10+'СЕТ СН'!$F$6-'СЕТ СН'!$F$19</f>
        <v>1111.0629802999999</v>
      </c>
      <c r="D17" s="37">
        <f>SUMIFS(СВЦЭМ!$C$34:$C$777,СВЦЭМ!$A$34:$A$777,$A17,СВЦЭМ!$B$34:$B$777,D$11)+'СЕТ СН'!$F$9+СВЦЭМ!$D$10+'СЕТ СН'!$F$6-'СЕТ СН'!$F$19</f>
        <v>1167.6463733799999</v>
      </c>
      <c r="E17" s="37">
        <f>SUMIFS(СВЦЭМ!$C$34:$C$777,СВЦЭМ!$A$34:$A$777,$A17,СВЦЭМ!$B$34:$B$777,E$11)+'СЕТ СН'!$F$9+СВЦЭМ!$D$10+'СЕТ СН'!$F$6-'СЕТ СН'!$F$19</f>
        <v>1171.3857240699999</v>
      </c>
      <c r="F17" s="37">
        <f>SUMIFS(СВЦЭМ!$C$34:$C$777,СВЦЭМ!$A$34:$A$777,$A17,СВЦЭМ!$B$34:$B$777,F$11)+'СЕТ СН'!$F$9+СВЦЭМ!$D$10+'СЕТ СН'!$F$6-'СЕТ СН'!$F$19</f>
        <v>1173.1489607199999</v>
      </c>
      <c r="G17" s="37">
        <f>SUMIFS(СВЦЭМ!$C$34:$C$777,СВЦЭМ!$A$34:$A$777,$A17,СВЦЭМ!$B$34:$B$777,G$11)+'СЕТ СН'!$F$9+СВЦЭМ!$D$10+'СЕТ СН'!$F$6-'СЕТ СН'!$F$19</f>
        <v>1176.5354115599998</v>
      </c>
      <c r="H17" s="37">
        <f>SUMIFS(СВЦЭМ!$C$34:$C$777,СВЦЭМ!$A$34:$A$777,$A17,СВЦЭМ!$B$34:$B$777,H$11)+'СЕТ СН'!$F$9+СВЦЭМ!$D$10+'СЕТ СН'!$F$6-'СЕТ СН'!$F$19</f>
        <v>1199.3551155499999</v>
      </c>
      <c r="I17" s="37">
        <f>SUMIFS(СВЦЭМ!$C$34:$C$777,СВЦЭМ!$A$34:$A$777,$A17,СВЦЭМ!$B$34:$B$777,I$11)+'СЕТ СН'!$F$9+СВЦЭМ!$D$10+'СЕТ СН'!$F$6-'СЕТ СН'!$F$19</f>
        <v>1127.81660227</v>
      </c>
      <c r="J17" s="37">
        <f>SUMIFS(СВЦЭМ!$C$34:$C$777,СВЦЭМ!$A$34:$A$777,$A17,СВЦЭМ!$B$34:$B$777,J$11)+'СЕТ СН'!$F$9+СВЦЭМ!$D$10+'СЕТ СН'!$F$6-'СЕТ СН'!$F$19</f>
        <v>1009.32500304</v>
      </c>
      <c r="K17" s="37">
        <f>SUMIFS(СВЦЭМ!$C$34:$C$777,СВЦЭМ!$A$34:$A$777,$A17,СВЦЭМ!$B$34:$B$777,K$11)+'СЕТ СН'!$F$9+СВЦЭМ!$D$10+'СЕТ СН'!$F$6-'СЕТ СН'!$F$19</f>
        <v>887.01455016999989</v>
      </c>
      <c r="L17" s="37">
        <f>SUMIFS(СВЦЭМ!$C$34:$C$777,СВЦЭМ!$A$34:$A$777,$A17,СВЦЭМ!$B$34:$B$777,L$11)+'СЕТ СН'!$F$9+СВЦЭМ!$D$10+'СЕТ СН'!$F$6-'СЕТ СН'!$F$19</f>
        <v>787.56268847999991</v>
      </c>
      <c r="M17" s="37">
        <f>SUMIFS(СВЦЭМ!$C$34:$C$777,СВЦЭМ!$A$34:$A$777,$A17,СВЦЭМ!$B$34:$B$777,M$11)+'СЕТ СН'!$F$9+СВЦЭМ!$D$10+'СЕТ СН'!$F$6-'СЕТ СН'!$F$19</f>
        <v>752.70520414999987</v>
      </c>
      <c r="N17" s="37">
        <f>SUMIFS(СВЦЭМ!$C$34:$C$777,СВЦЭМ!$A$34:$A$777,$A17,СВЦЭМ!$B$34:$B$777,N$11)+'СЕТ СН'!$F$9+СВЦЭМ!$D$10+'СЕТ СН'!$F$6-'СЕТ СН'!$F$19</f>
        <v>752.02708019999977</v>
      </c>
      <c r="O17" s="37">
        <f>SUMIFS(СВЦЭМ!$C$34:$C$777,СВЦЭМ!$A$34:$A$777,$A17,СВЦЭМ!$B$34:$B$777,O$11)+'СЕТ СН'!$F$9+СВЦЭМ!$D$10+'СЕТ СН'!$F$6-'СЕТ СН'!$F$19</f>
        <v>751.5076696499998</v>
      </c>
      <c r="P17" s="37">
        <f>SUMIFS(СВЦЭМ!$C$34:$C$777,СВЦЭМ!$A$34:$A$777,$A17,СВЦЭМ!$B$34:$B$777,P$11)+'СЕТ СН'!$F$9+СВЦЭМ!$D$10+'СЕТ СН'!$F$6-'СЕТ СН'!$F$19</f>
        <v>757.5517490499999</v>
      </c>
      <c r="Q17" s="37">
        <f>SUMIFS(СВЦЭМ!$C$34:$C$777,СВЦЭМ!$A$34:$A$777,$A17,СВЦЭМ!$B$34:$B$777,Q$11)+'СЕТ СН'!$F$9+СВЦЭМ!$D$10+'СЕТ СН'!$F$6-'СЕТ СН'!$F$19</f>
        <v>763.36080167999989</v>
      </c>
      <c r="R17" s="37">
        <f>SUMIFS(СВЦЭМ!$C$34:$C$777,СВЦЭМ!$A$34:$A$777,$A17,СВЦЭМ!$B$34:$B$777,R$11)+'СЕТ СН'!$F$9+СВЦЭМ!$D$10+'СЕТ СН'!$F$6-'СЕТ СН'!$F$19</f>
        <v>762.13436297999988</v>
      </c>
      <c r="S17" s="37">
        <f>SUMIFS(СВЦЭМ!$C$34:$C$777,СВЦЭМ!$A$34:$A$777,$A17,СВЦЭМ!$B$34:$B$777,S$11)+'СЕТ СН'!$F$9+СВЦЭМ!$D$10+'СЕТ СН'!$F$6-'СЕТ СН'!$F$19</f>
        <v>752.27235877999988</v>
      </c>
      <c r="T17" s="37">
        <f>SUMIFS(СВЦЭМ!$C$34:$C$777,СВЦЭМ!$A$34:$A$777,$A17,СВЦЭМ!$B$34:$B$777,T$11)+'СЕТ СН'!$F$9+СВЦЭМ!$D$10+'СЕТ СН'!$F$6-'СЕТ СН'!$F$19</f>
        <v>709.27277029000015</v>
      </c>
      <c r="U17" s="37">
        <f>SUMIFS(СВЦЭМ!$C$34:$C$777,СВЦЭМ!$A$34:$A$777,$A17,СВЦЭМ!$B$34:$B$777,U$11)+'СЕТ СН'!$F$9+СВЦЭМ!$D$10+'СЕТ СН'!$F$6-'СЕТ СН'!$F$19</f>
        <v>704.89016446000005</v>
      </c>
      <c r="V17" s="37">
        <f>SUMIFS(СВЦЭМ!$C$34:$C$777,СВЦЭМ!$A$34:$A$777,$A17,СВЦЭМ!$B$34:$B$777,V$11)+'СЕТ СН'!$F$9+СВЦЭМ!$D$10+'СЕТ СН'!$F$6-'СЕТ СН'!$F$19</f>
        <v>763.12318162999986</v>
      </c>
      <c r="W17" s="37">
        <f>SUMIFS(СВЦЭМ!$C$34:$C$777,СВЦЭМ!$A$34:$A$777,$A17,СВЦЭМ!$B$34:$B$777,W$11)+'СЕТ СН'!$F$9+СВЦЭМ!$D$10+'СЕТ СН'!$F$6-'СЕТ СН'!$F$19</f>
        <v>855.75085130000002</v>
      </c>
      <c r="X17" s="37">
        <f>SUMIFS(СВЦЭМ!$C$34:$C$777,СВЦЭМ!$A$34:$A$777,$A17,СВЦЭМ!$B$34:$B$777,X$11)+'СЕТ СН'!$F$9+СВЦЭМ!$D$10+'СЕТ СН'!$F$6-'СЕТ СН'!$F$19</f>
        <v>953.53510205999987</v>
      </c>
      <c r="Y17" s="37">
        <f>SUMIFS(СВЦЭМ!$C$34:$C$777,СВЦЭМ!$A$34:$A$777,$A17,СВЦЭМ!$B$34:$B$777,Y$11)+'СЕТ СН'!$F$9+СВЦЭМ!$D$10+'СЕТ СН'!$F$6-'СЕТ СН'!$F$19</f>
        <v>1058.4125400999999</v>
      </c>
    </row>
    <row r="18" spans="1:25" ht="15.75" x14ac:dyDescent="0.2">
      <c r="A18" s="36">
        <f t="shared" si="0"/>
        <v>43046</v>
      </c>
      <c r="B18" s="37">
        <f>SUMIFS(СВЦЭМ!$C$34:$C$777,СВЦЭМ!$A$34:$A$777,$A18,СВЦЭМ!$B$34:$B$777,B$11)+'СЕТ СН'!$F$9+СВЦЭМ!$D$10+'СЕТ СН'!$F$6-'СЕТ СН'!$F$19</f>
        <v>1076.21721437</v>
      </c>
      <c r="C18" s="37">
        <f>SUMIFS(СВЦЭМ!$C$34:$C$777,СВЦЭМ!$A$34:$A$777,$A18,СВЦЭМ!$B$34:$B$777,C$11)+'СЕТ СН'!$F$9+СВЦЭМ!$D$10+'СЕТ СН'!$F$6-'СЕТ СН'!$F$19</f>
        <v>1101.5487174599998</v>
      </c>
      <c r="D18" s="37">
        <f>SUMIFS(СВЦЭМ!$C$34:$C$777,СВЦЭМ!$A$34:$A$777,$A18,СВЦЭМ!$B$34:$B$777,D$11)+'СЕТ СН'!$F$9+СВЦЭМ!$D$10+'СЕТ СН'!$F$6-'СЕТ СН'!$F$19</f>
        <v>1159.9971435099999</v>
      </c>
      <c r="E18" s="37">
        <f>SUMIFS(СВЦЭМ!$C$34:$C$777,СВЦЭМ!$A$34:$A$777,$A18,СВЦЭМ!$B$34:$B$777,E$11)+'СЕТ СН'!$F$9+СВЦЭМ!$D$10+'СЕТ СН'!$F$6-'СЕТ СН'!$F$19</f>
        <v>1172.8091505099999</v>
      </c>
      <c r="F18" s="37">
        <f>SUMIFS(СВЦЭМ!$C$34:$C$777,СВЦЭМ!$A$34:$A$777,$A18,СВЦЭМ!$B$34:$B$777,F$11)+'СЕТ СН'!$F$9+СВЦЭМ!$D$10+'СЕТ СН'!$F$6-'СЕТ СН'!$F$19</f>
        <v>1175.3929528199999</v>
      </c>
      <c r="G18" s="37">
        <f>SUMIFS(СВЦЭМ!$C$34:$C$777,СВЦЭМ!$A$34:$A$777,$A18,СВЦЭМ!$B$34:$B$777,G$11)+'СЕТ СН'!$F$9+СВЦЭМ!$D$10+'СЕТ СН'!$F$6-'СЕТ СН'!$F$19</f>
        <v>1181.7472375599998</v>
      </c>
      <c r="H18" s="37">
        <f>SUMIFS(СВЦЭМ!$C$34:$C$777,СВЦЭМ!$A$34:$A$777,$A18,СВЦЭМ!$B$34:$B$777,H$11)+'СЕТ СН'!$F$9+СВЦЭМ!$D$10+'СЕТ СН'!$F$6-'СЕТ СН'!$F$19</f>
        <v>1206.9411505599999</v>
      </c>
      <c r="I18" s="37">
        <f>SUMIFS(СВЦЭМ!$C$34:$C$777,СВЦЭМ!$A$34:$A$777,$A18,СВЦЭМ!$B$34:$B$777,I$11)+'СЕТ СН'!$F$9+СВЦЭМ!$D$10+'СЕТ СН'!$F$6-'СЕТ СН'!$F$19</f>
        <v>1115.17218781</v>
      </c>
      <c r="J18" s="37">
        <f>SUMIFS(СВЦЭМ!$C$34:$C$777,СВЦЭМ!$A$34:$A$777,$A18,СВЦЭМ!$B$34:$B$777,J$11)+'СЕТ СН'!$F$9+СВЦЭМ!$D$10+'СЕТ СН'!$F$6-'СЕТ СН'!$F$19</f>
        <v>1043.2471706499998</v>
      </c>
      <c r="K18" s="37">
        <f>SUMIFS(СВЦЭМ!$C$34:$C$777,СВЦЭМ!$A$34:$A$777,$A18,СВЦЭМ!$B$34:$B$777,K$11)+'СЕТ СН'!$F$9+СВЦЭМ!$D$10+'СЕТ СН'!$F$6-'СЕТ СН'!$F$19</f>
        <v>922.53048031000003</v>
      </c>
      <c r="L18" s="37">
        <f>SUMIFS(СВЦЭМ!$C$34:$C$777,СВЦЭМ!$A$34:$A$777,$A18,СВЦЭМ!$B$34:$B$777,L$11)+'СЕТ СН'!$F$9+СВЦЭМ!$D$10+'СЕТ СН'!$F$6-'СЕТ СН'!$F$19</f>
        <v>815.48856019999994</v>
      </c>
      <c r="M18" s="37">
        <f>SUMIFS(СВЦЭМ!$C$34:$C$777,СВЦЭМ!$A$34:$A$777,$A18,СВЦЭМ!$B$34:$B$777,M$11)+'СЕТ СН'!$F$9+СВЦЭМ!$D$10+'СЕТ СН'!$F$6-'СЕТ СН'!$F$19</f>
        <v>782.2988866799999</v>
      </c>
      <c r="N18" s="37">
        <f>SUMIFS(СВЦЭМ!$C$34:$C$777,СВЦЭМ!$A$34:$A$777,$A18,СВЦЭМ!$B$34:$B$777,N$11)+'СЕТ СН'!$F$9+СВЦЭМ!$D$10+'СЕТ СН'!$F$6-'СЕТ СН'!$F$19</f>
        <v>782.30997134999984</v>
      </c>
      <c r="O18" s="37">
        <f>SUMIFS(СВЦЭМ!$C$34:$C$777,СВЦЭМ!$A$34:$A$777,$A18,СВЦЭМ!$B$34:$B$777,O$11)+'СЕТ СН'!$F$9+СВЦЭМ!$D$10+'СЕТ СН'!$F$6-'СЕТ СН'!$F$19</f>
        <v>785.37134870999989</v>
      </c>
      <c r="P18" s="37">
        <f>SUMIFS(СВЦЭМ!$C$34:$C$777,СВЦЭМ!$A$34:$A$777,$A18,СВЦЭМ!$B$34:$B$777,P$11)+'СЕТ СН'!$F$9+СВЦЭМ!$D$10+'СЕТ СН'!$F$6-'СЕТ СН'!$F$19</f>
        <v>790.20804725999983</v>
      </c>
      <c r="Q18" s="37">
        <f>SUMIFS(СВЦЭМ!$C$34:$C$777,СВЦЭМ!$A$34:$A$777,$A18,СВЦЭМ!$B$34:$B$777,Q$11)+'СЕТ СН'!$F$9+СВЦЭМ!$D$10+'СЕТ СН'!$F$6-'СЕТ СН'!$F$19</f>
        <v>795.23339186999988</v>
      </c>
      <c r="R18" s="37">
        <f>SUMIFS(СВЦЭМ!$C$34:$C$777,СВЦЭМ!$A$34:$A$777,$A18,СВЦЭМ!$B$34:$B$777,R$11)+'СЕТ СН'!$F$9+СВЦЭМ!$D$10+'СЕТ СН'!$F$6-'СЕТ СН'!$F$19</f>
        <v>794.70666826000001</v>
      </c>
      <c r="S18" s="37">
        <f>SUMIFS(СВЦЭМ!$C$34:$C$777,СВЦЭМ!$A$34:$A$777,$A18,СВЦЭМ!$B$34:$B$777,S$11)+'СЕТ СН'!$F$9+СВЦЭМ!$D$10+'СЕТ СН'!$F$6-'СЕТ СН'!$F$19</f>
        <v>789.80234754999992</v>
      </c>
      <c r="T18" s="37">
        <f>SUMIFS(СВЦЭМ!$C$34:$C$777,СВЦЭМ!$A$34:$A$777,$A18,СВЦЭМ!$B$34:$B$777,T$11)+'СЕТ СН'!$F$9+СВЦЭМ!$D$10+'СЕТ СН'!$F$6-'СЕТ СН'!$F$19</f>
        <v>750.18022585999984</v>
      </c>
      <c r="U18" s="37">
        <f>SUMIFS(СВЦЭМ!$C$34:$C$777,СВЦЭМ!$A$34:$A$777,$A18,СВЦЭМ!$B$34:$B$777,U$11)+'СЕТ СН'!$F$9+СВЦЭМ!$D$10+'СЕТ СН'!$F$6-'СЕТ СН'!$F$19</f>
        <v>741.34554804000004</v>
      </c>
      <c r="V18" s="37">
        <f>SUMIFS(СВЦЭМ!$C$34:$C$777,СВЦЭМ!$A$34:$A$777,$A18,СВЦЭМ!$B$34:$B$777,V$11)+'СЕТ СН'!$F$9+СВЦЭМ!$D$10+'СЕТ СН'!$F$6-'СЕТ СН'!$F$19</f>
        <v>787.42389536999985</v>
      </c>
      <c r="W18" s="37">
        <f>SUMIFS(СВЦЭМ!$C$34:$C$777,СВЦЭМ!$A$34:$A$777,$A18,СВЦЭМ!$B$34:$B$777,W$11)+'СЕТ СН'!$F$9+СВЦЭМ!$D$10+'СЕТ СН'!$F$6-'СЕТ СН'!$F$19</f>
        <v>891.27432255000008</v>
      </c>
      <c r="X18" s="37">
        <f>SUMIFS(СВЦЭМ!$C$34:$C$777,СВЦЭМ!$A$34:$A$777,$A18,СВЦЭМ!$B$34:$B$777,X$11)+'СЕТ СН'!$F$9+СВЦЭМ!$D$10+'СЕТ СН'!$F$6-'СЕТ СН'!$F$19</f>
        <v>994.35136936000004</v>
      </c>
      <c r="Y18" s="37">
        <f>SUMIFS(СВЦЭМ!$C$34:$C$777,СВЦЭМ!$A$34:$A$777,$A18,СВЦЭМ!$B$34:$B$777,Y$11)+'СЕТ СН'!$F$9+СВЦЭМ!$D$10+'СЕТ СН'!$F$6-'СЕТ СН'!$F$19</f>
        <v>1085.9537299399999</v>
      </c>
    </row>
    <row r="19" spans="1:25" ht="15.75" x14ac:dyDescent="0.2">
      <c r="A19" s="36">
        <f t="shared" si="0"/>
        <v>43047</v>
      </c>
      <c r="B19" s="37">
        <f>SUMIFS(СВЦЭМ!$C$34:$C$777,СВЦЭМ!$A$34:$A$777,$A19,СВЦЭМ!$B$34:$B$777,B$11)+'СЕТ СН'!$F$9+СВЦЭМ!$D$10+'СЕТ СН'!$F$6-'СЕТ СН'!$F$19</f>
        <v>1082.56970108</v>
      </c>
      <c r="C19" s="37">
        <f>SUMIFS(СВЦЭМ!$C$34:$C$777,СВЦЭМ!$A$34:$A$777,$A19,СВЦЭМ!$B$34:$B$777,C$11)+'СЕТ СН'!$F$9+СВЦЭМ!$D$10+'СЕТ СН'!$F$6-'СЕТ СН'!$F$19</f>
        <v>1098.6756733799998</v>
      </c>
      <c r="D19" s="37">
        <f>SUMIFS(СВЦЭМ!$C$34:$C$777,СВЦЭМ!$A$34:$A$777,$A19,СВЦЭМ!$B$34:$B$777,D$11)+'СЕТ СН'!$F$9+СВЦЭМ!$D$10+'СЕТ СН'!$F$6-'СЕТ СН'!$F$19</f>
        <v>1142.76965905</v>
      </c>
      <c r="E19" s="37">
        <f>SUMIFS(СВЦЭМ!$C$34:$C$777,СВЦЭМ!$A$34:$A$777,$A19,СВЦЭМ!$B$34:$B$777,E$11)+'СЕТ СН'!$F$9+СВЦЭМ!$D$10+'СЕТ СН'!$F$6-'СЕТ СН'!$F$19</f>
        <v>1147.9336838899999</v>
      </c>
      <c r="F19" s="37">
        <f>SUMIFS(СВЦЭМ!$C$34:$C$777,СВЦЭМ!$A$34:$A$777,$A19,СВЦЭМ!$B$34:$B$777,F$11)+'СЕТ СН'!$F$9+СВЦЭМ!$D$10+'СЕТ СН'!$F$6-'СЕТ СН'!$F$19</f>
        <v>1151.45475612</v>
      </c>
      <c r="G19" s="37">
        <f>SUMIFS(СВЦЭМ!$C$34:$C$777,СВЦЭМ!$A$34:$A$777,$A19,СВЦЭМ!$B$34:$B$777,G$11)+'СЕТ СН'!$F$9+СВЦЭМ!$D$10+'СЕТ СН'!$F$6-'СЕТ СН'!$F$19</f>
        <v>1158.16464963</v>
      </c>
      <c r="H19" s="37">
        <f>SUMIFS(СВЦЭМ!$C$34:$C$777,СВЦЭМ!$A$34:$A$777,$A19,СВЦЭМ!$B$34:$B$777,H$11)+'СЕТ СН'!$F$9+СВЦЭМ!$D$10+'СЕТ СН'!$F$6-'СЕТ СН'!$F$19</f>
        <v>1167.0725019399999</v>
      </c>
      <c r="I19" s="37">
        <f>SUMIFS(СВЦЭМ!$C$34:$C$777,СВЦЭМ!$A$34:$A$777,$A19,СВЦЭМ!$B$34:$B$777,I$11)+'СЕТ СН'!$F$9+СВЦЭМ!$D$10+'СЕТ СН'!$F$6-'СЕТ СН'!$F$19</f>
        <v>1097.5619804799999</v>
      </c>
      <c r="J19" s="37">
        <f>SUMIFS(СВЦЭМ!$C$34:$C$777,СВЦЭМ!$A$34:$A$777,$A19,СВЦЭМ!$B$34:$B$777,J$11)+'СЕТ СН'!$F$9+СВЦЭМ!$D$10+'СЕТ СН'!$F$6-'СЕТ СН'!$F$19</f>
        <v>1008.7829180899998</v>
      </c>
      <c r="K19" s="37">
        <f>SUMIFS(СВЦЭМ!$C$34:$C$777,СВЦЭМ!$A$34:$A$777,$A19,СВЦЭМ!$B$34:$B$777,K$11)+'СЕТ СН'!$F$9+СВЦЭМ!$D$10+'СЕТ СН'!$F$6-'СЕТ СН'!$F$19</f>
        <v>888.8369310999999</v>
      </c>
      <c r="L19" s="37">
        <f>SUMIFS(СВЦЭМ!$C$34:$C$777,СВЦЭМ!$A$34:$A$777,$A19,СВЦЭМ!$B$34:$B$777,L$11)+'СЕТ СН'!$F$9+СВЦЭМ!$D$10+'СЕТ СН'!$F$6-'СЕТ СН'!$F$19</f>
        <v>795.17223356</v>
      </c>
      <c r="M19" s="37">
        <f>SUMIFS(СВЦЭМ!$C$34:$C$777,СВЦЭМ!$A$34:$A$777,$A19,СВЦЭМ!$B$34:$B$777,M$11)+'СЕТ СН'!$F$9+СВЦЭМ!$D$10+'СЕТ СН'!$F$6-'СЕТ СН'!$F$19</f>
        <v>745.37227761000008</v>
      </c>
      <c r="N19" s="37">
        <f>SUMIFS(СВЦЭМ!$C$34:$C$777,СВЦЭМ!$A$34:$A$777,$A19,СВЦЭМ!$B$34:$B$777,N$11)+'СЕТ СН'!$F$9+СВЦЭМ!$D$10+'СЕТ СН'!$F$6-'СЕТ СН'!$F$19</f>
        <v>737.34862748</v>
      </c>
      <c r="O19" s="37">
        <f>SUMIFS(СВЦЭМ!$C$34:$C$777,СВЦЭМ!$A$34:$A$777,$A19,СВЦЭМ!$B$34:$B$777,O$11)+'СЕТ СН'!$F$9+СВЦЭМ!$D$10+'СЕТ СН'!$F$6-'СЕТ СН'!$F$19</f>
        <v>729.80457432999992</v>
      </c>
      <c r="P19" s="37">
        <f>SUMIFS(СВЦЭМ!$C$34:$C$777,СВЦЭМ!$A$34:$A$777,$A19,СВЦЭМ!$B$34:$B$777,P$11)+'СЕТ СН'!$F$9+СВЦЭМ!$D$10+'СЕТ СН'!$F$6-'СЕТ СН'!$F$19</f>
        <v>738.34089948999986</v>
      </c>
      <c r="Q19" s="37">
        <f>SUMIFS(СВЦЭМ!$C$34:$C$777,СВЦЭМ!$A$34:$A$777,$A19,СВЦЭМ!$B$34:$B$777,Q$11)+'СЕТ СН'!$F$9+СВЦЭМ!$D$10+'СЕТ СН'!$F$6-'СЕТ СН'!$F$19</f>
        <v>727.41801168999996</v>
      </c>
      <c r="R19" s="37">
        <f>SUMIFS(СВЦЭМ!$C$34:$C$777,СВЦЭМ!$A$34:$A$777,$A19,СВЦЭМ!$B$34:$B$777,R$11)+'СЕТ СН'!$F$9+СВЦЭМ!$D$10+'СЕТ СН'!$F$6-'СЕТ СН'!$F$19</f>
        <v>732.96540518000006</v>
      </c>
      <c r="S19" s="37">
        <f>SUMIFS(СВЦЭМ!$C$34:$C$777,СВЦЭМ!$A$34:$A$777,$A19,СВЦЭМ!$B$34:$B$777,S$11)+'СЕТ СН'!$F$9+СВЦЭМ!$D$10+'СЕТ СН'!$F$6-'СЕТ СН'!$F$19</f>
        <v>734.37245303999975</v>
      </c>
      <c r="T19" s="37">
        <f>SUMIFS(СВЦЭМ!$C$34:$C$777,СВЦЭМ!$A$34:$A$777,$A19,СВЦЭМ!$B$34:$B$777,T$11)+'СЕТ СН'!$F$9+СВЦЭМ!$D$10+'СЕТ СН'!$F$6-'СЕТ СН'!$F$19</f>
        <v>718.76683895999986</v>
      </c>
      <c r="U19" s="37">
        <f>SUMIFS(СВЦЭМ!$C$34:$C$777,СВЦЭМ!$A$34:$A$777,$A19,СВЦЭМ!$B$34:$B$777,U$11)+'СЕТ СН'!$F$9+СВЦЭМ!$D$10+'СЕТ СН'!$F$6-'СЕТ СН'!$F$19</f>
        <v>707.11321515999998</v>
      </c>
      <c r="V19" s="37">
        <f>SUMIFS(СВЦЭМ!$C$34:$C$777,СВЦЭМ!$A$34:$A$777,$A19,СВЦЭМ!$B$34:$B$777,V$11)+'СЕТ СН'!$F$9+СВЦЭМ!$D$10+'СЕТ СН'!$F$6-'СЕТ СН'!$F$19</f>
        <v>740.09690335999994</v>
      </c>
      <c r="W19" s="37">
        <f>SUMIFS(СВЦЭМ!$C$34:$C$777,СВЦЭМ!$A$34:$A$777,$A19,СВЦЭМ!$B$34:$B$777,W$11)+'СЕТ СН'!$F$9+СВЦЭМ!$D$10+'СЕТ СН'!$F$6-'СЕТ СН'!$F$19</f>
        <v>839.60395650999976</v>
      </c>
      <c r="X19" s="37">
        <f>SUMIFS(СВЦЭМ!$C$34:$C$777,СВЦЭМ!$A$34:$A$777,$A19,СВЦЭМ!$B$34:$B$777,X$11)+'СЕТ СН'!$F$9+СВЦЭМ!$D$10+'СЕТ СН'!$F$6-'СЕТ СН'!$F$19</f>
        <v>955.6557972999999</v>
      </c>
      <c r="Y19" s="37">
        <f>SUMIFS(СВЦЭМ!$C$34:$C$777,СВЦЭМ!$A$34:$A$777,$A19,СВЦЭМ!$B$34:$B$777,Y$11)+'СЕТ СН'!$F$9+СВЦЭМ!$D$10+'СЕТ СН'!$F$6-'СЕТ СН'!$F$19</f>
        <v>1047.3204654599999</v>
      </c>
    </row>
    <row r="20" spans="1:25" ht="15.75" x14ac:dyDescent="0.2">
      <c r="A20" s="36">
        <f t="shared" si="0"/>
        <v>43048</v>
      </c>
      <c r="B20" s="37">
        <f>SUMIFS(СВЦЭМ!$C$34:$C$777,СВЦЭМ!$A$34:$A$777,$A20,СВЦЭМ!$B$34:$B$777,B$11)+'СЕТ СН'!$F$9+СВЦЭМ!$D$10+'СЕТ СН'!$F$6-'СЕТ СН'!$F$19</f>
        <v>1105.1563670399999</v>
      </c>
      <c r="C20" s="37">
        <f>SUMIFS(СВЦЭМ!$C$34:$C$777,СВЦЭМ!$A$34:$A$777,$A20,СВЦЭМ!$B$34:$B$777,C$11)+'СЕТ СН'!$F$9+СВЦЭМ!$D$10+'СЕТ СН'!$F$6-'СЕТ СН'!$F$19</f>
        <v>1121.6920709799999</v>
      </c>
      <c r="D20" s="37">
        <f>SUMIFS(СВЦЭМ!$C$34:$C$777,СВЦЭМ!$A$34:$A$777,$A20,СВЦЭМ!$B$34:$B$777,D$11)+'СЕТ СН'!$F$9+СВЦЭМ!$D$10+'СЕТ СН'!$F$6-'СЕТ СН'!$F$19</f>
        <v>1166.3786282699998</v>
      </c>
      <c r="E20" s="37">
        <f>SUMIFS(СВЦЭМ!$C$34:$C$777,СВЦЭМ!$A$34:$A$777,$A20,СВЦЭМ!$B$34:$B$777,E$11)+'СЕТ СН'!$F$9+СВЦЭМ!$D$10+'СЕТ СН'!$F$6-'СЕТ СН'!$F$19</f>
        <v>1170.4434212899998</v>
      </c>
      <c r="F20" s="37">
        <f>SUMIFS(СВЦЭМ!$C$34:$C$777,СВЦЭМ!$A$34:$A$777,$A20,СВЦЭМ!$B$34:$B$777,F$11)+'СЕТ СН'!$F$9+СВЦЭМ!$D$10+'СЕТ СН'!$F$6-'СЕТ СН'!$F$19</f>
        <v>1173.07661347</v>
      </c>
      <c r="G20" s="37">
        <f>SUMIFS(СВЦЭМ!$C$34:$C$777,СВЦЭМ!$A$34:$A$777,$A20,СВЦЭМ!$B$34:$B$777,G$11)+'СЕТ СН'!$F$9+СВЦЭМ!$D$10+'СЕТ СН'!$F$6-'СЕТ СН'!$F$19</f>
        <v>1170.98401023</v>
      </c>
      <c r="H20" s="37">
        <f>SUMIFS(СВЦЭМ!$C$34:$C$777,СВЦЭМ!$A$34:$A$777,$A20,СВЦЭМ!$B$34:$B$777,H$11)+'СЕТ СН'!$F$9+СВЦЭМ!$D$10+'СЕТ СН'!$F$6-'СЕТ СН'!$F$19</f>
        <v>1172.04093715</v>
      </c>
      <c r="I20" s="37">
        <f>SUMIFS(СВЦЭМ!$C$34:$C$777,СВЦЭМ!$A$34:$A$777,$A20,СВЦЭМ!$B$34:$B$777,I$11)+'СЕТ СН'!$F$9+СВЦЭМ!$D$10+'СЕТ СН'!$F$6-'СЕТ СН'!$F$19</f>
        <v>1099.34854058</v>
      </c>
      <c r="J20" s="37">
        <f>SUMIFS(СВЦЭМ!$C$34:$C$777,СВЦЭМ!$A$34:$A$777,$A20,СВЦЭМ!$B$34:$B$777,J$11)+'СЕТ СН'!$F$9+СВЦЭМ!$D$10+'СЕТ СН'!$F$6-'СЕТ СН'!$F$19</f>
        <v>997.37208902999987</v>
      </c>
      <c r="K20" s="37">
        <f>SUMIFS(СВЦЭМ!$C$34:$C$777,СВЦЭМ!$A$34:$A$777,$A20,СВЦЭМ!$B$34:$B$777,K$11)+'СЕТ СН'!$F$9+СВЦЭМ!$D$10+'СЕТ СН'!$F$6-'СЕТ СН'!$F$19</f>
        <v>876.59245188999989</v>
      </c>
      <c r="L20" s="37">
        <f>SUMIFS(СВЦЭМ!$C$34:$C$777,СВЦЭМ!$A$34:$A$777,$A20,СВЦЭМ!$B$34:$B$777,L$11)+'СЕТ СН'!$F$9+СВЦЭМ!$D$10+'СЕТ СН'!$F$6-'СЕТ СН'!$F$19</f>
        <v>783.07435553999994</v>
      </c>
      <c r="M20" s="37">
        <f>SUMIFS(СВЦЭМ!$C$34:$C$777,СВЦЭМ!$A$34:$A$777,$A20,СВЦЭМ!$B$34:$B$777,M$11)+'СЕТ СН'!$F$9+СВЦЭМ!$D$10+'СЕТ СН'!$F$6-'СЕТ СН'!$F$19</f>
        <v>745.40733254999986</v>
      </c>
      <c r="N20" s="37">
        <f>SUMIFS(СВЦЭМ!$C$34:$C$777,СВЦЭМ!$A$34:$A$777,$A20,СВЦЭМ!$B$34:$B$777,N$11)+'СЕТ СН'!$F$9+СВЦЭМ!$D$10+'СЕТ СН'!$F$6-'СЕТ СН'!$F$19</f>
        <v>752.34107057000006</v>
      </c>
      <c r="O20" s="37">
        <f>SUMIFS(СВЦЭМ!$C$34:$C$777,СВЦЭМ!$A$34:$A$777,$A20,СВЦЭМ!$B$34:$B$777,O$11)+'СЕТ СН'!$F$9+СВЦЭМ!$D$10+'СЕТ СН'!$F$6-'СЕТ СН'!$F$19</f>
        <v>763.47056043999987</v>
      </c>
      <c r="P20" s="37">
        <f>SUMIFS(СВЦЭМ!$C$34:$C$777,СВЦЭМ!$A$34:$A$777,$A20,СВЦЭМ!$B$34:$B$777,P$11)+'СЕТ СН'!$F$9+СВЦЭМ!$D$10+'СЕТ СН'!$F$6-'СЕТ СН'!$F$19</f>
        <v>764.77886052999997</v>
      </c>
      <c r="Q20" s="37">
        <f>SUMIFS(СВЦЭМ!$C$34:$C$777,СВЦЭМ!$A$34:$A$777,$A20,СВЦЭМ!$B$34:$B$777,Q$11)+'СЕТ СН'!$F$9+СВЦЭМ!$D$10+'СЕТ СН'!$F$6-'СЕТ СН'!$F$19</f>
        <v>769.95509943999991</v>
      </c>
      <c r="R20" s="37">
        <f>SUMIFS(СВЦЭМ!$C$34:$C$777,СВЦЭМ!$A$34:$A$777,$A20,СВЦЭМ!$B$34:$B$777,R$11)+'СЕТ СН'!$F$9+СВЦЭМ!$D$10+'СЕТ СН'!$F$6-'СЕТ СН'!$F$19</f>
        <v>770.34587635999992</v>
      </c>
      <c r="S20" s="37">
        <f>SUMIFS(СВЦЭМ!$C$34:$C$777,СВЦЭМ!$A$34:$A$777,$A20,СВЦЭМ!$B$34:$B$777,S$11)+'СЕТ СН'!$F$9+СВЦЭМ!$D$10+'СЕТ СН'!$F$6-'СЕТ СН'!$F$19</f>
        <v>781.24711720999994</v>
      </c>
      <c r="T20" s="37">
        <f>SUMIFS(СВЦЭМ!$C$34:$C$777,СВЦЭМ!$A$34:$A$777,$A20,СВЦЭМ!$B$34:$B$777,T$11)+'СЕТ СН'!$F$9+СВЦЭМ!$D$10+'СЕТ СН'!$F$6-'СЕТ СН'!$F$19</f>
        <v>759.19596524999974</v>
      </c>
      <c r="U20" s="37">
        <f>SUMIFS(СВЦЭМ!$C$34:$C$777,СВЦЭМ!$A$34:$A$777,$A20,СВЦЭМ!$B$34:$B$777,U$11)+'СЕТ СН'!$F$9+СВЦЭМ!$D$10+'СЕТ СН'!$F$6-'СЕТ СН'!$F$19</f>
        <v>755.20620459999986</v>
      </c>
      <c r="V20" s="37">
        <f>SUMIFS(СВЦЭМ!$C$34:$C$777,СВЦЭМ!$A$34:$A$777,$A20,СВЦЭМ!$B$34:$B$777,V$11)+'СЕТ СН'!$F$9+СВЦЭМ!$D$10+'СЕТ СН'!$F$6-'СЕТ СН'!$F$19</f>
        <v>791.10121894999997</v>
      </c>
      <c r="W20" s="37">
        <f>SUMIFS(СВЦЭМ!$C$34:$C$777,СВЦЭМ!$A$34:$A$777,$A20,СВЦЭМ!$B$34:$B$777,W$11)+'СЕТ СН'!$F$9+СВЦЭМ!$D$10+'СЕТ СН'!$F$6-'СЕТ СН'!$F$19</f>
        <v>884.05922177999992</v>
      </c>
      <c r="X20" s="37">
        <f>SUMIFS(СВЦЭМ!$C$34:$C$777,СВЦЭМ!$A$34:$A$777,$A20,СВЦЭМ!$B$34:$B$777,X$11)+'СЕТ СН'!$F$9+СВЦЭМ!$D$10+'СЕТ СН'!$F$6-'СЕТ СН'!$F$19</f>
        <v>1004.7786269399999</v>
      </c>
      <c r="Y20" s="37">
        <f>SUMIFS(СВЦЭМ!$C$34:$C$777,СВЦЭМ!$A$34:$A$777,$A20,СВЦЭМ!$B$34:$B$777,Y$11)+'СЕТ СН'!$F$9+СВЦЭМ!$D$10+'СЕТ СН'!$F$6-'СЕТ СН'!$F$19</f>
        <v>1055.2925335899999</v>
      </c>
    </row>
    <row r="21" spans="1:25" ht="15.75" x14ac:dyDescent="0.2">
      <c r="A21" s="36">
        <f t="shared" si="0"/>
        <v>43049</v>
      </c>
      <c r="B21" s="37">
        <f>SUMIFS(СВЦЭМ!$C$34:$C$777,СВЦЭМ!$A$34:$A$777,$A21,СВЦЭМ!$B$34:$B$777,B$11)+'СЕТ СН'!$F$9+СВЦЭМ!$D$10+'СЕТ СН'!$F$6-'СЕТ СН'!$F$19</f>
        <v>1088.81464942</v>
      </c>
      <c r="C21" s="37">
        <f>SUMIFS(СВЦЭМ!$C$34:$C$777,СВЦЭМ!$A$34:$A$777,$A21,СВЦЭМ!$B$34:$B$777,C$11)+'СЕТ СН'!$F$9+СВЦЭМ!$D$10+'СЕТ СН'!$F$6-'СЕТ СН'!$F$19</f>
        <v>1122.0977885499999</v>
      </c>
      <c r="D21" s="37">
        <f>SUMIFS(СВЦЭМ!$C$34:$C$777,СВЦЭМ!$A$34:$A$777,$A21,СВЦЭМ!$B$34:$B$777,D$11)+'СЕТ СН'!$F$9+СВЦЭМ!$D$10+'СЕТ СН'!$F$6-'СЕТ СН'!$F$19</f>
        <v>1165.4476694799998</v>
      </c>
      <c r="E21" s="37">
        <f>SUMIFS(СВЦЭМ!$C$34:$C$777,СВЦЭМ!$A$34:$A$777,$A21,СВЦЭМ!$B$34:$B$777,E$11)+'СЕТ СН'!$F$9+СВЦЭМ!$D$10+'СЕТ СН'!$F$6-'СЕТ СН'!$F$19</f>
        <v>1162.00203569</v>
      </c>
      <c r="F21" s="37">
        <f>SUMIFS(СВЦЭМ!$C$34:$C$777,СВЦЭМ!$A$34:$A$777,$A21,СВЦЭМ!$B$34:$B$777,F$11)+'СЕТ СН'!$F$9+СВЦЭМ!$D$10+'СЕТ СН'!$F$6-'СЕТ СН'!$F$19</f>
        <v>1162.7904175199999</v>
      </c>
      <c r="G21" s="37">
        <f>SUMIFS(СВЦЭМ!$C$34:$C$777,СВЦЭМ!$A$34:$A$777,$A21,СВЦЭМ!$B$34:$B$777,G$11)+'СЕТ СН'!$F$9+СВЦЭМ!$D$10+'СЕТ СН'!$F$6-'СЕТ СН'!$F$19</f>
        <v>1170.0608307</v>
      </c>
      <c r="H21" s="37">
        <f>SUMIFS(СВЦЭМ!$C$34:$C$777,СВЦЭМ!$A$34:$A$777,$A21,СВЦЭМ!$B$34:$B$777,H$11)+'СЕТ СН'!$F$9+СВЦЭМ!$D$10+'СЕТ СН'!$F$6-'СЕТ СН'!$F$19</f>
        <v>1178.2973370299999</v>
      </c>
      <c r="I21" s="37">
        <f>SUMIFS(СВЦЭМ!$C$34:$C$777,СВЦЭМ!$A$34:$A$777,$A21,СВЦЭМ!$B$34:$B$777,I$11)+'СЕТ СН'!$F$9+СВЦЭМ!$D$10+'СЕТ СН'!$F$6-'СЕТ СН'!$F$19</f>
        <v>1067.7291299799999</v>
      </c>
      <c r="J21" s="37">
        <f>SUMIFS(СВЦЭМ!$C$34:$C$777,СВЦЭМ!$A$34:$A$777,$A21,СВЦЭМ!$B$34:$B$777,J$11)+'СЕТ СН'!$F$9+СВЦЭМ!$D$10+'СЕТ СН'!$F$6-'СЕТ СН'!$F$19</f>
        <v>973.0553959299998</v>
      </c>
      <c r="K21" s="37">
        <f>SUMIFS(СВЦЭМ!$C$34:$C$777,СВЦЭМ!$A$34:$A$777,$A21,СВЦЭМ!$B$34:$B$777,K$11)+'СЕТ СН'!$F$9+СВЦЭМ!$D$10+'СЕТ СН'!$F$6-'СЕТ СН'!$F$19</f>
        <v>868.21708541999988</v>
      </c>
      <c r="L21" s="37">
        <f>SUMIFS(СВЦЭМ!$C$34:$C$777,СВЦЭМ!$A$34:$A$777,$A21,СВЦЭМ!$B$34:$B$777,L$11)+'СЕТ СН'!$F$9+СВЦЭМ!$D$10+'СЕТ СН'!$F$6-'СЕТ СН'!$F$19</f>
        <v>776.44813928000008</v>
      </c>
      <c r="M21" s="37">
        <f>SUMIFS(СВЦЭМ!$C$34:$C$777,СВЦЭМ!$A$34:$A$777,$A21,СВЦЭМ!$B$34:$B$777,M$11)+'СЕТ СН'!$F$9+СВЦЭМ!$D$10+'СЕТ СН'!$F$6-'СЕТ СН'!$F$19</f>
        <v>748.96808207999993</v>
      </c>
      <c r="N21" s="37">
        <f>SUMIFS(СВЦЭМ!$C$34:$C$777,СВЦЭМ!$A$34:$A$777,$A21,СВЦЭМ!$B$34:$B$777,N$11)+'СЕТ СН'!$F$9+СВЦЭМ!$D$10+'СЕТ СН'!$F$6-'СЕТ СН'!$F$19</f>
        <v>767.54954952000003</v>
      </c>
      <c r="O21" s="37">
        <f>SUMIFS(СВЦЭМ!$C$34:$C$777,СВЦЭМ!$A$34:$A$777,$A21,СВЦЭМ!$B$34:$B$777,O$11)+'СЕТ СН'!$F$9+СВЦЭМ!$D$10+'СЕТ СН'!$F$6-'СЕТ СН'!$F$19</f>
        <v>770.64620232999982</v>
      </c>
      <c r="P21" s="37">
        <f>SUMIFS(СВЦЭМ!$C$34:$C$777,СВЦЭМ!$A$34:$A$777,$A21,СВЦЭМ!$B$34:$B$777,P$11)+'СЕТ СН'!$F$9+СВЦЭМ!$D$10+'СЕТ СН'!$F$6-'СЕТ СН'!$F$19</f>
        <v>785.23571111999991</v>
      </c>
      <c r="Q21" s="37">
        <f>SUMIFS(СВЦЭМ!$C$34:$C$777,СВЦЭМ!$A$34:$A$777,$A21,СВЦЭМ!$B$34:$B$777,Q$11)+'СЕТ СН'!$F$9+СВЦЭМ!$D$10+'СЕТ СН'!$F$6-'СЕТ СН'!$F$19</f>
        <v>791.41523533999975</v>
      </c>
      <c r="R21" s="37">
        <f>SUMIFS(СВЦЭМ!$C$34:$C$777,СВЦЭМ!$A$34:$A$777,$A21,СВЦЭМ!$B$34:$B$777,R$11)+'СЕТ СН'!$F$9+СВЦЭМ!$D$10+'СЕТ СН'!$F$6-'СЕТ СН'!$F$19</f>
        <v>794.03146711999989</v>
      </c>
      <c r="S21" s="37">
        <f>SUMIFS(СВЦЭМ!$C$34:$C$777,СВЦЭМ!$A$34:$A$777,$A21,СВЦЭМ!$B$34:$B$777,S$11)+'СЕТ СН'!$F$9+СВЦЭМ!$D$10+'СЕТ СН'!$F$6-'СЕТ СН'!$F$19</f>
        <v>774.71502080000005</v>
      </c>
      <c r="T21" s="37">
        <f>SUMIFS(СВЦЭМ!$C$34:$C$777,СВЦЭМ!$A$34:$A$777,$A21,СВЦЭМ!$B$34:$B$777,T$11)+'СЕТ СН'!$F$9+СВЦЭМ!$D$10+'СЕТ СН'!$F$6-'СЕТ СН'!$F$19</f>
        <v>714.05880776999993</v>
      </c>
      <c r="U21" s="37">
        <f>SUMIFS(СВЦЭМ!$C$34:$C$777,СВЦЭМ!$A$34:$A$777,$A21,СВЦЭМ!$B$34:$B$777,U$11)+'СЕТ СН'!$F$9+СВЦЭМ!$D$10+'СЕТ СН'!$F$6-'СЕТ СН'!$F$19</f>
        <v>710.47735564999994</v>
      </c>
      <c r="V21" s="37">
        <f>SUMIFS(СВЦЭМ!$C$34:$C$777,СВЦЭМ!$A$34:$A$777,$A21,СВЦЭМ!$B$34:$B$777,V$11)+'СЕТ СН'!$F$9+СВЦЭМ!$D$10+'СЕТ СН'!$F$6-'СЕТ СН'!$F$19</f>
        <v>769.15032251999992</v>
      </c>
      <c r="W21" s="37">
        <f>SUMIFS(СВЦЭМ!$C$34:$C$777,СВЦЭМ!$A$34:$A$777,$A21,СВЦЭМ!$B$34:$B$777,W$11)+'СЕТ СН'!$F$9+СВЦЭМ!$D$10+'СЕТ СН'!$F$6-'СЕТ СН'!$F$19</f>
        <v>873.64603525999996</v>
      </c>
      <c r="X21" s="37">
        <f>SUMIFS(СВЦЭМ!$C$34:$C$777,СВЦЭМ!$A$34:$A$777,$A21,СВЦЭМ!$B$34:$B$777,X$11)+'СЕТ СН'!$F$9+СВЦЭМ!$D$10+'СЕТ СН'!$F$6-'СЕТ СН'!$F$19</f>
        <v>988.81174946999977</v>
      </c>
      <c r="Y21" s="37">
        <f>SUMIFS(СВЦЭМ!$C$34:$C$777,СВЦЭМ!$A$34:$A$777,$A21,СВЦЭМ!$B$34:$B$777,Y$11)+'СЕТ СН'!$F$9+СВЦЭМ!$D$10+'СЕТ СН'!$F$6-'СЕТ СН'!$F$19</f>
        <v>1064.7987909799999</v>
      </c>
    </row>
    <row r="22" spans="1:25" ht="15.75" x14ac:dyDescent="0.2">
      <c r="A22" s="36">
        <f t="shared" si="0"/>
        <v>43050</v>
      </c>
      <c r="B22" s="37">
        <f>SUMIFS(СВЦЭМ!$C$34:$C$777,СВЦЭМ!$A$34:$A$777,$A22,СВЦЭМ!$B$34:$B$777,B$11)+'СЕТ СН'!$F$9+СВЦЭМ!$D$10+'СЕТ СН'!$F$6-'СЕТ СН'!$F$19</f>
        <v>1164.03823201</v>
      </c>
      <c r="C22" s="37">
        <f>SUMIFS(СВЦЭМ!$C$34:$C$777,СВЦЭМ!$A$34:$A$777,$A22,СВЦЭМ!$B$34:$B$777,C$11)+'СЕТ СН'!$F$9+СВЦЭМ!$D$10+'СЕТ СН'!$F$6-'СЕТ СН'!$F$19</f>
        <v>1147.7993145999999</v>
      </c>
      <c r="D22" s="37">
        <f>SUMIFS(СВЦЭМ!$C$34:$C$777,СВЦЭМ!$A$34:$A$777,$A22,СВЦЭМ!$B$34:$B$777,D$11)+'СЕТ СН'!$F$9+СВЦЭМ!$D$10+'СЕТ СН'!$F$6-'СЕТ СН'!$F$19</f>
        <v>1176.27058487</v>
      </c>
      <c r="E22" s="37">
        <f>SUMIFS(СВЦЭМ!$C$34:$C$777,СВЦЭМ!$A$34:$A$777,$A22,СВЦЭМ!$B$34:$B$777,E$11)+'СЕТ СН'!$F$9+СВЦЭМ!$D$10+'СЕТ СН'!$F$6-'СЕТ СН'!$F$19</f>
        <v>1196.82113194</v>
      </c>
      <c r="F22" s="37">
        <f>SUMIFS(СВЦЭМ!$C$34:$C$777,СВЦЭМ!$A$34:$A$777,$A22,СВЦЭМ!$B$34:$B$777,F$11)+'СЕТ СН'!$F$9+СВЦЭМ!$D$10+'СЕТ СН'!$F$6-'СЕТ СН'!$F$19</f>
        <v>1191.75688236</v>
      </c>
      <c r="G22" s="37">
        <f>SUMIFS(СВЦЭМ!$C$34:$C$777,СВЦЭМ!$A$34:$A$777,$A22,СВЦЭМ!$B$34:$B$777,G$11)+'СЕТ СН'!$F$9+СВЦЭМ!$D$10+'СЕТ СН'!$F$6-'СЕТ СН'!$F$19</f>
        <v>1183.7698275499999</v>
      </c>
      <c r="H22" s="37">
        <f>SUMIFS(СВЦЭМ!$C$34:$C$777,СВЦЭМ!$A$34:$A$777,$A22,СВЦЭМ!$B$34:$B$777,H$11)+'СЕТ СН'!$F$9+СВЦЭМ!$D$10+'СЕТ СН'!$F$6-'СЕТ СН'!$F$19</f>
        <v>1163.2187154799999</v>
      </c>
      <c r="I22" s="37">
        <f>SUMIFS(СВЦЭМ!$C$34:$C$777,СВЦЭМ!$A$34:$A$777,$A22,СВЦЭМ!$B$34:$B$777,I$11)+'СЕТ СН'!$F$9+СВЦЭМ!$D$10+'СЕТ СН'!$F$6-'СЕТ СН'!$F$19</f>
        <v>1098.7633366299999</v>
      </c>
      <c r="J22" s="37">
        <f>SUMIFS(СВЦЭМ!$C$34:$C$777,СВЦЭМ!$A$34:$A$777,$A22,СВЦЭМ!$B$34:$B$777,J$11)+'СЕТ СН'!$F$9+СВЦЭМ!$D$10+'СЕТ СН'!$F$6-'СЕТ СН'!$F$19</f>
        <v>998.57683185999986</v>
      </c>
      <c r="K22" s="37">
        <f>SUMIFS(СВЦЭМ!$C$34:$C$777,СВЦЭМ!$A$34:$A$777,$A22,СВЦЭМ!$B$34:$B$777,K$11)+'СЕТ СН'!$F$9+СВЦЭМ!$D$10+'СЕТ СН'!$F$6-'СЕТ СН'!$F$19</f>
        <v>877.64979767999989</v>
      </c>
      <c r="L22" s="37">
        <f>SUMIFS(СВЦЭМ!$C$34:$C$777,СВЦЭМ!$A$34:$A$777,$A22,СВЦЭМ!$B$34:$B$777,L$11)+'СЕТ СН'!$F$9+СВЦЭМ!$D$10+'СЕТ СН'!$F$6-'СЕТ СН'!$F$19</f>
        <v>776.97214116999999</v>
      </c>
      <c r="M22" s="37">
        <f>SUMIFS(СВЦЭМ!$C$34:$C$777,СВЦЭМ!$A$34:$A$777,$A22,СВЦЭМ!$B$34:$B$777,M$11)+'СЕТ СН'!$F$9+СВЦЭМ!$D$10+'СЕТ СН'!$F$6-'СЕТ СН'!$F$19</f>
        <v>735.89046334</v>
      </c>
      <c r="N22" s="37">
        <f>SUMIFS(СВЦЭМ!$C$34:$C$777,СВЦЭМ!$A$34:$A$777,$A22,СВЦЭМ!$B$34:$B$777,N$11)+'СЕТ СН'!$F$9+СВЦЭМ!$D$10+'СЕТ СН'!$F$6-'СЕТ СН'!$F$19</f>
        <v>752.13108226999998</v>
      </c>
      <c r="O22" s="37">
        <f>SUMIFS(СВЦЭМ!$C$34:$C$777,СВЦЭМ!$A$34:$A$777,$A22,СВЦЭМ!$B$34:$B$777,O$11)+'СЕТ СН'!$F$9+СВЦЭМ!$D$10+'СЕТ СН'!$F$6-'СЕТ СН'!$F$19</f>
        <v>744.87944524</v>
      </c>
      <c r="P22" s="37">
        <f>SUMIFS(СВЦЭМ!$C$34:$C$777,СВЦЭМ!$A$34:$A$777,$A22,СВЦЭМ!$B$34:$B$777,P$11)+'СЕТ СН'!$F$9+СВЦЭМ!$D$10+'СЕТ СН'!$F$6-'СЕТ СН'!$F$19</f>
        <v>750.28635321999991</v>
      </c>
      <c r="Q22" s="37">
        <f>SUMIFS(СВЦЭМ!$C$34:$C$777,СВЦЭМ!$A$34:$A$777,$A22,СВЦЭМ!$B$34:$B$777,Q$11)+'СЕТ СН'!$F$9+СВЦЭМ!$D$10+'СЕТ СН'!$F$6-'СЕТ СН'!$F$19</f>
        <v>751.82092117999991</v>
      </c>
      <c r="R22" s="37">
        <f>SUMIFS(СВЦЭМ!$C$34:$C$777,СВЦЭМ!$A$34:$A$777,$A22,СВЦЭМ!$B$34:$B$777,R$11)+'СЕТ СН'!$F$9+СВЦЭМ!$D$10+'СЕТ СН'!$F$6-'СЕТ СН'!$F$19</f>
        <v>748.49711478999984</v>
      </c>
      <c r="S22" s="37">
        <f>SUMIFS(СВЦЭМ!$C$34:$C$777,СВЦЭМ!$A$34:$A$777,$A22,СВЦЭМ!$B$34:$B$777,S$11)+'СЕТ СН'!$F$9+СВЦЭМ!$D$10+'СЕТ СН'!$F$6-'СЕТ СН'!$F$19</f>
        <v>756.07566651000002</v>
      </c>
      <c r="T22" s="37">
        <f>SUMIFS(СВЦЭМ!$C$34:$C$777,СВЦЭМ!$A$34:$A$777,$A22,СВЦЭМ!$B$34:$B$777,T$11)+'СЕТ СН'!$F$9+СВЦЭМ!$D$10+'СЕТ СН'!$F$6-'СЕТ СН'!$F$19</f>
        <v>719.10418695999988</v>
      </c>
      <c r="U22" s="37">
        <f>SUMIFS(СВЦЭМ!$C$34:$C$777,СВЦЭМ!$A$34:$A$777,$A22,СВЦЭМ!$B$34:$B$777,U$11)+'СЕТ СН'!$F$9+СВЦЭМ!$D$10+'СЕТ СН'!$F$6-'СЕТ СН'!$F$19</f>
        <v>720.55168935999995</v>
      </c>
      <c r="V22" s="37">
        <f>SUMIFS(СВЦЭМ!$C$34:$C$777,СВЦЭМ!$A$34:$A$777,$A22,СВЦЭМ!$B$34:$B$777,V$11)+'СЕТ СН'!$F$9+СВЦЭМ!$D$10+'СЕТ СН'!$F$6-'СЕТ СН'!$F$19</f>
        <v>760.70917557000007</v>
      </c>
      <c r="W22" s="37">
        <f>SUMIFS(СВЦЭМ!$C$34:$C$777,СВЦЭМ!$A$34:$A$777,$A22,СВЦЭМ!$B$34:$B$777,W$11)+'СЕТ СН'!$F$9+СВЦЭМ!$D$10+'СЕТ СН'!$F$6-'СЕТ СН'!$F$19</f>
        <v>881.24074554999993</v>
      </c>
      <c r="X22" s="37">
        <f>SUMIFS(СВЦЭМ!$C$34:$C$777,СВЦЭМ!$A$34:$A$777,$A22,СВЦЭМ!$B$34:$B$777,X$11)+'СЕТ СН'!$F$9+СВЦЭМ!$D$10+'СЕТ СН'!$F$6-'СЕТ СН'!$F$19</f>
        <v>992.54252547999999</v>
      </c>
      <c r="Y22" s="37">
        <f>SUMIFS(СВЦЭМ!$C$34:$C$777,СВЦЭМ!$A$34:$A$777,$A22,СВЦЭМ!$B$34:$B$777,Y$11)+'СЕТ СН'!$F$9+СВЦЭМ!$D$10+'СЕТ СН'!$F$6-'СЕТ СН'!$F$19</f>
        <v>1095.3673433399999</v>
      </c>
    </row>
    <row r="23" spans="1:25" ht="15.75" x14ac:dyDescent="0.2">
      <c r="A23" s="36">
        <f t="shared" si="0"/>
        <v>43051</v>
      </c>
      <c r="B23" s="37">
        <f>SUMIFS(СВЦЭМ!$C$34:$C$777,СВЦЭМ!$A$34:$A$777,$A23,СВЦЭМ!$B$34:$B$777,B$11)+'СЕТ СН'!$F$9+СВЦЭМ!$D$10+'СЕТ СН'!$F$6-'СЕТ СН'!$F$19</f>
        <v>1123.4829118999999</v>
      </c>
      <c r="C23" s="37">
        <f>SUMIFS(СВЦЭМ!$C$34:$C$777,СВЦЭМ!$A$34:$A$777,$A23,СВЦЭМ!$B$34:$B$777,C$11)+'СЕТ СН'!$F$9+СВЦЭМ!$D$10+'СЕТ СН'!$F$6-'СЕТ СН'!$F$19</f>
        <v>1169.31330809</v>
      </c>
      <c r="D23" s="37">
        <f>SUMIFS(СВЦЭМ!$C$34:$C$777,СВЦЭМ!$A$34:$A$777,$A23,СВЦЭМ!$B$34:$B$777,D$11)+'СЕТ СН'!$F$9+СВЦЭМ!$D$10+'СЕТ СН'!$F$6-'СЕТ СН'!$F$19</f>
        <v>1198.18021499</v>
      </c>
      <c r="E23" s="37">
        <f>SUMIFS(СВЦЭМ!$C$34:$C$777,СВЦЭМ!$A$34:$A$777,$A23,СВЦЭМ!$B$34:$B$777,E$11)+'СЕТ СН'!$F$9+СВЦЭМ!$D$10+'СЕТ СН'!$F$6-'СЕТ СН'!$F$19</f>
        <v>1216.0924992399998</v>
      </c>
      <c r="F23" s="37">
        <f>SUMIFS(СВЦЭМ!$C$34:$C$777,СВЦЭМ!$A$34:$A$777,$A23,СВЦЭМ!$B$34:$B$777,F$11)+'СЕТ СН'!$F$9+СВЦЭМ!$D$10+'СЕТ СН'!$F$6-'СЕТ СН'!$F$19</f>
        <v>1242.5726008299998</v>
      </c>
      <c r="G23" s="37">
        <f>SUMIFS(СВЦЭМ!$C$34:$C$777,СВЦЭМ!$A$34:$A$777,$A23,СВЦЭМ!$B$34:$B$777,G$11)+'СЕТ СН'!$F$9+СВЦЭМ!$D$10+'СЕТ СН'!$F$6-'СЕТ СН'!$F$19</f>
        <v>1238.04593768</v>
      </c>
      <c r="H23" s="37">
        <f>SUMIFS(СВЦЭМ!$C$34:$C$777,СВЦЭМ!$A$34:$A$777,$A23,СВЦЭМ!$B$34:$B$777,H$11)+'СЕТ СН'!$F$9+СВЦЭМ!$D$10+'СЕТ СН'!$F$6-'СЕТ СН'!$F$19</f>
        <v>1218.47192539</v>
      </c>
      <c r="I23" s="37">
        <f>SUMIFS(СВЦЭМ!$C$34:$C$777,СВЦЭМ!$A$34:$A$777,$A23,СВЦЭМ!$B$34:$B$777,I$11)+'СЕТ СН'!$F$9+СВЦЭМ!$D$10+'СЕТ СН'!$F$6-'СЕТ СН'!$F$19</f>
        <v>1159.6330365899998</v>
      </c>
      <c r="J23" s="37">
        <f>SUMIFS(СВЦЭМ!$C$34:$C$777,СВЦЭМ!$A$34:$A$777,$A23,СВЦЭМ!$B$34:$B$777,J$11)+'СЕТ СН'!$F$9+СВЦЭМ!$D$10+'СЕТ СН'!$F$6-'СЕТ СН'!$F$19</f>
        <v>1035.9216412599999</v>
      </c>
      <c r="K23" s="37">
        <f>SUMIFS(СВЦЭМ!$C$34:$C$777,СВЦЭМ!$A$34:$A$777,$A23,СВЦЭМ!$B$34:$B$777,K$11)+'СЕТ СН'!$F$9+СВЦЭМ!$D$10+'СЕТ СН'!$F$6-'СЕТ СН'!$F$19</f>
        <v>892.31199735999985</v>
      </c>
      <c r="L23" s="37">
        <f>SUMIFS(СВЦЭМ!$C$34:$C$777,СВЦЭМ!$A$34:$A$777,$A23,СВЦЭМ!$B$34:$B$777,L$11)+'СЕТ СН'!$F$9+СВЦЭМ!$D$10+'СЕТ СН'!$F$6-'СЕТ СН'!$F$19</f>
        <v>785.12712097999997</v>
      </c>
      <c r="M23" s="37">
        <f>SUMIFS(СВЦЭМ!$C$34:$C$777,СВЦЭМ!$A$34:$A$777,$A23,СВЦЭМ!$B$34:$B$777,M$11)+'СЕТ СН'!$F$9+СВЦЭМ!$D$10+'СЕТ СН'!$F$6-'СЕТ СН'!$F$19</f>
        <v>752.27166458999977</v>
      </c>
      <c r="N23" s="37">
        <f>SUMIFS(СВЦЭМ!$C$34:$C$777,СВЦЭМ!$A$34:$A$777,$A23,СВЦЭМ!$B$34:$B$777,N$11)+'СЕТ СН'!$F$9+СВЦЭМ!$D$10+'СЕТ СН'!$F$6-'СЕТ СН'!$F$19</f>
        <v>753.81719064000004</v>
      </c>
      <c r="O23" s="37">
        <f>SUMIFS(СВЦЭМ!$C$34:$C$777,СВЦЭМ!$A$34:$A$777,$A23,СВЦЭМ!$B$34:$B$777,O$11)+'СЕТ СН'!$F$9+СВЦЭМ!$D$10+'СЕТ СН'!$F$6-'СЕТ СН'!$F$19</f>
        <v>748.11966530999985</v>
      </c>
      <c r="P23" s="37">
        <f>SUMIFS(СВЦЭМ!$C$34:$C$777,СВЦЭМ!$A$34:$A$777,$A23,СВЦЭМ!$B$34:$B$777,P$11)+'СЕТ СН'!$F$9+СВЦЭМ!$D$10+'СЕТ СН'!$F$6-'СЕТ СН'!$F$19</f>
        <v>746.42118914999992</v>
      </c>
      <c r="Q23" s="37">
        <f>SUMIFS(СВЦЭМ!$C$34:$C$777,СВЦЭМ!$A$34:$A$777,$A23,СВЦЭМ!$B$34:$B$777,Q$11)+'СЕТ СН'!$F$9+СВЦЭМ!$D$10+'СЕТ СН'!$F$6-'СЕТ СН'!$F$19</f>
        <v>745.82295251999994</v>
      </c>
      <c r="R23" s="37">
        <f>SUMIFS(СВЦЭМ!$C$34:$C$777,СВЦЭМ!$A$34:$A$777,$A23,СВЦЭМ!$B$34:$B$777,R$11)+'СЕТ СН'!$F$9+СВЦЭМ!$D$10+'СЕТ СН'!$F$6-'СЕТ СН'!$F$19</f>
        <v>754.89061709999987</v>
      </c>
      <c r="S23" s="37">
        <f>SUMIFS(СВЦЭМ!$C$34:$C$777,СВЦЭМ!$A$34:$A$777,$A23,СВЦЭМ!$B$34:$B$777,S$11)+'СЕТ СН'!$F$9+СВЦЭМ!$D$10+'СЕТ СН'!$F$6-'СЕТ СН'!$F$19</f>
        <v>750.09615523999992</v>
      </c>
      <c r="T23" s="37">
        <f>SUMIFS(СВЦЭМ!$C$34:$C$777,СВЦЭМ!$A$34:$A$777,$A23,СВЦЭМ!$B$34:$B$777,T$11)+'СЕТ СН'!$F$9+СВЦЭМ!$D$10+'СЕТ СН'!$F$6-'СЕТ СН'!$F$19</f>
        <v>731.32126535999987</v>
      </c>
      <c r="U23" s="37">
        <f>SUMIFS(СВЦЭМ!$C$34:$C$777,СВЦЭМ!$A$34:$A$777,$A23,СВЦЭМ!$B$34:$B$777,U$11)+'СЕТ СН'!$F$9+СВЦЭМ!$D$10+'СЕТ СН'!$F$6-'СЕТ СН'!$F$19</f>
        <v>731.99638402000005</v>
      </c>
      <c r="V23" s="37">
        <f>SUMIFS(СВЦЭМ!$C$34:$C$777,СВЦЭМ!$A$34:$A$777,$A23,СВЦЭМ!$B$34:$B$777,V$11)+'СЕТ СН'!$F$9+СВЦЭМ!$D$10+'СЕТ СН'!$F$6-'СЕТ СН'!$F$19</f>
        <v>759.17872155999999</v>
      </c>
      <c r="W23" s="37">
        <f>SUMIFS(СВЦЭМ!$C$34:$C$777,СВЦЭМ!$A$34:$A$777,$A23,СВЦЭМ!$B$34:$B$777,W$11)+'СЕТ СН'!$F$9+СВЦЭМ!$D$10+'СЕТ СН'!$F$6-'СЕТ СН'!$F$19</f>
        <v>867.87254439999992</v>
      </c>
      <c r="X23" s="37">
        <f>SUMIFS(СВЦЭМ!$C$34:$C$777,СВЦЭМ!$A$34:$A$777,$A23,СВЦЭМ!$B$34:$B$777,X$11)+'СЕТ СН'!$F$9+СВЦЭМ!$D$10+'СЕТ СН'!$F$6-'СЕТ СН'!$F$19</f>
        <v>976.7836904799999</v>
      </c>
      <c r="Y23" s="37">
        <f>SUMIFS(СВЦЭМ!$C$34:$C$777,СВЦЭМ!$A$34:$A$777,$A23,СВЦЭМ!$B$34:$B$777,Y$11)+'СЕТ СН'!$F$9+СВЦЭМ!$D$10+'СЕТ СН'!$F$6-'СЕТ СН'!$F$19</f>
        <v>1083.6499282299999</v>
      </c>
    </row>
    <row r="24" spans="1:25" ht="15.75" x14ac:dyDescent="0.2">
      <c r="A24" s="36">
        <f t="shared" si="0"/>
        <v>43052</v>
      </c>
      <c r="B24" s="37">
        <f>SUMIFS(СВЦЭМ!$C$34:$C$777,СВЦЭМ!$A$34:$A$777,$A24,СВЦЭМ!$B$34:$B$777,B$11)+'СЕТ СН'!$F$9+СВЦЭМ!$D$10+'СЕТ СН'!$F$6-'СЕТ СН'!$F$19</f>
        <v>1128.9808072799999</v>
      </c>
      <c r="C24" s="37">
        <f>SUMIFS(СВЦЭМ!$C$34:$C$777,СВЦЭМ!$A$34:$A$777,$A24,СВЦЭМ!$B$34:$B$777,C$11)+'СЕТ СН'!$F$9+СВЦЭМ!$D$10+'СЕТ СН'!$F$6-'СЕТ СН'!$F$19</f>
        <v>1197.8424366299998</v>
      </c>
      <c r="D24" s="37">
        <f>SUMIFS(СВЦЭМ!$C$34:$C$777,СВЦЭМ!$A$34:$A$777,$A24,СВЦЭМ!$B$34:$B$777,D$11)+'СЕТ СН'!$F$9+СВЦЭМ!$D$10+'СЕТ СН'!$F$6-'СЕТ СН'!$F$19</f>
        <v>1255.8216345899998</v>
      </c>
      <c r="E24" s="37">
        <f>SUMIFS(СВЦЭМ!$C$34:$C$777,СВЦЭМ!$A$34:$A$777,$A24,СВЦЭМ!$B$34:$B$777,E$11)+'СЕТ СН'!$F$9+СВЦЭМ!$D$10+'СЕТ СН'!$F$6-'СЕТ СН'!$F$19</f>
        <v>1259.97181899</v>
      </c>
      <c r="F24" s="37">
        <f>SUMIFS(СВЦЭМ!$C$34:$C$777,СВЦЭМ!$A$34:$A$777,$A24,СВЦЭМ!$B$34:$B$777,F$11)+'СЕТ СН'!$F$9+СВЦЭМ!$D$10+'СЕТ СН'!$F$6-'СЕТ СН'!$F$19</f>
        <v>1270.72150984</v>
      </c>
      <c r="G24" s="37">
        <f>SUMIFS(СВЦЭМ!$C$34:$C$777,СВЦЭМ!$A$34:$A$777,$A24,СВЦЭМ!$B$34:$B$777,G$11)+'СЕТ СН'!$F$9+СВЦЭМ!$D$10+'СЕТ СН'!$F$6-'СЕТ СН'!$F$19</f>
        <v>1261.5053128299999</v>
      </c>
      <c r="H24" s="37">
        <f>SUMIFS(СВЦЭМ!$C$34:$C$777,СВЦЭМ!$A$34:$A$777,$A24,СВЦЭМ!$B$34:$B$777,H$11)+'СЕТ СН'!$F$9+СВЦЭМ!$D$10+'СЕТ СН'!$F$6-'СЕТ СН'!$F$19</f>
        <v>1207.2503725699999</v>
      </c>
      <c r="I24" s="37">
        <f>SUMIFS(СВЦЭМ!$C$34:$C$777,СВЦЭМ!$A$34:$A$777,$A24,СВЦЭМ!$B$34:$B$777,I$11)+'СЕТ СН'!$F$9+СВЦЭМ!$D$10+'СЕТ СН'!$F$6-'СЕТ СН'!$F$19</f>
        <v>1093.1934476599999</v>
      </c>
      <c r="J24" s="37">
        <f>SUMIFS(СВЦЭМ!$C$34:$C$777,СВЦЭМ!$A$34:$A$777,$A24,СВЦЭМ!$B$34:$B$777,J$11)+'СЕТ СН'!$F$9+СВЦЭМ!$D$10+'СЕТ СН'!$F$6-'СЕТ СН'!$F$19</f>
        <v>973.49338681999984</v>
      </c>
      <c r="K24" s="37">
        <f>SUMIFS(СВЦЭМ!$C$34:$C$777,СВЦЭМ!$A$34:$A$777,$A24,СВЦЭМ!$B$34:$B$777,K$11)+'СЕТ СН'!$F$9+СВЦЭМ!$D$10+'СЕТ СН'!$F$6-'СЕТ СН'!$F$19</f>
        <v>887.17167220999977</v>
      </c>
      <c r="L24" s="37">
        <f>SUMIFS(СВЦЭМ!$C$34:$C$777,СВЦЭМ!$A$34:$A$777,$A24,СВЦЭМ!$B$34:$B$777,L$11)+'СЕТ СН'!$F$9+СВЦЭМ!$D$10+'СЕТ СН'!$F$6-'СЕТ СН'!$F$19</f>
        <v>814.13176413999986</v>
      </c>
      <c r="M24" s="37">
        <f>SUMIFS(СВЦЭМ!$C$34:$C$777,СВЦЭМ!$A$34:$A$777,$A24,СВЦЭМ!$B$34:$B$777,M$11)+'СЕТ СН'!$F$9+СВЦЭМ!$D$10+'СЕТ СН'!$F$6-'СЕТ СН'!$F$19</f>
        <v>778.96349443999975</v>
      </c>
      <c r="N24" s="37">
        <f>SUMIFS(СВЦЭМ!$C$34:$C$777,СВЦЭМ!$A$34:$A$777,$A24,СВЦЭМ!$B$34:$B$777,N$11)+'СЕТ СН'!$F$9+СВЦЭМ!$D$10+'СЕТ СН'!$F$6-'СЕТ СН'!$F$19</f>
        <v>766.93726291999997</v>
      </c>
      <c r="O24" s="37">
        <f>SUMIFS(СВЦЭМ!$C$34:$C$777,СВЦЭМ!$A$34:$A$777,$A24,СВЦЭМ!$B$34:$B$777,O$11)+'СЕТ СН'!$F$9+СВЦЭМ!$D$10+'СЕТ СН'!$F$6-'СЕТ СН'!$F$19</f>
        <v>763.57623450000006</v>
      </c>
      <c r="P24" s="37">
        <f>SUMIFS(СВЦЭМ!$C$34:$C$777,СВЦЭМ!$A$34:$A$777,$A24,СВЦЭМ!$B$34:$B$777,P$11)+'СЕТ СН'!$F$9+СВЦЭМ!$D$10+'СЕТ СН'!$F$6-'СЕТ СН'!$F$19</f>
        <v>760.96680188999994</v>
      </c>
      <c r="Q24" s="37">
        <f>SUMIFS(СВЦЭМ!$C$34:$C$777,СВЦЭМ!$A$34:$A$777,$A24,СВЦЭМ!$B$34:$B$777,Q$11)+'СЕТ СН'!$F$9+СВЦЭМ!$D$10+'СЕТ СН'!$F$6-'СЕТ СН'!$F$19</f>
        <v>763.23738075000006</v>
      </c>
      <c r="R24" s="37">
        <f>SUMIFS(СВЦЭМ!$C$34:$C$777,СВЦЭМ!$A$34:$A$777,$A24,СВЦЭМ!$B$34:$B$777,R$11)+'СЕТ СН'!$F$9+СВЦЭМ!$D$10+'СЕТ СН'!$F$6-'СЕТ СН'!$F$19</f>
        <v>755.82209159999979</v>
      </c>
      <c r="S24" s="37">
        <f>SUMIFS(СВЦЭМ!$C$34:$C$777,СВЦЭМ!$A$34:$A$777,$A24,СВЦЭМ!$B$34:$B$777,S$11)+'СЕТ СН'!$F$9+СВЦЭМ!$D$10+'СЕТ СН'!$F$6-'СЕТ СН'!$F$19</f>
        <v>761.89963801999988</v>
      </c>
      <c r="T24" s="37">
        <f>SUMIFS(СВЦЭМ!$C$34:$C$777,СВЦЭМ!$A$34:$A$777,$A24,СВЦЭМ!$B$34:$B$777,T$11)+'СЕТ СН'!$F$9+СВЦЭМ!$D$10+'СЕТ СН'!$F$6-'СЕТ СН'!$F$19</f>
        <v>793.47100935000003</v>
      </c>
      <c r="U24" s="37">
        <f>SUMIFS(СВЦЭМ!$C$34:$C$777,СВЦЭМ!$A$34:$A$777,$A24,СВЦЭМ!$B$34:$B$777,U$11)+'СЕТ СН'!$F$9+СВЦЭМ!$D$10+'СЕТ СН'!$F$6-'СЕТ СН'!$F$19</f>
        <v>790.00600220999991</v>
      </c>
      <c r="V24" s="37">
        <f>SUMIFS(СВЦЭМ!$C$34:$C$777,СВЦЭМ!$A$34:$A$777,$A24,СВЦЭМ!$B$34:$B$777,V$11)+'СЕТ СН'!$F$9+СВЦЭМ!$D$10+'СЕТ СН'!$F$6-'СЕТ СН'!$F$19</f>
        <v>799.33303898999998</v>
      </c>
      <c r="W24" s="37">
        <f>SUMIFS(СВЦЭМ!$C$34:$C$777,СВЦЭМ!$A$34:$A$777,$A24,СВЦЭМ!$B$34:$B$777,W$11)+'СЕТ СН'!$F$9+СВЦЭМ!$D$10+'СЕТ СН'!$F$6-'СЕТ СН'!$F$19</f>
        <v>878.07435975999988</v>
      </c>
      <c r="X24" s="37">
        <f>SUMIFS(СВЦЭМ!$C$34:$C$777,СВЦЭМ!$A$34:$A$777,$A24,СВЦЭМ!$B$34:$B$777,X$11)+'СЕТ СН'!$F$9+СВЦЭМ!$D$10+'СЕТ СН'!$F$6-'СЕТ СН'!$F$19</f>
        <v>992.53942821999976</v>
      </c>
      <c r="Y24" s="37">
        <f>SUMIFS(СВЦЭМ!$C$34:$C$777,СВЦЭМ!$A$34:$A$777,$A24,СВЦЭМ!$B$34:$B$777,Y$11)+'СЕТ СН'!$F$9+СВЦЭМ!$D$10+'СЕТ СН'!$F$6-'СЕТ СН'!$F$19</f>
        <v>1112.4698521999999</v>
      </c>
    </row>
    <row r="25" spans="1:25" ht="15.75" x14ac:dyDescent="0.2">
      <c r="A25" s="36">
        <f t="shared" si="0"/>
        <v>43053</v>
      </c>
      <c r="B25" s="37">
        <f>SUMIFS(СВЦЭМ!$C$34:$C$777,СВЦЭМ!$A$34:$A$777,$A25,СВЦЭМ!$B$34:$B$777,B$11)+'СЕТ СН'!$F$9+СВЦЭМ!$D$10+'СЕТ СН'!$F$6-'СЕТ СН'!$F$19</f>
        <v>1151.5873855599998</v>
      </c>
      <c r="C25" s="37">
        <f>SUMIFS(СВЦЭМ!$C$34:$C$777,СВЦЭМ!$A$34:$A$777,$A25,СВЦЭМ!$B$34:$B$777,C$11)+'СЕТ СН'!$F$9+СВЦЭМ!$D$10+'СЕТ СН'!$F$6-'СЕТ СН'!$F$19</f>
        <v>1193.963904</v>
      </c>
      <c r="D25" s="37">
        <f>SUMIFS(СВЦЭМ!$C$34:$C$777,СВЦЭМ!$A$34:$A$777,$A25,СВЦЭМ!$B$34:$B$777,D$11)+'СЕТ СН'!$F$9+СВЦЭМ!$D$10+'СЕТ СН'!$F$6-'СЕТ СН'!$F$19</f>
        <v>1191.60253446</v>
      </c>
      <c r="E25" s="37">
        <f>SUMIFS(СВЦЭМ!$C$34:$C$777,СВЦЭМ!$A$34:$A$777,$A25,СВЦЭМ!$B$34:$B$777,E$11)+'СЕТ СН'!$F$9+СВЦЭМ!$D$10+'СЕТ СН'!$F$6-'СЕТ СН'!$F$19</f>
        <v>1188.9752971599999</v>
      </c>
      <c r="F25" s="37">
        <f>SUMIFS(СВЦЭМ!$C$34:$C$777,СВЦЭМ!$A$34:$A$777,$A25,СВЦЭМ!$B$34:$B$777,F$11)+'СЕТ СН'!$F$9+СВЦЭМ!$D$10+'СЕТ СН'!$F$6-'СЕТ СН'!$F$19</f>
        <v>1187.24482044</v>
      </c>
      <c r="G25" s="37">
        <f>SUMIFS(СВЦЭМ!$C$34:$C$777,СВЦЭМ!$A$34:$A$777,$A25,СВЦЭМ!$B$34:$B$777,G$11)+'СЕТ СН'!$F$9+СВЦЭМ!$D$10+'СЕТ СН'!$F$6-'СЕТ СН'!$F$19</f>
        <v>1191.36390007</v>
      </c>
      <c r="H25" s="37">
        <f>SUMIFS(СВЦЭМ!$C$34:$C$777,СВЦЭМ!$A$34:$A$777,$A25,СВЦЭМ!$B$34:$B$777,H$11)+'СЕТ СН'!$F$9+СВЦЭМ!$D$10+'СЕТ СН'!$F$6-'СЕТ СН'!$F$19</f>
        <v>1169.8055717899999</v>
      </c>
      <c r="I25" s="37">
        <f>SUMIFS(СВЦЭМ!$C$34:$C$777,СВЦЭМ!$A$34:$A$777,$A25,СВЦЭМ!$B$34:$B$777,I$11)+'СЕТ СН'!$F$9+СВЦЭМ!$D$10+'СЕТ СН'!$F$6-'СЕТ СН'!$F$19</f>
        <v>1072.7786970299999</v>
      </c>
      <c r="J25" s="37">
        <f>SUMIFS(СВЦЭМ!$C$34:$C$777,СВЦЭМ!$A$34:$A$777,$A25,СВЦЭМ!$B$34:$B$777,J$11)+'СЕТ СН'!$F$9+СВЦЭМ!$D$10+'СЕТ СН'!$F$6-'СЕТ СН'!$F$19</f>
        <v>1005.64135233</v>
      </c>
      <c r="K25" s="37">
        <f>SUMIFS(СВЦЭМ!$C$34:$C$777,СВЦЭМ!$A$34:$A$777,$A25,СВЦЭМ!$B$34:$B$777,K$11)+'СЕТ СН'!$F$9+СВЦЭМ!$D$10+'СЕТ СН'!$F$6-'СЕТ СН'!$F$19</f>
        <v>918.9390133899999</v>
      </c>
      <c r="L25" s="37">
        <f>SUMIFS(СВЦЭМ!$C$34:$C$777,СВЦЭМ!$A$34:$A$777,$A25,СВЦЭМ!$B$34:$B$777,L$11)+'СЕТ СН'!$F$9+СВЦЭМ!$D$10+'СЕТ СН'!$F$6-'СЕТ СН'!$F$19</f>
        <v>836.75759276999975</v>
      </c>
      <c r="M25" s="37">
        <f>SUMIFS(СВЦЭМ!$C$34:$C$777,СВЦЭМ!$A$34:$A$777,$A25,СВЦЭМ!$B$34:$B$777,M$11)+'СЕТ СН'!$F$9+СВЦЭМ!$D$10+'СЕТ СН'!$F$6-'СЕТ СН'!$F$19</f>
        <v>808.87549532999992</v>
      </c>
      <c r="N25" s="37">
        <f>SUMIFS(СВЦЭМ!$C$34:$C$777,СВЦЭМ!$A$34:$A$777,$A25,СВЦЭМ!$B$34:$B$777,N$11)+'СЕТ СН'!$F$9+СВЦЭМ!$D$10+'СЕТ СН'!$F$6-'СЕТ СН'!$F$19</f>
        <v>819.89290546000007</v>
      </c>
      <c r="O25" s="37">
        <f>SUMIFS(СВЦЭМ!$C$34:$C$777,СВЦЭМ!$A$34:$A$777,$A25,СВЦЭМ!$B$34:$B$777,O$11)+'СЕТ СН'!$F$9+СВЦЭМ!$D$10+'СЕТ СН'!$F$6-'СЕТ СН'!$F$19</f>
        <v>810.63048061999984</v>
      </c>
      <c r="P25" s="37">
        <f>SUMIFS(СВЦЭМ!$C$34:$C$777,СВЦЭМ!$A$34:$A$777,$A25,СВЦЭМ!$B$34:$B$777,P$11)+'СЕТ СН'!$F$9+СВЦЭМ!$D$10+'СЕТ СН'!$F$6-'СЕТ СН'!$F$19</f>
        <v>819.27667614999996</v>
      </c>
      <c r="Q25" s="37">
        <f>SUMIFS(СВЦЭМ!$C$34:$C$777,СВЦЭМ!$A$34:$A$777,$A25,СВЦЭМ!$B$34:$B$777,Q$11)+'СЕТ СН'!$F$9+СВЦЭМ!$D$10+'СЕТ СН'!$F$6-'СЕТ СН'!$F$19</f>
        <v>827.60786189999976</v>
      </c>
      <c r="R25" s="37">
        <f>SUMIFS(СВЦЭМ!$C$34:$C$777,СВЦЭМ!$A$34:$A$777,$A25,СВЦЭМ!$B$34:$B$777,R$11)+'СЕТ СН'!$F$9+СВЦЭМ!$D$10+'СЕТ СН'!$F$6-'СЕТ СН'!$F$19</f>
        <v>829.83822830999975</v>
      </c>
      <c r="S25" s="37">
        <f>SUMIFS(СВЦЭМ!$C$34:$C$777,СВЦЭМ!$A$34:$A$777,$A25,СВЦЭМ!$B$34:$B$777,S$11)+'СЕТ СН'!$F$9+СВЦЭМ!$D$10+'СЕТ СН'!$F$6-'СЕТ СН'!$F$19</f>
        <v>804.29784505999987</v>
      </c>
      <c r="T25" s="37">
        <f>SUMIFS(СВЦЭМ!$C$34:$C$777,СВЦЭМ!$A$34:$A$777,$A25,СВЦЭМ!$B$34:$B$777,T$11)+'СЕТ СН'!$F$9+СВЦЭМ!$D$10+'СЕТ СН'!$F$6-'СЕТ СН'!$F$19</f>
        <v>765.63637995999989</v>
      </c>
      <c r="U25" s="37">
        <f>SUMIFS(СВЦЭМ!$C$34:$C$777,СВЦЭМ!$A$34:$A$777,$A25,СВЦЭМ!$B$34:$B$777,U$11)+'СЕТ СН'!$F$9+СВЦЭМ!$D$10+'СЕТ СН'!$F$6-'СЕТ СН'!$F$19</f>
        <v>757.52428160999989</v>
      </c>
      <c r="V25" s="37">
        <f>SUMIFS(СВЦЭМ!$C$34:$C$777,СВЦЭМ!$A$34:$A$777,$A25,СВЦЭМ!$B$34:$B$777,V$11)+'СЕТ СН'!$F$9+СВЦЭМ!$D$10+'СЕТ СН'!$F$6-'СЕТ СН'!$F$19</f>
        <v>809.54348230999994</v>
      </c>
      <c r="W25" s="37">
        <f>SUMIFS(СВЦЭМ!$C$34:$C$777,СВЦЭМ!$A$34:$A$777,$A25,СВЦЭМ!$B$34:$B$777,W$11)+'СЕТ СН'!$F$9+СВЦЭМ!$D$10+'СЕТ СН'!$F$6-'СЕТ СН'!$F$19</f>
        <v>907.46446392999997</v>
      </c>
      <c r="X25" s="37">
        <f>SUMIFS(СВЦЭМ!$C$34:$C$777,СВЦЭМ!$A$34:$A$777,$A25,СВЦЭМ!$B$34:$B$777,X$11)+'СЕТ СН'!$F$9+СВЦЭМ!$D$10+'СЕТ СН'!$F$6-'СЕТ СН'!$F$19</f>
        <v>1016.7208398599998</v>
      </c>
      <c r="Y25" s="37">
        <f>SUMIFS(СВЦЭМ!$C$34:$C$777,СВЦЭМ!$A$34:$A$777,$A25,СВЦЭМ!$B$34:$B$777,Y$11)+'СЕТ СН'!$F$9+СВЦЭМ!$D$10+'СЕТ СН'!$F$6-'СЕТ СН'!$F$19</f>
        <v>1130.3806029</v>
      </c>
    </row>
    <row r="26" spans="1:25" ht="15.75" x14ac:dyDescent="0.2">
      <c r="A26" s="36">
        <f t="shared" si="0"/>
        <v>43054</v>
      </c>
      <c r="B26" s="37">
        <f>SUMIFS(СВЦЭМ!$C$34:$C$777,СВЦЭМ!$A$34:$A$777,$A26,СВЦЭМ!$B$34:$B$777,B$11)+'СЕТ СН'!$F$9+СВЦЭМ!$D$10+'СЕТ СН'!$F$6-'СЕТ СН'!$F$19</f>
        <v>1123.13471878</v>
      </c>
      <c r="C26" s="37">
        <f>SUMIFS(СВЦЭМ!$C$34:$C$777,СВЦЭМ!$A$34:$A$777,$A26,СВЦЭМ!$B$34:$B$777,C$11)+'СЕТ СН'!$F$9+СВЦЭМ!$D$10+'СЕТ СН'!$F$6-'СЕТ СН'!$F$19</f>
        <v>1160.80841143</v>
      </c>
      <c r="D26" s="37">
        <f>SUMIFS(СВЦЭМ!$C$34:$C$777,СВЦЭМ!$A$34:$A$777,$A26,СВЦЭМ!$B$34:$B$777,D$11)+'СЕТ СН'!$F$9+СВЦЭМ!$D$10+'СЕТ СН'!$F$6-'СЕТ СН'!$F$19</f>
        <v>1204.84790922</v>
      </c>
      <c r="E26" s="37">
        <f>SUMIFS(СВЦЭМ!$C$34:$C$777,СВЦЭМ!$A$34:$A$777,$A26,СВЦЭМ!$B$34:$B$777,E$11)+'СЕТ СН'!$F$9+СВЦЭМ!$D$10+'СЕТ СН'!$F$6-'СЕТ СН'!$F$19</f>
        <v>1198.1934401999999</v>
      </c>
      <c r="F26" s="37">
        <f>SUMIFS(СВЦЭМ!$C$34:$C$777,СВЦЭМ!$A$34:$A$777,$A26,СВЦЭМ!$B$34:$B$777,F$11)+'СЕТ СН'!$F$9+СВЦЭМ!$D$10+'СЕТ СН'!$F$6-'СЕТ СН'!$F$19</f>
        <v>1198.4177950999999</v>
      </c>
      <c r="G26" s="37">
        <f>SUMIFS(СВЦЭМ!$C$34:$C$777,СВЦЭМ!$A$34:$A$777,$A26,СВЦЭМ!$B$34:$B$777,G$11)+'СЕТ СН'!$F$9+СВЦЭМ!$D$10+'СЕТ СН'!$F$6-'СЕТ СН'!$F$19</f>
        <v>1206.6396490699999</v>
      </c>
      <c r="H26" s="37">
        <f>SUMIFS(СВЦЭМ!$C$34:$C$777,СВЦЭМ!$A$34:$A$777,$A26,СВЦЭМ!$B$34:$B$777,H$11)+'СЕТ СН'!$F$9+СВЦЭМ!$D$10+'СЕТ СН'!$F$6-'СЕТ СН'!$F$19</f>
        <v>1154.6057820999999</v>
      </c>
      <c r="I26" s="37">
        <f>SUMIFS(СВЦЭМ!$C$34:$C$777,СВЦЭМ!$A$34:$A$777,$A26,СВЦЭМ!$B$34:$B$777,I$11)+'СЕТ СН'!$F$9+СВЦЭМ!$D$10+'СЕТ СН'!$F$6-'СЕТ СН'!$F$19</f>
        <v>1049.1039975799999</v>
      </c>
      <c r="J26" s="37">
        <f>SUMIFS(СВЦЭМ!$C$34:$C$777,СВЦЭМ!$A$34:$A$777,$A26,СВЦЭМ!$B$34:$B$777,J$11)+'СЕТ СН'!$F$9+СВЦЭМ!$D$10+'СЕТ СН'!$F$6-'СЕТ СН'!$F$19</f>
        <v>984.41382986999974</v>
      </c>
      <c r="K26" s="37">
        <f>SUMIFS(СВЦЭМ!$C$34:$C$777,СВЦЭМ!$A$34:$A$777,$A26,СВЦЭМ!$B$34:$B$777,K$11)+'СЕТ СН'!$F$9+СВЦЭМ!$D$10+'СЕТ СН'!$F$6-'СЕТ СН'!$F$19</f>
        <v>903.0732422399999</v>
      </c>
      <c r="L26" s="37">
        <f>SUMIFS(СВЦЭМ!$C$34:$C$777,СВЦЭМ!$A$34:$A$777,$A26,СВЦЭМ!$B$34:$B$777,L$11)+'СЕТ СН'!$F$9+СВЦЭМ!$D$10+'СЕТ СН'!$F$6-'СЕТ СН'!$F$19</f>
        <v>828.87075363999998</v>
      </c>
      <c r="M26" s="37">
        <f>SUMIFS(СВЦЭМ!$C$34:$C$777,СВЦЭМ!$A$34:$A$777,$A26,СВЦЭМ!$B$34:$B$777,M$11)+'СЕТ СН'!$F$9+СВЦЭМ!$D$10+'СЕТ СН'!$F$6-'СЕТ СН'!$F$19</f>
        <v>809.49650533999989</v>
      </c>
      <c r="N26" s="37">
        <f>SUMIFS(СВЦЭМ!$C$34:$C$777,СВЦЭМ!$A$34:$A$777,$A26,СВЦЭМ!$B$34:$B$777,N$11)+'СЕТ СН'!$F$9+СВЦЭМ!$D$10+'СЕТ СН'!$F$6-'СЕТ СН'!$F$19</f>
        <v>820.16892013999995</v>
      </c>
      <c r="O26" s="37">
        <f>SUMIFS(СВЦЭМ!$C$34:$C$777,СВЦЭМ!$A$34:$A$777,$A26,СВЦЭМ!$B$34:$B$777,O$11)+'СЕТ СН'!$F$9+СВЦЭМ!$D$10+'СЕТ СН'!$F$6-'СЕТ СН'!$F$19</f>
        <v>827.72377876999985</v>
      </c>
      <c r="P26" s="37">
        <f>SUMIFS(СВЦЭМ!$C$34:$C$777,СВЦЭМ!$A$34:$A$777,$A26,СВЦЭМ!$B$34:$B$777,P$11)+'СЕТ СН'!$F$9+СВЦЭМ!$D$10+'СЕТ СН'!$F$6-'СЕТ СН'!$F$19</f>
        <v>832.11035900999991</v>
      </c>
      <c r="Q26" s="37">
        <f>SUMIFS(СВЦЭМ!$C$34:$C$777,СВЦЭМ!$A$34:$A$777,$A26,СВЦЭМ!$B$34:$B$777,Q$11)+'СЕТ СН'!$F$9+СВЦЭМ!$D$10+'СЕТ СН'!$F$6-'СЕТ СН'!$F$19</f>
        <v>831.32643297999994</v>
      </c>
      <c r="R26" s="37">
        <f>SUMIFS(СВЦЭМ!$C$34:$C$777,СВЦЭМ!$A$34:$A$777,$A26,СВЦЭМ!$B$34:$B$777,R$11)+'СЕТ СН'!$F$9+СВЦЭМ!$D$10+'СЕТ СН'!$F$6-'СЕТ СН'!$F$19</f>
        <v>821.53490153000007</v>
      </c>
      <c r="S26" s="37">
        <f>SUMIFS(СВЦЭМ!$C$34:$C$777,СВЦЭМ!$A$34:$A$777,$A26,СВЦЭМ!$B$34:$B$777,S$11)+'СЕТ СН'!$F$9+СВЦЭМ!$D$10+'СЕТ СН'!$F$6-'СЕТ СН'!$F$19</f>
        <v>810.68519322999987</v>
      </c>
      <c r="T26" s="37">
        <f>SUMIFS(СВЦЭМ!$C$34:$C$777,СВЦЭМ!$A$34:$A$777,$A26,СВЦЭМ!$B$34:$B$777,T$11)+'СЕТ СН'!$F$9+СВЦЭМ!$D$10+'СЕТ СН'!$F$6-'СЕТ СН'!$F$19</f>
        <v>782.07180612999991</v>
      </c>
      <c r="U26" s="37">
        <f>SUMIFS(СВЦЭМ!$C$34:$C$777,СВЦЭМ!$A$34:$A$777,$A26,СВЦЭМ!$B$34:$B$777,U$11)+'СЕТ СН'!$F$9+СВЦЭМ!$D$10+'СЕТ СН'!$F$6-'СЕТ СН'!$F$19</f>
        <v>778.38524764999988</v>
      </c>
      <c r="V26" s="37">
        <f>SUMIFS(СВЦЭМ!$C$34:$C$777,СВЦЭМ!$A$34:$A$777,$A26,СВЦЭМ!$B$34:$B$777,V$11)+'СЕТ СН'!$F$9+СВЦЭМ!$D$10+'СЕТ СН'!$F$6-'СЕТ СН'!$F$19</f>
        <v>824.14808446999996</v>
      </c>
      <c r="W26" s="37">
        <f>SUMIFS(СВЦЭМ!$C$34:$C$777,СВЦЭМ!$A$34:$A$777,$A26,СВЦЭМ!$B$34:$B$777,W$11)+'СЕТ СН'!$F$9+СВЦЭМ!$D$10+'СЕТ СН'!$F$6-'СЕТ СН'!$F$19</f>
        <v>921.1961304099998</v>
      </c>
      <c r="X26" s="37">
        <f>SUMIFS(СВЦЭМ!$C$34:$C$777,СВЦЭМ!$A$34:$A$777,$A26,СВЦЭМ!$B$34:$B$777,X$11)+'СЕТ СН'!$F$9+СВЦЭМ!$D$10+'СЕТ СН'!$F$6-'СЕТ СН'!$F$19</f>
        <v>1030.1485069199998</v>
      </c>
      <c r="Y26" s="37">
        <f>SUMIFS(СВЦЭМ!$C$34:$C$777,СВЦЭМ!$A$34:$A$777,$A26,СВЦЭМ!$B$34:$B$777,Y$11)+'СЕТ СН'!$F$9+СВЦЭМ!$D$10+'СЕТ СН'!$F$6-'СЕТ СН'!$F$19</f>
        <v>1135.2447886599998</v>
      </c>
    </row>
    <row r="27" spans="1:25" ht="15.75" x14ac:dyDescent="0.2">
      <c r="A27" s="36">
        <f t="shared" si="0"/>
        <v>43055</v>
      </c>
      <c r="B27" s="37">
        <f>SUMIFS(СВЦЭМ!$C$34:$C$777,СВЦЭМ!$A$34:$A$777,$A27,СВЦЭМ!$B$34:$B$777,B$11)+'СЕТ СН'!$F$9+СВЦЭМ!$D$10+'СЕТ СН'!$F$6-'СЕТ СН'!$F$19</f>
        <v>1206.4754387099999</v>
      </c>
      <c r="C27" s="37">
        <f>SUMIFS(СВЦЭМ!$C$34:$C$777,СВЦЭМ!$A$34:$A$777,$A27,СВЦЭМ!$B$34:$B$777,C$11)+'СЕТ СН'!$F$9+СВЦЭМ!$D$10+'СЕТ СН'!$F$6-'СЕТ СН'!$F$19</f>
        <v>1208.71230526</v>
      </c>
      <c r="D27" s="37">
        <f>SUMIFS(СВЦЭМ!$C$34:$C$777,СВЦЭМ!$A$34:$A$777,$A27,СВЦЭМ!$B$34:$B$777,D$11)+'СЕТ СН'!$F$9+СВЦЭМ!$D$10+'СЕТ СН'!$F$6-'СЕТ СН'!$F$19</f>
        <v>1229.5795323599998</v>
      </c>
      <c r="E27" s="37">
        <f>SUMIFS(СВЦЭМ!$C$34:$C$777,СВЦЭМ!$A$34:$A$777,$A27,СВЦЭМ!$B$34:$B$777,E$11)+'СЕТ СН'!$F$9+СВЦЭМ!$D$10+'СЕТ СН'!$F$6-'СЕТ СН'!$F$19</f>
        <v>1225.15986361</v>
      </c>
      <c r="F27" s="37">
        <f>SUMIFS(СВЦЭМ!$C$34:$C$777,СВЦЭМ!$A$34:$A$777,$A27,СВЦЭМ!$B$34:$B$777,F$11)+'СЕТ СН'!$F$9+СВЦЭМ!$D$10+'СЕТ СН'!$F$6-'СЕТ СН'!$F$19</f>
        <v>1223.7721184999998</v>
      </c>
      <c r="G27" s="37">
        <f>SUMIFS(СВЦЭМ!$C$34:$C$777,СВЦЭМ!$A$34:$A$777,$A27,СВЦЭМ!$B$34:$B$777,G$11)+'СЕТ СН'!$F$9+СВЦЭМ!$D$10+'СЕТ СН'!$F$6-'СЕТ СН'!$F$19</f>
        <v>1230.7216737699998</v>
      </c>
      <c r="H27" s="37">
        <f>SUMIFS(СВЦЭМ!$C$34:$C$777,СВЦЭМ!$A$34:$A$777,$A27,СВЦЭМ!$B$34:$B$777,H$11)+'СЕТ СН'!$F$9+СВЦЭМ!$D$10+'СЕТ СН'!$F$6-'СЕТ СН'!$F$19</f>
        <v>1205.1724533399999</v>
      </c>
      <c r="I27" s="37">
        <f>SUMIFS(СВЦЭМ!$C$34:$C$777,СВЦЭМ!$A$34:$A$777,$A27,СВЦЭМ!$B$34:$B$777,I$11)+'СЕТ СН'!$F$9+СВЦЭМ!$D$10+'СЕТ СН'!$F$6-'СЕТ СН'!$F$19</f>
        <v>1087.72807831</v>
      </c>
      <c r="J27" s="37">
        <f>SUMIFS(СВЦЭМ!$C$34:$C$777,СВЦЭМ!$A$34:$A$777,$A27,СВЦЭМ!$B$34:$B$777,J$11)+'СЕТ СН'!$F$9+СВЦЭМ!$D$10+'СЕТ СН'!$F$6-'СЕТ СН'!$F$19</f>
        <v>1028.40622362</v>
      </c>
      <c r="K27" s="37">
        <f>SUMIFS(СВЦЭМ!$C$34:$C$777,СВЦЭМ!$A$34:$A$777,$A27,СВЦЭМ!$B$34:$B$777,K$11)+'СЕТ СН'!$F$9+СВЦЭМ!$D$10+'СЕТ СН'!$F$6-'СЕТ СН'!$F$19</f>
        <v>946.47456429999988</v>
      </c>
      <c r="L27" s="37">
        <f>SUMIFS(СВЦЭМ!$C$34:$C$777,СВЦЭМ!$A$34:$A$777,$A27,СВЦЭМ!$B$34:$B$777,L$11)+'СЕТ СН'!$F$9+СВЦЭМ!$D$10+'СЕТ СН'!$F$6-'СЕТ СН'!$F$19</f>
        <v>865.34322588999999</v>
      </c>
      <c r="M27" s="37">
        <f>SUMIFS(СВЦЭМ!$C$34:$C$777,СВЦЭМ!$A$34:$A$777,$A27,СВЦЭМ!$B$34:$B$777,M$11)+'СЕТ СН'!$F$9+СВЦЭМ!$D$10+'СЕТ СН'!$F$6-'СЕТ СН'!$F$19</f>
        <v>822.28907090000007</v>
      </c>
      <c r="N27" s="37">
        <f>SUMIFS(СВЦЭМ!$C$34:$C$777,СВЦЭМ!$A$34:$A$777,$A27,СВЦЭМ!$B$34:$B$777,N$11)+'СЕТ СН'!$F$9+СВЦЭМ!$D$10+'СЕТ СН'!$F$6-'СЕТ СН'!$F$19</f>
        <v>808.91281927999989</v>
      </c>
      <c r="O27" s="37">
        <f>SUMIFS(СВЦЭМ!$C$34:$C$777,СВЦЭМ!$A$34:$A$777,$A27,СВЦЭМ!$B$34:$B$777,O$11)+'СЕТ СН'!$F$9+СВЦЭМ!$D$10+'СЕТ СН'!$F$6-'СЕТ СН'!$F$19</f>
        <v>780.54679931999976</v>
      </c>
      <c r="P27" s="37">
        <f>SUMIFS(СВЦЭМ!$C$34:$C$777,СВЦЭМ!$A$34:$A$777,$A27,СВЦЭМ!$B$34:$B$777,P$11)+'СЕТ СН'!$F$9+СВЦЭМ!$D$10+'СЕТ СН'!$F$6-'СЕТ СН'!$F$19</f>
        <v>788.90431532999992</v>
      </c>
      <c r="Q27" s="37">
        <f>SUMIFS(СВЦЭМ!$C$34:$C$777,СВЦЭМ!$A$34:$A$777,$A27,СВЦЭМ!$B$34:$B$777,Q$11)+'СЕТ СН'!$F$9+СВЦЭМ!$D$10+'СЕТ СН'!$F$6-'СЕТ СН'!$F$19</f>
        <v>792.85078866999993</v>
      </c>
      <c r="R27" s="37">
        <f>SUMIFS(СВЦЭМ!$C$34:$C$777,СВЦЭМ!$A$34:$A$777,$A27,СВЦЭМ!$B$34:$B$777,R$11)+'СЕТ СН'!$F$9+СВЦЭМ!$D$10+'СЕТ СН'!$F$6-'СЕТ СН'!$F$19</f>
        <v>789.83499820999987</v>
      </c>
      <c r="S27" s="37">
        <f>SUMIFS(СВЦЭМ!$C$34:$C$777,СВЦЭМ!$A$34:$A$777,$A27,СВЦЭМ!$B$34:$B$777,S$11)+'СЕТ СН'!$F$9+СВЦЭМ!$D$10+'СЕТ СН'!$F$6-'СЕТ СН'!$F$19</f>
        <v>772.99316715999998</v>
      </c>
      <c r="T27" s="37">
        <f>SUMIFS(СВЦЭМ!$C$34:$C$777,СВЦЭМ!$A$34:$A$777,$A27,СВЦЭМ!$B$34:$B$777,T$11)+'СЕТ СН'!$F$9+СВЦЭМ!$D$10+'СЕТ СН'!$F$6-'СЕТ СН'!$F$19</f>
        <v>759.55178452999985</v>
      </c>
      <c r="U27" s="37">
        <f>SUMIFS(СВЦЭМ!$C$34:$C$777,СВЦЭМ!$A$34:$A$777,$A27,СВЦЭМ!$B$34:$B$777,U$11)+'СЕТ СН'!$F$9+СВЦЭМ!$D$10+'СЕТ СН'!$F$6-'СЕТ СН'!$F$19</f>
        <v>756.0685844799998</v>
      </c>
      <c r="V27" s="37">
        <f>SUMIFS(СВЦЭМ!$C$34:$C$777,СВЦЭМ!$A$34:$A$777,$A27,СВЦЭМ!$B$34:$B$777,V$11)+'СЕТ СН'!$F$9+СВЦЭМ!$D$10+'СЕТ СН'!$F$6-'СЕТ СН'!$F$19</f>
        <v>801.70523958999979</v>
      </c>
      <c r="W27" s="37">
        <f>SUMIFS(СВЦЭМ!$C$34:$C$777,СВЦЭМ!$A$34:$A$777,$A27,СВЦЭМ!$B$34:$B$777,W$11)+'СЕТ СН'!$F$9+СВЦЭМ!$D$10+'СЕТ СН'!$F$6-'СЕТ СН'!$F$19</f>
        <v>907.95243619999997</v>
      </c>
      <c r="X27" s="37">
        <f>SUMIFS(СВЦЭМ!$C$34:$C$777,СВЦЭМ!$A$34:$A$777,$A27,СВЦЭМ!$B$34:$B$777,X$11)+'СЕТ СН'!$F$9+СВЦЭМ!$D$10+'СЕТ СН'!$F$6-'СЕТ СН'!$F$19</f>
        <v>1007.4058105699999</v>
      </c>
      <c r="Y27" s="37">
        <f>SUMIFS(СВЦЭМ!$C$34:$C$777,СВЦЭМ!$A$34:$A$777,$A27,СВЦЭМ!$B$34:$B$777,Y$11)+'СЕТ СН'!$F$9+СВЦЭМ!$D$10+'СЕТ СН'!$F$6-'СЕТ СН'!$F$19</f>
        <v>1088.82369778</v>
      </c>
    </row>
    <row r="28" spans="1:25" ht="15.75" x14ac:dyDescent="0.2">
      <c r="A28" s="36">
        <f t="shared" si="0"/>
        <v>43056</v>
      </c>
      <c r="B28" s="37">
        <f>SUMIFS(СВЦЭМ!$C$34:$C$777,СВЦЭМ!$A$34:$A$777,$A28,СВЦЭМ!$B$34:$B$777,B$11)+'СЕТ СН'!$F$9+СВЦЭМ!$D$10+'СЕТ СН'!$F$6-'СЕТ СН'!$F$19</f>
        <v>1192.4210512899999</v>
      </c>
      <c r="C28" s="37">
        <f>SUMIFS(СВЦЭМ!$C$34:$C$777,СВЦЭМ!$A$34:$A$777,$A28,СВЦЭМ!$B$34:$B$777,C$11)+'СЕТ СН'!$F$9+СВЦЭМ!$D$10+'СЕТ СН'!$F$6-'СЕТ СН'!$F$19</f>
        <v>1231.2756735799999</v>
      </c>
      <c r="D28" s="37">
        <f>SUMIFS(СВЦЭМ!$C$34:$C$777,СВЦЭМ!$A$34:$A$777,$A28,СВЦЭМ!$B$34:$B$777,D$11)+'СЕТ СН'!$F$9+СВЦЭМ!$D$10+'СЕТ СН'!$F$6-'СЕТ СН'!$F$19</f>
        <v>1232.5673397399999</v>
      </c>
      <c r="E28" s="37">
        <f>SUMIFS(СВЦЭМ!$C$34:$C$777,СВЦЭМ!$A$34:$A$777,$A28,СВЦЭМ!$B$34:$B$777,E$11)+'СЕТ СН'!$F$9+СВЦЭМ!$D$10+'СЕТ СН'!$F$6-'СЕТ СН'!$F$19</f>
        <v>1228.94814864</v>
      </c>
      <c r="F28" s="37">
        <f>SUMIFS(СВЦЭМ!$C$34:$C$777,СВЦЭМ!$A$34:$A$777,$A28,СВЦЭМ!$B$34:$B$777,F$11)+'СЕТ СН'!$F$9+СВЦЭМ!$D$10+'СЕТ СН'!$F$6-'СЕТ СН'!$F$19</f>
        <v>1230.8549433599999</v>
      </c>
      <c r="G28" s="37">
        <f>SUMIFS(СВЦЭМ!$C$34:$C$777,СВЦЭМ!$A$34:$A$777,$A28,СВЦЭМ!$B$34:$B$777,G$11)+'СЕТ СН'!$F$9+СВЦЭМ!$D$10+'СЕТ СН'!$F$6-'СЕТ СН'!$F$19</f>
        <v>1238.11851297</v>
      </c>
      <c r="H28" s="37">
        <f>SUMIFS(СВЦЭМ!$C$34:$C$777,СВЦЭМ!$A$34:$A$777,$A28,СВЦЭМ!$B$34:$B$777,H$11)+'СЕТ СН'!$F$9+СВЦЭМ!$D$10+'СЕТ СН'!$F$6-'СЕТ СН'!$F$19</f>
        <v>1202.0356811699999</v>
      </c>
      <c r="I28" s="37">
        <f>SUMIFS(СВЦЭМ!$C$34:$C$777,СВЦЭМ!$A$34:$A$777,$A28,СВЦЭМ!$B$34:$B$777,I$11)+'СЕТ СН'!$F$9+СВЦЭМ!$D$10+'СЕТ СН'!$F$6-'СЕТ СН'!$F$19</f>
        <v>1082.8060447099999</v>
      </c>
      <c r="J28" s="37">
        <f>SUMIFS(СВЦЭМ!$C$34:$C$777,СВЦЭМ!$A$34:$A$777,$A28,СВЦЭМ!$B$34:$B$777,J$11)+'СЕТ СН'!$F$9+СВЦЭМ!$D$10+'СЕТ СН'!$F$6-'СЕТ СН'!$F$19</f>
        <v>1014.4108963799999</v>
      </c>
      <c r="K28" s="37">
        <f>SUMIFS(СВЦЭМ!$C$34:$C$777,СВЦЭМ!$A$34:$A$777,$A28,СВЦЭМ!$B$34:$B$777,K$11)+'СЕТ СН'!$F$9+СВЦЭМ!$D$10+'СЕТ СН'!$F$6-'СЕТ СН'!$F$19</f>
        <v>919.27153819</v>
      </c>
      <c r="L28" s="37">
        <f>SUMIFS(СВЦЭМ!$C$34:$C$777,СВЦЭМ!$A$34:$A$777,$A28,СВЦЭМ!$B$34:$B$777,L$11)+'СЕТ СН'!$F$9+СВЦЭМ!$D$10+'СЕТ СН'!$F$6-'СЕТ СН'!$F$19</f>
        <v>832.90517092000005</v>
      </c>
      <c r="M28" s="37">
        <f>SUMIFS(СВЦЭМ!$C$34:$C$777,СВЦЭМ!$A$34:$A$777,$A28,СВЦЭМ!$B$34:$B$777,M$11)+'СЕТ СН'!$F$9+СВЦЭМ!$D$10+'СЕТ СН'!$F$6-'СЕТ СН'!$F$19</f>
        <v>801.84231139999997</v>
      </c>
      <c r="N28" s="37">
        <f>SUMIFS(СВЦЭМ!$C$34:$C$777,СВЦЭМ!$A$34:$A$777,$A28,СВЦЭМ!$B$34:$B$777,N$11)+'СЕТ СН'!$F$9+СВЦЭМ!$D$10+'СЕТ СН'!$F$6-'СЕТ СН'!$F$19</f>
        <v>806.20438353999975</v>
      </c>
      <c r="O28" s="37">
        <f>SUMIFS(СВЦЭМ!$C$34:$C$777,СВЦЭМ!$A$34:$A$777,$A28,СВЦЭМ!$B$34:$B$777,O$11)+'СЕТ СН'!$F$9+СВЦЭМ!$D$10+'СЕТ СН'!$F$6-'СЕТ СН'!$F$19</f>
        <v>813.85060832999989</v>
      </c>
      <c r="P28" s="37">
        <f>SUMIFS(СВЦЭМ!$C$34:$C$777,СВЦЭМ!$A$34:$A$777,$A28,СВЦЭМ!$B$34:$B$777,P$11)+'СЕТ СН'!$F$9+СВЦЭМ!$D$10+'СЕТ СН'!$F$6-'СЕТ СН'!$F$19</f>
        <v>829.65840965999996</v>
      </c>
      <c r="Q28" s="37">
        <f>SUMIFS(СВЦЭМ!$C$34:$C$777,СВЦЭМ!$A$34:$A$777,$A28,СВЦЭМ!$B$34:$B$777,Q$11)+'СЕТ СН'!$F$9+СВЦЭМ!$D$10+'СЕТ СН'!$F$6-'СЕТ СН'!$F$19</f>
        <v>838.09922506999987</v>
      </c>
      <c r="R28" s="37">
        <f>SUMIFS(СВЦЭМ!$C$34:$C$777,СВЦЭМ!$A$34:$A$777,$A28,СВЦЭМ!$B$34:$B$777,R$11)+'СЕТ СН'!$F$9+СВЦЭМ!$D$10+'СЕТ СН'!$F$6-'СЕТ СН'!$F$19</f>
        <v>840.51690405999989</v>
      </c>
      <c r="S28" s="37">
        <f>SUMIFS(СВЦЭМ!$C$34:$C$777,СВЦЭМ!$A$34:$A$777,$A28,СВЦЭМ!$B$34:$B$777,S$11)+'СЕТ СН'!$F$9+СВЦЭМ!$D$10+'СЕТ СН'!$F$6-'СЕТ СН'!$F$19</f>
        <v>822.45609609999997</v>
      </c>
      <c r="T28" s="37">
        <f>SUMIFS(СВЦЭМ!$C$34:$C$777,СВЦЭМ!$A$34:$A$777,$A28,СВЦЭМ!$B$34:$B$777,T$11)+'СЕТ СН'!$F$9+СВЦЭМ!$D$10+'СЕТ СН'!$F$6-'СЕТ СН'!$F$19</f>
        <v>771.67725861999975</v>
      </c>
      <c r="U28" s="37">
        <f>SUMIFS(СВЦЭМ!$C$34:$C$777,СВЦЭМ!$A$34:$A$777,$A28,СВЦЭМ!$B$34:$B$777,U$11)+'СЕТ СН'!$F$9+СВЦЭМ!$D$10+'СЕТ СН'!$F$6-'СЕТ СН'!$F$19</f>
        <v>766.50839589999987</v>
      </c>
      <c r="V28" s="37">
        <f>SUMIFS(СВЦЭМ!$C$34:$C$777,СВЦЭМ!$A$34:$A$777,$A28,СВЦЭМ!$B$34:$B$777,V$11)+'СЕТ СН'!$F$9+СВЦЭМ!$D$10+'СЕТ СН'!$F$6-'СЕТ СН'!$F$19</f>
        <v>826.4116143199999</v>
      </c>
      <c r="W28" s="37">
        <f>SUMIFS(СВЦЭМ!$C$34:$C$777,СВЦЭМ!$A$34:$A$777,$A28,СВЦЭМ!$B$34:$B$777,W$11)+'СЕТ СН'!$F$9+СВЦЭМ!$D$10+'СЕТ СН'!$F$6-'СЕТ СН'!$F$19</f>
        <v>926.20947032999993</v>
      </c>
      <c r="X28" s="37">
        <f>SUMIFS(СВЦЭМ!$C$34:$C$777,СВЦЭМ!$A$34:$A$777,$A28,СВЦЭМ!$B$34:$B$777,X$11)+'СЕТ СН'!$F$9+СВЦЭМ!$D$10+'СЕТ СН'!$F$6-'СЕТ СН'!$F$19</f>
        <v>1038.1442434399999</v>
      </c>
      <c r="Y28" s="37">
        <f>SUMIFS(СВЦЭМ!$C$34:$C$777,СВЦЭМ!$A$34:$A$777,$A28,СВЦЭМ!$B$34:$B$777,Y$11)+'СЕТ СН'!$F$9+СВЦЭМ!$D$10+'СЕТ СН'!$F$6-'СЕТ СН'!$F$19</f>
        <v>1121.42961184</v>
      </c>
    </row>
    <row r="29" spans="1:25" ht="15.75" x14ac:dyDescent="0.2">
      <c r="A29" s="36">
        <f t="shared" si="0"/>
        <v>43057</v>
      </c>
      <c r="B29" s="37">
        <f>SUMIFS(СВЦЭМ!$C$34:$C$777,СВЦЭМ!$A$34:$A$777,$A29,СВЦЭМ!$B$34:$B$777,B$11)+'СЕТ СН'!$F$9+СВЦЭМ!$D$10+'СЕТ СН'!$F$6-'СЕТ СН'!$F$19</f>
        <v>1200.47015405</v>
      </c>
      <c r="C29" s="37">
        <f>SUMIFS(СВЦЭМ!$C$34:$C$777,СВЦЭМ!$A$34:$A$777,$A29,СВЦЭМ!$B$34:$B$777,C$11)+'СЕТ СН'!$F$9+СВЦЭМ!$D$10+'СЕТ СН'!$F$6-'СЕТ СН'!$F$19</f>
        <v>1246.6967557399998</v>
      </c>
      <c r="D29" s="37">
        <f>SUMIFS(СВЦЭМ!$C$34:$C$777,СВЦЭМ!$A$34:$A$777,$A29,СВЦЭМ!$B$34:$B$777,D$11)+'СЕТ СН'!$F$9+СВЦЭМ!$D$10+'СЕТ СН'!$F$6-'СЕТ СН'!$F$19</f>
        <v>1247.55552225</v>
      </c>
      <c r="E29" s="37">
        <f>SUMIFS(СВЦЭМ!$C$34:$C$777,СВЦЭМ!$A$34:$A$777,$A29,СВЦЭМ!$B$34:$B$777,E$11)+'СЕТ СН'!$F$9+СВЦЭМ!$D$10+'СЕТ СН'!$F$6-'СЕТ СН'!$F$19</f>
        <v>1228.88702631</v>
      </c>
      <c r="F29" s="37">
        <f>SUMIFS(СВЦЭМ!$C$34:$C$777,СВЦЭМ!$A$34:$A$777,$A29,СВЦЭМ!$B$34:$B$777,F$11)+'СЕТ СН'!$F$9+СВЦЭМ!$D$10+'СЕТ СН'!$F$6-'СЕТ СН'!$F$19</f>
        <v>1225.4119393699998</v>
      </c>
      <c r="G29" s="37">
        <f>SUMIFS(СВЦЭМ!$C$34:$C$777,СВЦЭМ!$A$34:$A$777,$A29,СВЦЭМ!$B$34:$B$777,G$11)+'СЕТ СН'!$F$9+СВЦЭМ!$D$10+'СЕТ СН'!$F$6-'СЕТ СН'!$F$19</f>
        <v>1241.7807527799998</v>
      </c>
      <c r="H29" s="37">
        <f>SUMIFS(СВЦЭМ!$C$34:$C$777,СВЦЭМ!$A$34:$A$777,$A29,СВЦЭМ!$B$34:$B$777,H$11)+'СЕТ СН'!$F$9+СВЦЭМ!$D$10+'СЕТ СН'!$F$6-'СЕТ СН'!$F$19</f>
        <v>1208.74824429</v>
      </c>
      <c r="I29" s="37">
        <f>SUMIFS(СВЦЭМ!$C$34:$C$777,СВЦЭМ!$A$34:$A$777,$A29,СВЦЭМ!$B$34:$B$777,I$11)+'СЕТ СН'!$F$9+СВЦЭМ!$D$10+'СЕТ СН'!$F$6-'СЕТ СН'!$F$19</f>
        <v>1132.4694862899998</v>
      </c>
      <c r="J29" s="37">
        <f>SUMIFS(СВЦЭМ!$C$34:$C$777,СВЦЭМ!$A$34:$A$777,$A29,СВЦЭМ!$B$34:$B$777,J$11)+'СЕТ СН'!$F$9+СВЦЭМ!$D$10+'СЕТ СН'!$F$6-'СЕТ СН'!$F$19</f>
        <v>1032.72549658</v>
      </c>
      <c r="K29" s="37">
        <f>SUMIFS(СВЦЭМ!$C$34:$C$777,СВЦЭМ!$A$34:$A$777,$A29,СВЦЭМ!$B$34:$B$777,K$11)+'СЕТ СН'!$F$9+СВЦЭМ!$D$10+'СЕТ СН'!$F$6-'СЕТ СН'!$F$19</f>
        <v>917.75658885999997</v>
      </c>
      <c r="L29" s="37">
        <f>SUMIFS(СВЦЭМ!$C$34:$C$777,СВЦЭМ!$A$34:$A$777,$A29,СВЦЭМ!$B$34:$B$777,L$11)+'СЕТ СН'!$F$9+СВЦЭМ!$D$10+'СЕТ СН'!$F$6-'СЕТ СН'!$F$19</f>
        <v>842.82411068999977</v>
      </c>
      <c r="M29" s="37">
        <f>SUMIFS(СВЦЭМ!$C$34:$C$777,СВЦЭМ!$A$34:$A$777,$A29,СВЦЭМ!$B$34:$B$777,M$11)+'СЕТ СН'!$F$9+СВЦЭМ!$D$10+'СЕТ СН'!$F$6-'СЕТ СН'!$F$19</f>
        <v>809.77926092999996</v>
      </c>
      <c r="N29" s="37">
        <f>SUMIFS(СВЦЭМ!$C$34:$C$777,СВЦЭМ!$A$34:$A$777,$A29,СВЦЭМ!$B$34:$B$777,N$11)+'СЕТ СН'!$F$9+СВЦЭМ!$D$10+'СЕТ СН'!$F$6-'СЕТ СН'!$F$19</f>
        <v>809.46500310999977</v>
      </c>
      <c r="O29" s="37">
        <f>SUMIFS(СВЦЭМ!$C$34:$C$777,СВЦЭМ!$A$34:$A$777,$A29,СВЦЭМ!$B$34:$B$777,O$11)+'СЕТ СН'!$F$9+СВЦЭМ!$D$10+'СЕТ СН'!$F$6-'СЕТ СН'!$F$19</f>
        <v>811.45343971999978</v>
      </c>
      <c r="P29" s="37">
        <f>SUMIFS(СВЦЭМ!$C$34:$C$777,СВЦЭМ!$A$34:$A$777,$A29,СВЦЭМ!$B$34:$B$777,P$11)+'СЕТ СН'!$F$9+СВЦЭМ!$D$10+'СЕТ СН'!$F$6-'СЕТ СН'!$F$19</f>
        <v>812.95531688999995</v>
      </c>
      <c r="Q29" s="37">
        <f>SUMIFS(СВЦЭМ!$C$34:$C$777,СВЦЭМ!$A$34:$A$777,$A29,СВЦЭМ!$B$34:$B$777,Q$11)+'СЕТ СН'!$F$9+СВЦЭМ!$D$10+'СЕТ СН'!$F$6-'СЕТ СН'!$F$19</f>
        <v>811.50866210999993</v>
      </c>
      <c r="R29" s="37">
        <f>SUMIFS(СВЦЭМ!$C$34:$C$777,СВЦЭМ!$A$34:$A$777,$A29,СВЦЭМ!$B$34:$B$777,R$11)+'СЕТ СН'!$F$9+СВЦЭМ!$D$10+'СЕТ СН'!$F$6-'СЕТ СН'!$F$19</f>
        <v>815.23515242000008</v>
      </c>
      <c r="S29" s="37">
        <f>SUMIFS(СВЦЭМ!$C$34:$C$777,СВЦЭМ!$A$34:$A$777,$A29,СВЦЭМ!$B$34:$B$777,S$11)+'СЕТ СН'!$F$9+СВЦЭМ!$D$10+'СЕТ СН'!$F$6-'СЕТ СН'!$F$19</f>
        <v>815.63264775999983</v>
      </c>
      <c r="T29" s="37">
        <f>SUMIFS(СВЦЭМ!$C$34:$C$777,СВЦЭМ!$A$34:$A$777,$A29,СВЦЭМ!$B$34:$B$777,T$11)+'СЕТ СН'!$F$9+СВЦЭМ!$D$10+'СЕТ СН'!$F$6-'СЕТ СН'!$F$19</f>
        <v>813.75258416999986</v>
      </c>
      <c r="U29" s="37">
        <f>SUMIFS(СВЦЭМ!$C$34:$C$777,СВЦЭМ!$A$34:$A$777,$A29,СВЦЭМ!$B$34:$B$777,U$11)+'СЕТ СН'!$F$9+СВЦЭМ!$D$10+'СЕТ СН'!$F$6-'СЕТ СН'!$F$19</f>
        <v>836.74792168999988</v>
      </c>
      <c r="V29" s="37">
        <f>SUMIFS(СВЦЭМ!$C$34:$C$777,СВЦЭМ!$A$34:$A$777,$A29,СВЦЭМ!$B$34:$B$777,V$11)+'СЕТ СН'!$F$9+СВЦЭМ!$D$10+'СЕТ СН'!$F$6-'СЕТ СН'!$F$19</f>
        <v>871.97650564999981</v>
      </c>
      <c r="W29" s="37">
        <f>SUMIFS(СВЦЭМ!$C$34:$C$777,СВЦЭМ!$A$34:$A$777,$A29,СВЦЭМ!$B$34:$B$777,W$11)+'СЕТ СН'!$F$9+СВЦЭМ!$D$10+'СЕТ СН'!$F$6-'СЕТ СН'!$F$19</f>
        <v>949.00621424999986</v>
      </c>
      <c r="X29" s="37">
        <f>SUMIFS(СВЦЭМ!$C$34:$C$777,СВЦЭМ!$A$34:$A$777,$A29,СВЦЭМ!$B$34:$B$777,X$11)+'СЕТ СН'!$F$9+СВЦЭМ!$D$10+'СЕТ СН'!$F$6-'СЕТ СН'!$F$19</f>
        <v>1026.0301441399999</v>
      </c>
      <c r="Y29" s="37">
        <f>SUMIFS(СВЦЭМ!$C$34:$C$777,СВЦЭМ!$A$34:$A$777,$A29,СВЦЭМ!$B$34:$B$777,Y$11)+'СЕТ СН'!$F$9+СВЦЭМ!$D$10+'СЕТ СН'!$F$6-'СЕТ СН'!$F$19</f>
        <v>1107.4535675099999</v>
      </c>
    </row>
    <row r="30" spans="1:25" ht="15.75" x14ac:dyDescent="0.2">
      <c r="A30" s="36">
        <f t="shared" si="0"/>
        <v>43058</v>
      </c>
      <c r="B30" s="37">
        <f>SUMIFS(СВЦЭМ!$C$34:$C$777,СВЦЭМ!$A$34:$A$777,$A30,СВЦЭМ!$B$34:$B$777,B$11)+'СЕТ СН'!$F$9+СВЦЭМ!$D$10+'СЕТ СН'!$F$6-'СЕТ СН'!$F$19</f>
        <v>1186.1023494999999</v>
      </c>
      <c r="C30" s="37">
        <f>SUMIFS(СВЦЭМ!$C$34:$C$777,СВЦЭМ!$A$34:$A$777,$A30,СВЦЭМ!$B$34:$B$777,C$11)+'СЕТ СН'!$F$9+СВЦЭМ!$D$10+'СЕТ СН'!$F$6-'СЕТ СН'!$F$19</f>
        <v>1213.0408556599998</v>
      </c>
      <c r="D30" s="37">
        <f>SUMIFS(СВЦЭМ!$C$34:$C$777,СВЦЭМ!$A$34:$A$777,$A30,СВЦЭМ!$B$34:$B$777,D$11)+'СЕТ СН'!$F$9+СВЦЭМ!$D$10+'СЕТ СН'!$F$6-'СЕТ СН'!$F$19</f>
        <v>1228.9871488399999</v>
      </c>
      <c r="E30" s="37">
        <f>SUMIFS(СВЦЭМ!$C$34:$C$777,СВЦЭМ!$A$34:$A$777,$A30,СВЦЭМ!$B$34:$B$777,E$11)+'СЕТ СН'!$F$9+СВЦЭМ!$D$10+'СЕТ СН'!$F$6-'СЕТ СН'!$F$19</f>
        <v>1223.66953655</v>
      </c>
      <c r="F30" s="37">
        <f>SUMIFS(СВЦЭМ!$C$34:$C$777,СВЦЭМ!$A$34:$A$777,$A30,СВЦЭМ!$B$34:$B$777,F$11)+'СЕТ СН'!$F$9+СВЦЭМ!$D$10+'СЕТ СН'!$F$6-'СЕТ СН'!$F$19</f>
        <v>1224.3134567</v>
      </c>
      <c r="G30" s="37">
        <f>SUMIFS(СВЦЭМ!$C$34:$C$777,СВЦЭМ!$A$34:$A$777,$A30,СВЦЭМ!$B$34:$B$777,G$11)+'СЕТ СН'!$F$9+СВЦЭМ!$D$10+'СЕТ СН'!$F$6-'СЕТ СН'!$F$19</f>
        <v>1209.2708573999998</v>
      </c>
      <c r="H30" s="37">
        <f>SUMIFS(СВЦЭМ!$C$34:$C$777,СВЦЭМ!$A$34:$A$777,$A30,СВЦЭМ!$B$34:$B$777,H$11)+'СЕТ СН'!$F$9+СВЦЭМ!$D$10+'СЕТ СН'!$F$6-'СЕТ СН'!$F$19</f>
        <v>1195.9384300199999</v>
      </c>
      <c r="I30" s="37">
        <f>SUMIFS(СВЦЭМ!$C$34:$C$777,СВЦЭМ!$A$34:$A$777,$A30,СВЦЭМ!$B$34:$B$777,I$11)+'СЕТ СН'!$F$9+СВЦЭМ!$D$10+'СЕТ СН'!$F$6-'СЕТ СН'!$F$19</f>
        <v>1195.1437022</v>
      </c>
      <c r="J30" s="37">
        <f>SUMIFS(СВЦЭМ!$C$34:$C$777,СВЦЭМ!$A$34:$A$777,$A30,СВЦЭМ!$B$34:$B$777,J$11)+'СЕТ СН'!$F$9+СВЦЭМ!$D$10+'СЕТ СН'!$F$6-'СЕТ СН'!$F$19</f>
        <v>1108.1637139499999</v>
      </c>
      <c r="K30" s="37">
        <f>SUMIFS(СВЦЭМ!$C$34:$C$777,СВЦЭМ!$A$34:$A$777,$A30,СВЦЭМ!$B$34:$B$777,K$11)+'СЕТ СН'!$F$9+СВЦЭМ!$D$10+'СЕТ СН'!$F$6-'СЕТ СН'!$F$19</f>
        <v>964.65572028999986</v>
      </c>
      <c r="L30" s="37">
        <f>SUMIFS(СВЦЭМ!$C$34:$C$777,СВЦЭМ!$A$34:$A$777,$A30,СВЦЭМ!$B$34:$B$777,L$11)+'СЕТ СН'!$F$9+СВЦЭМ!$D$10+'СЕТ СН'!$F$6-'СЕТ СН'!$F$19</f>
        <v>843.21531932999983</v>
      </c>
      <c r="M30" s="37">
        <f>SUMIFS(СВЦЭМ!$C$34:$C$777,СВЦЭМ!$A$34:$A$777,$A30,СВЦЭМ!$B$34:$B$777,M$11)+'СЕТ СН'!$F$9+СВЦЭМ!$D$10+'СЕТ СН'!$F$6-'СЕТ СН'!$F$19</f>
        <v>808.6568334399999</v>
      </c>
      <c r="N30" s="37">
        <f>SUMIFS(СВЦЭМ!$C$34:$C$777,СВЦЭМ!$A$34:$A$777,$A30,СВЦЭМ!$B$34:$B$777,N$11)+'СЕТ СН'!$F$9+СВЦЭМ!$D$10+'СЕТ СН'!$F$6-'СЕТ СН'!$F$19</f>
        <v>817.10949297000002</v>
      </c>
      <c r="O30" s="37">
        <f>SUMIFS(СВЦЭМ!$C$34:$C$777,СВЦЭМ!$A$34:$A$777,$A30,СВЦЭМ!$B$34:$B$777,O$11)+'СЕТ СН'!$F$9+СВЦЭМ!$D$10+'СЕТ СН'!$F$6-'СЕТ СН'!$F$19</f>
        <v>835.22691002999977</v>
      </c>
      <c r="P30" s="37">
        <f>SUMIFS(СВЦЭМ!$C$34:$C$777,СВЦЭМ!$A$34:$A$777,$A30,СВЦЭМ!$B$34:$B$777,P$11)+'СЕТ СН'!$F$9+СВЦЭМ!$D$10+'СЕТ СН'!$F$6-'СЕТ СН'!$F$19</f>
        <v>844.34013591000007</v>
      </c>
      <c r="Q30" s="37">
        <f>SUMIFS(СВЦЭМ!$C$34:$C$777,СВЦЭМ!$A$34:$A$777,$A30,СВЦЭМ!$B$34:$B$777,Q$11)+'СЕТ СН'!$F$9+СВЦЭМ!$D$10+'СЕТ СН'!$F$6-'СЕТ СН'!$F$19</f>
        <v>849.74612795999997</v>
      </c>
      <c r="R30" s="37">
        <f>SUMIFS(СВЦЭМ!$C$34:$C$777,СВЦЭМ!$A$34:$A$777,$A30,СВЦЭМ!$B$34:$B$777,R$11)+'СЕТ СН'!$F$9+СВЦЭМ!$D$10+'СЕТ СН'!$F$6-'СЕТ СН'!$F$19</f>
        <v>851.66245208999976</v>
      </c>
      <c r="S30" s="37">
        <f>SUMIFS(СВЦЭМ!$C$34:$C$777,СВЦЭМ!$A$34:$A$777,$A30,СВЦЭМ!$B$34:$B$777,S$11)+'СЕТ СН'!$F$9+СВЦЭМ!$D$10+'СЕТ СН'!$F$6-'СЕТ СН'!$F$19</f>
        <v>815.61732532999986</v>
      </c>
      <c r="T30" s="37">
        <f>SUMIFS(СВЦЭМ!$C$34:$C$777,СВЦЭМ!$A$34:$A$777,$A30,СВЦЭМ!$B$34:$B$777,T$11)+'СЕТ СН'!$F$9+СВЦЭМ!$D$10+'СЕТ СН'!$F$6-'СЕТ СН'!$F$19</f>
        <v>786.16553138999984</v>
      </c>
      <c r="U30" s="37">
        <f>SUMIFS(СВЦЭМ!$C$34:$C$777,СВЦЭМ!$A$34:$A$777,$A30,СВЦЭМ!$B$34:$B$777,U$11)+'СЕТ СН'!$F$9+СВЦЭМ!$D$10+'СЕТ СН'!$F$6-'СЕТ СН'!$F$19</f>
        <v>800.55772413</v>
      </c>
      <c r="V30" s="37">
        <f>SUMIFS(СВЦЭМ!$C$34:$C$777,СВЦЭМ!$A$34:$A$777,$A30,СВЦЭМ!$B$34:$B$777,V$11)+'СЕТ СН'!$F$9+СВЦЭМ!$D$10+'СЕТ СН'!$F$6-'СЕТ СН'!$F$19</f>
        <v>850.1091571999998</v>
      </c>
      <c r="W30" s="37">
        <f>SUMIFS(СВЦЭМ!$C$34:$C$777,СВЦЭМ!$A$34:$A$777,$A30,СВЦЭМ!$B$34:$B$777,W$11)+'СЕТ СН'!$F$9+СВЦЭМ!$D$10+'СЕТ СН'!$F$6-'СЕТ СН'!$F$19</f>
        <v>959.69423752999978</v>
      </c>
      <c r="X30" s="37">
        <f>SUMIFS(СВЦЭМ!$C$34:$C$777,СВЦЭМ!$A$34:$A$777,$A30,СВЦЭМ!$B$34:$B$777,X$11)+'СЕТ СН'!$F$9+СВЦЭМ!$D$10+'СЕТ СН'!$F$6-'СЕТ СН'!$F$19</f>
        <v>1043.9480325099998</v>
      </c>
      <c r="Y30" s="37">
        <f>SUMIFS(СВЦЭМ!$C$34:$C$777,СВЦЭМ!$A$34:$A$777,$A30,СВЦЭМ!$B$34:$B$777,Y$11)+'СЕТ СН'!$F$9+СВЦЭМ!$D$10+'СЕТ СН'!$F$6-'СЕТ СН'!$F$19</f>
        <v>1151.86039962</v>
      </c>
    </row>
    <row r="31" spans="1:25" ht="15.75" x14ac:dyDescent="0.2">
      <c r="A31" s="36">
        <f t="shared" si="0"/>
        <v>43059</v>
      </c>
      <c r="B31" s="37">
        <f>SUMIFS(СВЦЭМ!$C$34:$C$777,СВЦЭМ!$A$34:$A$777,$A31,СВЦЭМ!$B$34:$B$777,B$11)+'СЕТ СН'!$F$9+СВЦЭМ!$D$10+'СЕТ СН'!$F$6-'СЕТ СН'!$F$19</f>
        <v>1211.28754396</v>
      </c>
      <c r="C31" s="37">
        <f>SUMIFS(СВЦЭМ!$C$34:$C$777,СВЦЭМ!$A$34:$A$777,$A31,СВЦЭМ!$B$34:$B$777,C$11)+'СЕТ СН'!$F$9+СВЦЭМ!$D$10+'СЕТ СН'!$F$6-'СЕТ СН'!$F$19</f>
        <v>1242.63027066</v>
      </c>
      <c r="D31" s="37">
        <f>SUMIFS(СВЦЭМ!$C$34:$C$777,СВЦЭМ!$A$34:$A$777,$A31,СВЦЭМ!$B$34:$B$777,D$11)+'СЕТ СН'!$F$9+СВЦЭМ!$D$10+'СЕТ СН'!$F$6-'СЕТ СН'!$F$19</f>
        <v>1232.7644464099999</v>
      </c>
      <c r="E31" s="37">
        <f>SUMIFS(СВЦЭМ!$C$34:$C$777,СВЦЭМ!$A$34:$A$777,$A31,СВЦЭМ!$B$34:$B$777,E$11)+'СЕТ СН'!$F$9+СВЦЭМ!$D$10+'СЕТ СН'!$F$6-'СЕТ СН'!$F$19</f>
        <v>1229.52421972</v>
      </c>
      <c r="F31" s="37">
        <f>SUMIFS(СВЦЭМ!$C$34:$C$777,СВЦЭМ!$A$34:$A$777,$A31,СВЦЭМ!$B$34:$B$777,F$11)+'СЕТ СН'!$F$9+СВЦЭМ!$D$10+'СЕТ СН'!$F$6-'СЕТ СН'!$F$19</f>
        <v>1228.8554410499999</v>
      </c>
      <c r="G31" s="37">
        <f>SUMIFS(СВЦЭМ!$C$34:$C$777,СВЦЭМ!$A$34:$A$777,$A31,СВЦЭМ!$B$34:$B$777,G$11)+'СЕТ СН'!$F$9+СВЦЭМ!$D$10+'СЕТ СН'!$F$6-'СЕТ СН'!$F$19</f>
        <v>1232.80936075</v>
      </c>
      <c r="H31" s="37">
        <f>SUMIFS(СВЦЭМ!$C$34:$C$777,СВЦЭМ!$A$34:$A$777,$A31,СВЦЭМ!$B$34:$B$777,H$11)+'СЕТ СН'!$F$9+СВЦЭМ!$D$10+'СЕТ СН'!$F$6-'СЕТ СН'!$F$19</f>
        <v>1222.19595579</v>
      </c>
      <c r="I31" s="37">
        <f>SUMIFS(СВЦЭМ!$C$34:$C$777,СВЦЭМ!$A$34:$A$777,$A31,СВЦЭМ!$B$34:$B$777,I$11)+'СЕТ СН'!$F$9+СВЦЭМ!$D$10+'СЕТ СН'!$F$6-'СЕТ СН'!$F$19</f>
        <v>1101.01815029</v>
      </c>
      <c r="J31" s="37">
        <f>SUMIFS(СВЦЭМ!$C$34:$C$777,СВЦЭМ!$A$34:$A$777,$A31,СВЦЭМ!$B$34:$B$777,J$11)+'СЕТ СН'!$F$9+СВЦЭМ!$D$10+'СЕТ СН'!$F$6-'СЕТ СН'!$F$19</f>
        <v>1033.9923268299999</v>
      </c>
      <c r="K31" s="37">
        <f>SUMIFS(СВЦЭМ!$C$34:$C$777,СВЦЭМ!$A$34:$A$777,$A31,СВЦЭМ!$B$34:$B$777,K$11)+'СЕТ СН'!$F$9+СВЦЭМ!$D$10+'СЕТ СН'!$F$6-'СЕТ СН'!$F$19</f>
        <v>948.62299159000008</v>
      </c>
      <c r="L31" s="37">
        <f>SUMIFS(СВЦЭМ!$C$34:$C$777,СВЦЭМ!$A$34:$A$777,$A31,СВЦЭМ!$B$34:$B$777,L$11)+'СЕТ СН'!$F$9+СВЦЭМ!$D$10+'СЕТ СН'!$F$6-'СЕТ СН'!$F$19</f>
        <v>869.74029573999997</v>
      </c>
      <c r="M31" s="37">
        <f>SUMIFS(СВЦЭМ!$C$34:$C$777,СВЦЭМ!$A$34:$A$777,$A31,СВЦЭМ!$B$34:$B$777,M$11)+'СЕТ СН'!$F$9+СВЦЭМ!$D$10+'СЕТ СН'!$F$6-'СЕТ СН'!$F$19</f>
        <v>829.51484120999999</v>
      </c>
      <c r="N31" s="37">
        <f>SUMIFS(СВЦЭМ!$C$34:$C$777,СВЦЭМ!$A$34:$A$777,$A31,СВЦЭМ!$B$34:$B$777,N$11)+'СЕТ СН'!$F$9+СВЦЭМ!$D$10+'СЕТ СН'!$F$6-'СЕТ СН'!$F$19</f>
        <v>844.24382366999976</v>
      </c>
      <c r="O31" s="37">
        <f>SUMIFS(СВЦЭМ!$C$34:$C$777,СВЦЭМ!$A$34:$A$777,$A31,СВЦЭМ!$B$34:$B$777,O$11)+'СЕТ СН'!$F$9+СВЦЭМ!$D$10+'СЕТ СН'!$F$6-'СЕТ СН'!$F$19</f>
        <v>849.2737496499999</v>
      </c>
      <c r="P31" s="37">
        <f>SUMIFS(СВЦЭМ!$C$34:$C$777,СВЦЭМ!$A$34:$A$777,$A31,СВЦЭМ!$B$34:$B$777,P$11)+'СЕТ СН'!$F$9+СВЦЭМ!$D$10+'СЕТ СН'!$F$6-'СЕТ СН'!$F$19</f>
        <v>858.78832756999986</v>
      </c>
      <c r="Q31" s="37">
        <f>SUMIFS(СВЦЭМ!$C$34:$C$777,СВЦЭМ!$A$34:$A$777,$A31,СВЦЭМ!$B$34:$B$777,Q$11)+'СЕТ СН'!$F$9+СВЦЭМ!$D$10+'СЕТ СН'!$F$6-'СЕТ СН'!$F$19</f>
        <v>865.08502348999991</v>
      </c>
      <c r="R31" s="37">
        <f>SUMIFS(СВЦЭМ!$C$34:$C$777,СВЦЭМ!$A$34:$A$777,$A31,СВЦЭМ!$B$34:$B$777,R$11)+'СЕТ СН'!$F$9+СВЦЭМ!$D$10+'СЕТ СН'!$F$6-'СЕТ СН'!$F$19</f>
        <v>864.9273555499999</v>
      </c>
      <c r="S31" s="37">
        <f>SUMIFS(СВЦЭМ!$C$34:$C$777,СВЦЭМ!$A$34:$A$777,$A31,СВЦЭМ!$B$34:$B$777,S$11)+'СЕТ СН'!$F$9+СВЦЭМ!$D$10+'СЕТ СН'!$F$6-'СЕТ СН'!$F$19</f>
        <v>834.88635907999992</v>
      </c>
      <c r="T31" s="37">
        <f>SUMIFS(СВЦЭМ!$C$34:$C$777,СВЦЭМ!$A$34:$A$777,$A31,СВЦЭМ!$B$34:$B$777,T$11)+'СЕТ СН'!$F$9+СВЦЭМ!$D$10+'СЕТ СН'!$F$6-'СЕТ СН'!$F$19</f>
        <v>799.21481214999994</v>
      </c>
      <c r="U31" s="37">
        <f>SUMIFS(СВЦЭМ!$C$34:$C$777,СВЦЭМ!$A$34:$A$777,$A31,СВЦЭМ!$B$34:$B$777,U$11)+'СЕТ СН'!$F$9+СВЦЭМ!$D$10+'СЕТ СН'!$F$6-'СЕТ СН'!$F$19</f>
        <v>802.91195387999983</v>
      </c>
      <c r="V31" s="37">
        <f>SUMIFS(СВЦЭМ!$C$34:$C$777,СВЦЭМ!$A$34:$A$777,$A31,СВЦЭМ!$B$34:$B$777,V$11)+'СЕТ СН'!$F$9+СВЦЭМ!$D$10+'СЕТ СН'!$F$6-'СЕТ СН'!$F$19</f>
        <v>839.76121304999992</v>
      </c>
      <c r="W31" s="37">
        <f>SUMIFS(СВЦЭМ!$C$34:$C$777,СВЦЭМ!$A$34:$A$777,$A31,СВЦЭМ!$B$34:$B$777,W$11)+'СЕТ СН'!$F$9+СВЦЭМ!$D$10+'СЕТ СН'!$F$6-'СЕТ СН'!$F$19</f>
        <v>929.4242155899999</v>
      </c>
      <c r="X31" s="37">
        <f>SUMIFS(СВЦЭМ!$C$34:$C$777,СВЦЭМ!$A$34:$A$777,$A31,СВЦЭМ!$B$34:$B$777,X$11)+'СЕТ СН'!$F$9+СВЦЭМ!$D$10+'СЕТ СН'!$F$6-'СЕТ СН'!$F$19</f>
        <v>1026.8395506899999</v>
      </c>
      <c r="Y31" s="37">
        <f>SUMIFS(СВЦЭМ!$C$34:$C$777,СВЦЭМ!$A$34:$A$777,$A31,СВЦЭМ!$B$34:$B$777,Y$11)+'СЕТ СН'!$F$9+СВЦЭМ!$D$10+'СЕТ СН'!$F$6-'СЕТ СН'!$F$19</f>
        <v>1134.3361993399999</v>
      </c>
    </row>
    <row r="32" spans="1:25" ht="15.75" x14ac:dyDescent="0.2">
      <c r="A32" s="36">
        <f t="shared" si="0"/>
        <v>43060</v>
      </c>
      <c r="B32" s="37">
        <f>SUMIFS(СВЦЭМ!$C$34:$C$777,СВЦЭМ!$A$34:$A$777,$A32,СВЦЭМ!$B$34:$B$777,B$11)+'СЕТ СН'!$F$9+СВЦЭМ!$D$10+'СЕТ СН'!$F$6-'СЕТ СН'!$F$19</f>
        <v>1207.2763099499998</v>
      </c>
      <c r="C32" s="37">
        <f>SUMIFS(СВЦЭМ!$C$34:$C$777,СВЦЭМ!$A$34:$A$777,$A32,СВЦЭМ!$B$34:$B$777,C$11)+'СЕТ СН'!$F$9+СВЦЭМ!$D$10+'СЕТ СН'!$F$6-'СЕТ СН'!$F$19</f>
        <v>1237.8068566699999</v>
      </c>
      <c r="D32" s="37">
        <f>SUMIFS(СВЦЭМ!$C$34:$C$777,СВЦЭМ!$A$34:$A$777,$A32,СВЦЭМ!$B$34:$B$777,D$11)+'СЕТ СН'!$F$9+СВЦЭМ!$D$10+'СЕТ СН'!$F$6-'СЕТ СН'!$F$19</f>
        <v>1240.40345338</v>
      </c>
      <c r="E32" s="37">
        <f>SUMIFS(СВЦЭМ!$C$34:$C$777,СВЦЭМ!$A$34:$A$777,$A32,СВЦЭМ!$B$34:$B$777,E$11)+'СЕТ СН'!$F$9+СВЦЭМ!$D$10+'СЕТ СН'!$F$6-'СЕТ СН'!$F$19</f>
        <v>1237.96562623</v>
      </c>
      <c r="F32" s="37">
        <f>SUMIFS(СВЦЭМ!$C$34:$C$777,СВЦЭМ!$A$34:$A$777,$A32,СВЦЭМ!$B$34:$B$777,F$11)+'СЕТ СН'!$F$9+СВЦЭМ!$D$10+'СЕТ СН'!$F$6-'СЕТ СН'!$F$19</f>
        <v>1238.95538029</v>
      </c>
      <c r="G32" s="37">
        <f>SUMIFS(СВЦЭМ!$C$34:$C$777,СВЦЭМ!$A$34:$A$777,$A32,СВЦЭМ!$B$34:$B$777,G$11)+'СЕТ СН'!$F$9+СВЦЭМ!$D$10+'СЕТ СН'!$F$6-'СЕТ СН'!$F$19</f>
        <v>1243.50347018</v>
      </c>
      <c r="H32" s="37">
        <f>SUMIFS(СВЦЭМ!$C$34:$C$777,СВЦЭМ!$A$34:$A$777,$A32,СВЦЭМ!$B$34:$B$777,H$11)+'СЕТ СН'!$F$9+СВЦЭМ!$D$10+'СЕТ СН'!$F$6-'СЕТ СН'!$F$19</f>
        <v>1217.91914838</v>
      </c>
      <c r="I32" s="37">
        <f>SUMIFS(СВЦЭМ!$C$34:$C$777,СВЦЭМ!$A$34:$A$777,$A32,СВЦЭМ!$B$34:$B$777,I$11)+'СЕТ СН'!$F$9+СВЦЭМ!$D$10+'СЕТ СН'!$F$6-'СЕТ СН'!$F$19</f>
        <v>1099.4300694999999</v>
      </c>
      <c r="J32" s="37">
        <f>SUMIFS(СВЦЭМ!$C$34:$C$777,СВЦЭМ!$A$34:$A$777,$A32,СВЦЭМ!$B$34:$B$777,J$11)+'СЕТ СН'!$F$9+СВЦЭМ!$D$10+'СЕТ СН'!$F$6-'СЕТ СН'!$F$19</f>
        <v>1030.78403542</v>
      </c>
      <c r="K32" s="37">
        <f>SUMIFS(СВЦЭМ!$C$34:$C$777,СВЦЭМ!$A$34:$A$777,$A32,СВЦЭМ!$B$34:$B$777,K$11)+'СЕТ СН'!$F$9+СВЦЭМ!$D$10+'СЕТ СН'!$F$6-'СЕТ СН'!$F$19</f>
        <v>938.26612970999986</v>
      </c>
      <c r="L32" s="37">
        <f>SUMIFS(СВЦЭМ!$C$34:$C$777,СВЦЭМ!$A$34:$A$777,$A32,СВЦЭМ!$B$34:$B$777,L$11)+'СЕТ СН'!$F$9+СВЦЭМ!$D$10+'СЕТ СН'!$F$6-'СЕТ СН'!$F$19</f>
        <v>865.56027157999984</v>
      </c>
      <c r="M32" s="37">
        <f>SUMIFS(СВЦЭМ!$C$34:$C$777,СВЦЭМ!$A$34:$A$777,$A32,СВЦЭМ!$B$34:$B$777,M$11)+'СЕТ СН'!$F$9+СВЦЭМ!$D$10+'СЕТ СН'!$F$6-'СЕТ СН'!$F$19</f>
        <v>837.19534466999994</v>
      </c>
      <c r="N32" s="37">
        <f>SUMIFS(СВЦЭМ!$C$34:$C$777,СВЦЭМ!$A$34:$A$777,$A32,СВЦЭМ!$B$34:$B$777,N$11)+'СЕТ СН'!$F$9+СВЦЭМ!$D$10+'СЕТ СН'!$F$6-'СЕТ СН'!$F$19</f>
        <v>851.31865339000001</v>
      </c>
      <c r="O32" s="37">
        <f>SUMIFS(СВЦЭМ!$C$34:$C$777,СВЦЭМ!$A$34:$A$777,$A32,СВЦЭМ!$B$34:$B$777,O$11)+'СЕТ СН'!$F$9+СВЦЭМ!$D$10+'СЕТ СН'!$F$6-'СЕТ СН'!$F$19</f>
        <v>859.09095754999976</v>
      </c>
      <c r="P32" s="37">
        <f>SUMIFS(СВЦЭМ!$C$34:$C$777,СВЦЭМ!$A$34:$A$777,$A32,СВЦЭМ!$B$34:$B$777,P$11)+'СЕТ СН'!$F$9+СВЦЭМ!$D$10+'СЕТ СН'!$F$6-'СЕТ СН'!$F$19</f>
        <v>867.76654597999982</v>
      </c>
      <c r="Q32" s="37">
        <f>SUMIFS(СВЦЭМ!$C$34:$C$777,СВЦЭМ!$A$34:$A$777,$A32,СВЦЭМ!$B$34:$B$777,Q$11)+'СЕТ СН'!$F$9+СВЦЭМ!$D$10+'СЕТ СН'!$F$6-'СЕТ СН'!$F$19</f>
        <v>874.28208824999979</v>
      </c>
      <c r="R32" s="37">
        <f>SUMIFS(СВЦЭМ!$C$34:$C$777,СВЦЭМ!$A$34:$A$777,$A32,СВЦЭМ!$B$34:$B$777,R$11)+'СЕТ СН'!$F$9+СВЦЭМ!$D$10+'СЕТ СН'!$F$6-'СЕТ СН'!$F$19</f>
        <v>875.73423832000003</v>
      </c>
      <c r="S32" s="37">
        <f>SUMIFS(СВЦЭМ!$C$34:$C$777,СВЦЭМ!$A$34:$A$777,$A32,СВЦЭМ!$B$34:$B$777,S$11)+'СЕТ СН'!$F$9+СВЦЭМ!$D$10+'СЕТ СН'!$F$6-'СЕТ СН'!$F$19</f>
        <v>850.76858782999989</v>
      </c>
      <c r="T32" s="37">
        <f>SUMIFS(СВЦЭМ!$C$34:$C$777,СВЦЭМ!$A$34:$A$777,$A32,СВЦЭМ!$B$34:$B$777,T$11)+'СЕТ СН'!$F$9+СВЦЭМ!$D$10+'СЕТ СН'!$F$6-'СЕТ СН'!$F$19</f>
        <v>799.78646475999994</v>
      </c>
      <c r="U32" s="37">
        <f>SUMIFS(СВЦЭМ!$C$34:$C$777,СВЦЭМ!$A$34:$A$777,$A32,СВЦЭМ!$B$34:$B$777,U$11)+'СЕТ СН'!$F$9+СВЦЭМ!$D$10+'СЕТ СН'!$F$6-'СЕТ СН'!$F$19</f>
        <v>781.74957625999991</v>
      </c>
      <c r="V32" s="37">
        <f>SUMIFS(СВЦЭМ!$C$34:$C$777,СВЦЭМ!$A$34:$A$777,$A32,СВЦЭМ!$B$34:$B$777,V$11)+'СЕТ СН'!$F$9+СВЦЭМ!$D$10+'СЕТ СН'!$F$6-'СЕТ СН'!$F$19</f>
        <v>852.72576516999993</v>
      </c>
      <c r="W32" s="37">
        <f>SUMIFS(СВЦЭМ!$C$34:$C$777,СВЦЭМ!$A$34:$A$777,$A32,СВЦЭМ!$B$34:$B$777,W$11)+'СЕТ СН'!$F$9+СВЦЭМ!$D$10+'СЕТ СН'!$F$6-'СЕТ СН'!$F$19</f>
        <v>937.38269879999984</v>
      </c>
      <c r="X32" s="37">
        <f>SUMIFS(СВЦЭМ!$C$34:$C$777,СВЦЭМ!$A$34:$A$777,$A32,СВЦЭМ!$B$34:$B$777,X$11)+'СЕТ СН'!$F$9+СВЦЭМ!$D$10+'СЕТ СН'!$F$6-'СЕТ СН'!$F$19</f>
        <v>1036.58561547</v>
      </c>
      <c r="Y32" s="37">
        <f>SUMIFS(СВЦЭМ!$C$34:$C$777,СВЦЭМ!$A$34:$A$777,$A32,СВЦЭМ!$B$34:$B$777,Y$11)+'СЕТ СН'!$F$9+СВЦЭМ!$D$10+'СЕТ СН'!$F$6-'СЕТ СН'!$F$19</f>
        <v>1130.3742003599998</v>
      </c>
    </row>
    <row r="33" spans="1:25" ht="15.75" x14ac:dyDescent="0.2">
      <c r="A33" s="36">
        <f t="shared" si="0"/>
        <v>43061</v>
      </c>
      <c r="B33" s="37">
        <f>SUMIFS(СВЦЭМ!$C$34:$C$777,СВЦЭМ!$A$34:$A$777,$A33,СВЦЭМ!$B$34:$B$777,B$11)+'СЕТ СН'!$F$9+СВЦЭМ!$D$10+'СЕТ СН'!$F$6-'СЕТ СН'!$F$19</f>
        <v>1135.4974465399998</v>
      </c>
      <c r="C33" s="37">
        <f>SUMIFS(СВЦЭМ!$C$34:$C$777,СВЦЭМ!$A$34:$A$777,$A33,СВЦЭМ!$B$34:$B$777,C$11)+'СЕТ СН'!$F$9+СВЦЭМ!$D$10+'СЕТ СН'!$F$6-'СЕТ СН'!$F$19</f>
        <v>1123.50485138</v>
      </c>
      <c r="D33" s="37">
        <f>SUMIFS(СВЦЭМ!$C$34:$C$777,СВЦЭМ!$A$34:$A$777,$A33,СВЦЭМ!$B$34:$B$777,D$11)+'СЕТ СН'!$F$9+СВЦЭМ!$D$10+'СЕТ СН'!$F$6-'СЕТ СН'!$F$19</f>
        <v>1111.08032701</v>
      </c>
      <c r="E33" s="37">
        <f>SUMIFS(СВЦЭМ!$C$34:$C$777,СВЦЭМ!$A$34:$A$777,$A33,СВЦЭМ!$B$34:$B$777,E$11)+'СЕТ СН'!$F$9+СВЦЭМ!$D$10+'СЕТ СН'!$F$6-'СЕТ СН'!$F$19</f>
        <v>1107.5161861499998</v>
      </c>
      <c r="F33" s="37">
        <f>SUMIFS(СВЦЭМ!$C$34:$C$777,СВЦЭМ!$A$34:$A$777,$A33,СВЦЭМ!$B$34:$B$777,F$11)+'СЕТ СН'!$F$9+СВЦЭМ!$D$10+'СЕТ СН'!$F$6-'СЕТ СН'!$F$19</f>
        <v>1108.47287347</v>
      </c>
      <c r="G33" s="37">
        <f>SUMIFS(СВЦЭМ!$C$34:$C$777,СВЦЭМ!$A$34:$A$777,$A33,СВЦЭМ!$B$34:$B$777,G$11)+'СЕТ СН'!$F$9+СВЦЭМ!$D$10+'СЕТ СН'!$F$6-'СЕТ СН'!$F$19</f>
        <v>1116.1715137199999</v>
      </c>
      <c r="H33" s="37">
        <f>SUMIFS(СВЦЭМ!$C$34:$C$777,СВЦЭМ!$A$34:$A$777,$A33,СВЦЭМ!$B$34:$B$777,H$11)+'СЕТ СН'!$F$9+СВЦЭМ!$D$10+'СЕТ СН'!$F$6-'СЕТ СН'!$F$19</f>
        <v>1117.71513594</v>
      </c>
      <c r="I33" s="37">
        <f>SUMIFS(СВЦЭМ!$C$34:$C$777,СВЦЭМ!$A$34:$A$777,$A33,СВЦЭМ!$B$34:$B$777,I$11)+'СЕТ СН'!$F$9+СВЦЭМ!$D$10+'СЕТ СН'!$F$6-'СЕТ СН'!$F$19</f>
        <v>1035.2238487299999</v>
      </c>
      <c r="J33" s="37">
        <f>SUMIFS(СВЦЭМ!$C$34:$C$777,СВЦЭМ!$A$34:$A$777,$A33,СВЦЭМ!$B$34:$B$777,J$11)+'СЕТ СН'!$F$9+СВЦЭМ!$D$10+'СЕТ СН'!$F$6-'СЕТ СН'!$F$19</f>
        <v>1031.9762468199999</v>
      </c>
      <c r="K33" s="37">
        <f>SUMIFS(СВЦЭМ!$C$34:$C$777,СВЦЭМ!$A$34:$A$777,$A33,СВЦЭМ!$B$34:$B$777,K$11)+'СЕТ СН'!$F$9+СВЦЭМ!$D$10+'СЕТ СН'!$F$6-'СЕТ СН'!$F$19</f>
        <v>977.02143866999995</v>
      </c>
      <c r="L33" s="37">
        <f>SUMIFS(СВЦЭМ!$C$34:$C$777,СВЦЭМ!$A$34:$A$777,$A33,СВЦЭМ!$B$34:$B$777,L$11)+'СЕТ СН'!$F$9+СВЦЭМ!$D$10+'СЕТ СН'!$F$6-'СЕТ СН'!$F$19</f>
        <v>905.80654406000008</v>
      </c>
      <c r="M33" s="37">
        <f>SUMIFS(СВЦЭМ!$C$34:$C$777,СВЦЭМ!$A$34:$A$777,$A33,СВЦЭМ!$B$34:$B$777,M$11)+'СЕТ СН'!$F$9+СВЦЭМ!$D$10+'СЕТ СН'!$F$6-'СЕТ СН'!$F$19</f>
        <v>870.49438566999993</v>
      </c>
      <c r="N33" s="37">
        <f>SUMIFS(СВЦЭМ!$C$34:$C$777,СВЦЭМ!$A$34:$A$777,$A33,СВЦЭМ!$B$34:$B$777,N$11)+'СЕТ СН'!$F$9+СВЦЭМ!$D$10+'СЕТ СН'!$F$6-'СЕТ СН'!$F$19</f>
        <v>851.1962191199998</v>
      </c>
      <c r="O33" s="37">
        <f>SUMIFS(СВЦЭМ!$C$34:$C$777,СВЦЭМ!$A$34:$A$777,$A33,СВЦЭМ!$B$34:$B$777,O$11)+'СЕТ СН'!$F$9+СВЦЭМ!$D$10+'СЕТ СН'!$F$6-'СЕТ СН'!$F$19</f>
        <v>843.92863366999995</v>
      </c>
      <c r="P33" s="37">
        <f>SUMIFS(СВЦЭМ!$C$34:$C$777,СВЦЭМ!$A$34:$A$777,$A33,СВЦЭМ!$B$34:$B$777,P$11)+'СЕТ СН'!$F$9+СВЦЭМ!$D$10+'СЕТ СН'!$F$6-'СЕТ СН'!$F$19</f>
        <v>840.46608801999992</v>
      </c>
      <c r="Q33" s="37">
        <f>SUMIFS(СВЦЭМ!$C$34:$C$777,СВЦЭМ!$A$34:$A$777,$A33,СВЦЭМ!$B$34:$B$777,Q$11)+'СЕТ СН'!$F$9+СВЦЭМ!$D$10+'СЕТ СН'!$F$6-'СЕТ СН'!$F$19</f>
        <v>842.9924595</v>
      </c>
      <c r="R33" s="37">
        <f>SUMIFS(СВЦЭМ!$C$34:$C$777,СВЦЭМ!$A$34:$A$777,$A33,СВЦЭМ!$B$34:$B$777,R$11)+'СЕТ СН'!$F$9+СВЦЭМ!$D$10+'СЕТ СН'!$F$6-'СЕТ СН'!$F$19</f>
        <v>842.08531190000008</v>
      </c>
      <c r="S33" s="37">
        <f>SUMIFS(СВЦЭМ!$C$34:$C$777,СВЦЭМ!$A$34:$A$777,$A33,СВЦЭМ!$B$34:$B$777,S$11)+'СЕТ СН'!$F$9+СВЦЭМ!$D$10+'СЕТ СН'!$F$6-'СЕТ СН'!$F$19</f>
        <v>846.23879736999993</v>
      </c>
      <c r="T33" s="37">
        <f>SUMIFS(СВЦЭМ!$C$34:$C$777,СВЦЭМ!$A$34:$A$777,$A33,СВЦЭМ!$B$34:$B$777,T$11)+'СЕТ СН'!$F$9+СВЦЭМ!$D$10+'СЕТ СН'!$F$6-'СЕТ СН'!$F$19</f>
        <v>774.77448587999993</v>
      </c>
      <c r="U33" s="37">
        <f>SUMIFS(СВЦЭМ!$C$34:$C$777,СВЦЭМ!$A$34:$A$777,$A33,СВЦЭМ!$B$34:$B$777,U$11)+'СЕТ СН'!$F$9+СВЦЭМ!$D$10+'СЕТ СН'!$F$6-'СЕТ СН'!$F$19</f>
        <v>768.83916747999979</v>
      </c>
      <c r="V33" s="37">
        <f>SUMIFS(СВЦЭМ!$C$34:$C$777,СВЦЭМ!$A$34:$A$777,$A33,СВЦЭМ!$B$34:$B$777,V$11)+'СЕТ СН'!$F$9+СВЦЭМ!$D$10+'СЕТ СН'!$F$6-'СЕТ СН'!$F$19</f>
        <v>903.86320142</v>
      </c>
      <c r="W33" s="37">
        <f>SUMIFS(СВЦЭМ!$C$34:$C$777,СВЦЭМ!$A$34:$A$777,$A33,СВЦЭМ!$B$34:$B$777,W$11)+'СЕТ СН'!$F$9+СВЦЭМ!$D$10+'СЕТ СН'!$F$6-'СЕТ СН'!$F$19</f>
        <v>962.02293004999979</v>
      </c>
      <c r="X33" s="37">
        <f>SUMIFS(СВЦЭМ!$C$34:$C$777,СВЦЭМ!$A$34:$A$777,$A33,СВЦЭМ!$B$34:$B$777,X$11)+'СЕТ СН'!$F$9+СВЦЭМ!$D$10+'СЕТ СН'!$F$6-'СЕТ СН'!$F$19</f>
        <v>1027.6820593099999</v>
      </c>
      <c r="Y33" s="37">
        <f>SUMIFS(СВЦЭМ!$C$34:$C$777,СВЦЭМ!$A$34:$A$777,$A33,СВЦЭМ!$B$34:$B$777,Y$11)+'СЕТ СН'!$F$9+СВЦЭМ!$D$10+'СЕТ СН'!$F$6-'СЕТ СН'!$F$19</f>
        <v>1105.6307977399999</v>
      </c>
    </row>
    <row r="34" spans="1:25" ht="15.75" x14ac:dyDescent="0.2">
      <c r="A34" s="36">
        <f t="shared" si="0"/>
        <v>43062</v>
      </c>
      <c r="B34" s="37">
        <f>SUMIFS(СВЦЭМ!$C$34:$C$777,СВЦЭМ!$A$34:$A$777,$A34,СВЦЭМ!$B$34:$B$777,B$11)+'СЕТ СН'!$F$9+СВЦЭМ!$D$10+'СЕТ СН'!$F$6-'СЕТ СН'!$F$19</f>
        <v>1104.6865848799998</v>
      </c>
      <c r="C34" s="37">
        <f>SUMIFS(СВЦЭМ!$C$34:$C$777,СВЦЭМ!$A$34:$A$777,$A34,СВЦЭМ!$B$34:$B$777,C$11)+'СЕТ СН'!$F$9+СВЦЭМ!$D$10+'СЕТ СН'!$F$6-'СЕТ СН'!$F$19</f>
        <v>1158.61900064</v>
      </c>
      <c r="D34" s="37">
        <f>SUMIFS(СВЦЭМ!$C$34:$C$777,СВЦЭМ!$A$34:$A$777,$A34,СВЦЭМ!$B$34:$B$777,D$11)+'СЕТ СН'!$F$9+СВЦЭМ!$D$10+'СЕТ СН'!$F$6-'СЕТ СН'!$F$19</f>
        <v>1229.6365312199998</v>
      </c>
      <c r="E34" s="37">
        <f>SUMIFS(СВЦЭМ!$C$34:$C$777,СВЦЭМ!$A$34:$A$777,$A34,СВЦЭМ!$B$34:$B$777,E$11)+'СЕТ СН'!$F$9+СВЦЭМ!$D$10+'СЕТ СН'!$F$6-'СЕТ СН'!$F$19</f>
        <v>1228.3754268399998</v>
      </c>
      <c r="F34" s="37">
        <f>SUMIFS(СВЦЭМ!$C$34:$C$777,СВЦЭМ!$A$34:$A$777,$A34,СВЦЭМ!$B$34:$B$777,F$11)+'СЕТ СН'!$F$9+СВЦЭМ!$D$10+'СЕТ СН'!$F$6-'СЕТ СН'!$F$19</f>
        <v>1227.8881562499998</v>
      </c>
      <c r="G34" s="37">
        <f>SUMIFS(СВЦЭМ!$C$34:$C$777,СВЦЭМ!$A$34:$A$777,$A34,СВЦЭМ!$B$34:$B$777,G$11)+'СЕТ СН'!$F$9+СВЦЭМ!$D$10+'СЕТ СН'!$F$6-'СЕТ СН'!$F$19</f>
        <v>1230.1466644799998</v>
      </c>
      <c r="H34" s="37">
        <f>SUMIFS(СВЦЭМ!$C$34:$C$777,СВЦЭМ!$A$34:$A$777,$A34,СВЦЭМ!$B$34:$B$777,H$11)+'СЕТ СН'!$F$9+СВЦЭМ!$D$10+'СЕТ СН'!$F$6-'СЕТ СН'!$F$19</f>
        <v>1197.93369409</v>
      </c>
      <c r="I34" s="37">
        <f>SUMIFS(СВЦЭМ!$C$34:$C$777,СВЦЭМ!$A$34:$A$777,$A34,СВЦЭМ!$B$34:$B$777,I$11)+'СЕТ СН'!$F$9+СВЦЭМ!$D$10+'СЕТ СН'!$F$6-'СЕТ СН'!$F$19</f>
        <v>1077.1695106</v>
      </c>
      <c r="J34" s="37">
        <f>SUMIFS(СВЦЭМ!$C$34:$C$777,СВЦЭМ!$A$34:$A$777,$A34,СВЦЭМ!$B$34:$B$777,J$11)+'СЕТ СН'!$F$9+СВЦЭМ!$D$10+'СЕТ СН'!$F$6-'СЕТ СН'!$F$19</f>
        <v>999.04818946</v>
      </c>
      <c r="K34" s="37">
        <f>SUMIFS(СВЦЭМ!$C$34:$C$777,СВЦЭМ!$A$34:$A$777,$A34,СВЦЭМ!$B$34:$B$777,K$11)+'СЕТ СН'!$F$9+СВЦЭМ!$D$10+'СЕТ СН'!$F$6-'СЕТ СН'!$F$19</f>
        <v>892.30463779999991</v>
      </c>
      <c r="L34" s="37">
        <f>SUMIFS(СВЦЭМ!$C$34:$C$777,СВЦЭМ!$A$34:$A$777,$A34,СВЦЭМ!$B$34:$B$777,L$11)+'СЕТ СН'!$F$9+СВЦЭМ!$D$10+'СЕТ СН'!$F$6-'СЕТ СН'!$F$19</f>
        <v>811.85154150999983</v>
      </c>
      <c r="M34" s="37">
        <f>SUMIFS(СВЦЭМ!$C$34:$C$777,СВЦЭМ!$A$34:$A$777,$A34,СВЦЭМ!$B$34:$B$777,M$11)+'СЕТ СН'!$F$9+СВЦЭМ!$D$10+'СЕТ СН'!$F$6-'СЕТ СН'!$F$19</f>
        <v>784.77680936000002</v>
      </c>
      <c r="N34" s="37">
        <f>SUMIFS(СВЦЭМ!$C$34:$C$777,СВЦЭМ!$A$34:$A$777,$A34,СВЦЭМ!$B$34:$B$777,N$11)+'СЕТ СН'!$F$9+СВЦЭМ!$D$10+'СЕТ СН'!$F$6-'СЕТ СН'!$F$19</f>
        <v>800.72270772999991</v>
      </c>
      <c r="O34" s="37">
        <f>SUMIFS(СВЦЭМ!$C$34:$C$777,СВЦЭМ!$A$34:$A$777,$A34,СВЦЭМ!$B$34:$B$777,O$11)+'СЕТ СН'!$F$9+СВЦЭМ!$D$10+'СЕТ СН'!$F$6-'СЕТ СН'!$F$19</f>
        <v>777.9139799699999</v>
      </c>
      <c r="P34" s="37">
        <f>SUMIFS(СВЦЭМ!$C$34:$C$777,СВЦЭМ!$A$34:$A$777,$A34,СВЦЭМ!$B$34:$B$777,P$11)+'СЕТ СН'!$F$9+СВЦЭМ!$D$10+'СЕТ СН'!$F$6-'СЕТ СН'!$F$19</f>
        <v>825.10744167000007</v>
      </c>
      <c r="Q34" s="37">
        <f>SUMIFS(СВЦЭМ!$C$34:$C$777,СВЦЭМ!$A$34:$A$777,$A34,СВЦЭМ!$B$34:$B$777,Q$11)+'СЕТ СН'!$F$9+СВЦЭМ!$D$10+'СЕТ СН'!$F$6-'СЕТ СН'!$F$19</f>
        <v>829.68623664999996</v>
      </c>
      <c r="R34" s="37">
        <f>SUMIFS(СВЦЭМ!$C$34:$C$777,СВЦЭМ!$A$34:$A$777,$A34,СВЦЭМ!$B$34:$B$777,R$11)+'СЕТ СН'!$F$9+СВЦЭМ!$D$10+'СЕТ СН'!$F$6-'СЕТ СН'!$F$19</f>
        <v>837.77857494999989</v>
      </c>
      <c r="S34" s="37">
        <f>SUMIFS(СВЦЭМ!$C$34:$C$777,СВЦЭМ!$A$34:$A$777,$A34,СВЦЭМ!$B$34:$B$777,S$11)+'СЕТ СН'!$F$9+СВЦЭМ!$D$10+'СЕТ СН'!$F$6-'СЕТ СН'!$F$19</f>
        <v>805.78942712000003</v>
      </c>
      <c r="T34" s="37">
        <f>SUMIFS(СВЦЭМ!$C$34:$C$777,СВЦЭМ!$A$34:$A$777,$A34,СВЦЭМ!$B$34:$B$777,T$11)+'СЕТ СН'!$F$9+СВЦЭМ!$D$10+'СЕТ СН'!$F$6-'СЕТ СН'!$F$19</f>
        <v>782.62811665000004</v>
      </c>
      <c r="U34" s="37">
        <f>SUMIFS(СВЦЭМ!$C$34:$C$777,СВЦЭМ!$A$34:$A$777,$A34,СВЦЭМ!$B$34:$B$777,U$11)+'СЕТ СН'!$F$9+СВЦЭМ!$D$10+'СЕТ СН'!$F$6-'СЕТ СН'!$F$19</f>
        <v>777.72771997999985</v>
      </c>
      <c r="V34" s="37">
        <f>SUMIFS(СВЦЭМ!$C$34:$C$777,СВЦЭМ!$A$34:$A$777,$A34,СВЦЭМ!$B$34:$B$777,V$11)+'СЕТ СН'!$F$9+СВЦЭМ!$D$10+'СЕТ СН'!$F$6-'СЕТ СН'!$F$19</f>
        <v>817.04334569999992</v>
      </c>
      <c r="W34" s="37">
        <f>SUMIFS(СВЦЭМ!$C$34:$C$777,СВЦЭМ!$A$34:$A$777,$A34,СВЦЭМ!$B$34:$B$777,W$11)+'СЕТ СН'!$F$9+СВЦЭМ!$D$10+'СЕТ СН'!$F$6-'СЕТ СН'!$F$19</f>
        <v>904.99389629999996</v>
      </c>
      <c r="X34" s="37">
        <f>SUMIFS(СВЦЭМ!$C$34:$C$777,СВЦЭМ!$A$34:$A$777,$A34,СВЦЭМ!$B$34:$B$777,X$11)+'СЕТ СН'!$F$9+СВЦЭМ!$D$10+'СЕТ СН'!$F$6-'СЕТ СН'!$F$19</f>
        <v>1000.6787812099999</v>
      </c>
      <c r="Y34" s="37">
        <f>SUMIFS(СВЦЭМ!$C$34:$C$777,СВЦЭМ!$A$34:$A$777,$A34,СВЦЭМ!$B$34:$B$777,Y$11)+'СЕТ СН'!$F$9+СВЦЭМ!$D$10+'СЕТ СН'!$F$6-'СЕТ СН'!$F$19</f>
        <v>1061.2551509</v>
      </c>
    </row>
    <row r="35" spans="1:25" ht="15.75" x14ac:dyDescent="0.2">
      <c r="A35" s="36">
        <f t="shared" si="0"/>
        <v>43063</v>
      </c>
      <c r="B35" s="37">
        <f>SUMIFS(СВЦЭМ!$C$34:$C$777,СВЦЭМ!$A$34:$A$777,$A35,СВЦЭМ!$B$34:$B$777,B$11)+'СЕТ СН'!$F$9+СВЦЭМ!$D$10+'СЕТ СН'!$F$6-'СЕТ СН'!$F$19</f>
        <v>1086.9367074299998</v>
      </c>
      <c r="C35" s="37">
        <f>SUMIFS(СВЦЭМ!$C$34:$C$777,СВЦЭМ!$A$34:$A$777,$A35,СВЦЭМ!$B$34:$B$777,C$11)+'СЕТ СН'!$F$9+СВЦЭМ!$D$10+'СЕТ СН'!$F$6-'СЕТ СН'!$F$19</f>
        <v>1155.9019755699999</v>
      </c>
      <c r="D35" s="37">
        <f>SUMIFS(СВЦЭМ!$C$34:$C$777,СВЦЭМ!$A$34:$A$777,$A35,СВЦЭМ!$B$34:$B$777,D$11)+'СЕТ СН'!$F$9+СВЦЭМ!$D$10+'СЕТ СН'!$F$6-'СЕТ СН'!$F$19</f>
        <v>1255.1573485299998</v>
      </c>
      <c r="E35" s="37">
        <f>SUMIFS(СВЦЭМ!$C$34:$C$777,СВЦЭМ!$A$34:$A$777,$A35,СВЦЭМ!$B$34:$B$777,E$11)+'СЕТ СН'!$F$9+СВЦЭМ!$D$10+'СЕТ СН'!$F$6-'СЕТ СН'!$F$19</f>
        <v>1254.6200491499999</v>
      </c>
      <c r="F35" s="37">
        <f>SUMIFS(СВЦЭМ!$C$34:$C$777,СВЦЭМ!$A$34:$A$777,$A35,СВЦЭМ!$B$34:$B$777,F$11)+'СЕТ СН'!$F$9+СВЦЭМ!$D$10+'СЕТ СН'!$F$6-'СЕТ СН'!$F$19</f>
        <v>1256.4502151499998</v>
      </c>
      <c r="G35" s="37">
        <f>SUMIFS(СВЦЭМ!$C$34:$C$777,СВЦЭМ!$A$34:$A$777,$A35,СВЦЭМ!$B$34:$B$777,G$11)+'СЕТ СН'!$F$9+СВЦЭМ!$D$10+'СЕТ СН'!$F$6-'СЕТ СН'!$F$19</f>
        <v>1255.00347661</v>
      </c>
      <c r="H35" s="37">
        <f>SUMIFS(СВЦЭМ!$C$34:$C$777,СВЦЭМ!$A$34:$A$777,$A35,СВЦЭМ!$B$34:$B$777,H$11)+'СЕТ СН'!$F$9+СВЦЭМ!$D$10+'СЕТ СН'!$F$6-'СЕТ СН'!$F$19</f>
        <v>1196.8306595399999</v>
      </c>
      <c r="I35" s="37">
        <f>SUMIFS(СВЦЭМ!$C$34:$C$777,СВЦЭМ!$A$34:$A$777,$A35,СВЦЭМ!$B$34:$B$777,I$11)+'СЕТ СН'!$F$9+СВЦЭМ!$D$10+'СЕТ СН'!$F$6-'СЕТ СН'!$F$19</f>
        <v>1090.51518635</v>
      </c>
      <c r="J35" s="37">
        <f>SUMIFS(СВЦЭМ!$C$34:$C$777,СВЦЭМ!$A$34:$A$777,$A35,СВЦЭМ!$B$34:$B$777,J$11)+'СЕТ СН'!$F$9+СВЦЭМ!$D$10+'СЕТ СН'!$F$6-'СЕТ СН'!$F$19</f>
        <v>988.88111738999987</v>
      </c>
      <c r="K35" s="37">
        <f>SUMIFS(СВЦЭМ!$C$34:$C$777,СВЦЭМ!$A$34:$A$777,$A35,СВЦЭМ!$B$34:$B$777,K$11)+'СЕТ СН'!$F$9+СВЦЭМ!$D$10+'СЕТ СН'!$F$6-'СЕТ СН'!$F$19</f>
        <v>886.91849084</v>
      </c>
      <c r="L35" s="37">
        <f>SUMIFS(СВЦЭМ!$C$34:$C$777,СВЦЭМ!$A$34:$A$777,$A35,СВЦЭМ!$B$34:$B$777,L$11)+'СЕТ СН'!$F$9+СВЦЭМ!$D$10+'СЕТ СН'!$F$6-'СЕТ СН'!$F$19</f>
        <v>876.05267733000005</v>
      </c>
      <c r="M35" s="37">
        <f>SUMIFS(СВЦЭМ!$C$34:$C$777,СВЦЭМ!$A$34:$A$777,$A35,СВЦЭМ!$B$34:$B$777,M$11)+'СЕТ СН'!$F$9+СВЦЭМ!$D$10+'СЕТ СН'!$F$6-'СЕТ СН'!$F$19</f>
        <v>841.89813303000005</v>
      </c>
      <c r="N35" s="37">
        <f>SUMIFS(СВЦЭМ!$C$34:$C$777,СВЦЭМ!$A$34:$A$777,$A35,СВЦЭМ!$B$34:$B$777,N$11)+'СЕТ СН'!$F$9+СВЦЭМ!$D$10+'СЕТ СН'!$F$6-'СЕТ СН'!$F$19</f>
        <v>860.35710558999995</v>
      </c>
      <c r="O35" s="37">
        <f>SUMIFS(СВЦЭМ!$C$34:$C$777,СВЦЭМ!$A$34:$A$777,$A35,СВЦЭМ!$B$34:$B$777,O$11)+'СЕТ СН'!$F$9+СВЦЭМ!$D$10+'СЕТ СН'!$F$6-'СЕТ СН'!$F$19</f>
        <v>860.82522590999974</v>
      </c>
      <c r="P35" s="37">
        <f>SUMIFS(СВЦЭМ!$C$34:$C$777,СВЦЭМ!$A$34:$A$777,$A35,СВЦЭМ!$B$34:$B$777,P$11)+'СЕТ СН'!$F$9+СВЦЭМ!$D$10+'СЕТ СН'!$F$6-'СЕТ СН'!$F$19</f>
        <v>858.15655177999975</v>
      </c>
      <c r="Q35" s="37">
        <f>SUMIFS(СВЦЭМ!$C$34:$C$777,СВЦЭМ!$A$34:$A$777,$A35,СВЦЭМ!$B$34:$B$777,Q$11)+'СЕТ СН'!$F$9+СВЦЭМ!$D$10+'СЕТ СН'!$F$6-'СЕТ СН'!$F$19</f>
        <v>857.54937363999989</v>
      </c>
      <c r="R35" s="37">
        <f>SUMIFS(СВЦЭМ!$C$34:$C$777,СВЦЭМ!$A$34:$A$777,$A35,СВЦЭМ!$B$34:$B$777,R$11)+'СЕТ СН'!$F$9+СВЦЭМ!$D$10+'СЕТ СН'!$F$6-'СЕТ СН'!$F$19</f>
        <v>853.04181879999987</v>
      </c>
      <c r="S35" s="37">
        <f>SUMIFS(СВЦЭМ!$C$34:$C$777,СВЦЭМ!$A$34:$A$777,$A35,СВЦЭМ!$B$34:$B$777,S$11)+'СЕТ СН'!$F$9+СВЦЭМ!$D$10+'СЕТ СН'!$F$6-'СЕТ СН'!$F$19</f>
        <v>813.18157573999974</v>
      </c>
      <c r="T35" s="37">
        <f>SUMIFS(СВЦЭМ!$C$34:$C$777,СВЦЭМ!$A$34:$A$777,$A35,СВЦЭМ!$B$34:$B$777,T$11)+'СЕТ СН'!$F$9+СВЦЭМ!$D$10+'СЕТ СН'!$F$6-'СЕТ СН'!$F$19</f>
        <v>805.40841606999993</v>
      </c>
      <c r="U35" s="37">
        <f>SUMIFS(СВЦЭМ!$C$34:$C$777,СВЦЭМ!$A$34:$A$777,$A35,СВЦЭМ!$B$34:$B$777,U$11)+'СЕТ СН'!$F$9+СВЦЭМ!$D$10+'СЕТ СН'!$F$6-'СЕТ СН'!$F$19</f>
        <v>790.41492880999999</v>
      </c>
      <c r="V35" s="37">
        <f>SUMIFS(СВЦЭМ!$C$34:$C$777,СВЦЭМ!$A$34:$A$777,$A35,СВЦЭМ!$B$34:$B$777,V$11)+'СЕТ СН'!$F$9+СВЦЭМ!$D$10+'СЕТ СН'!$F$6-'СЕТ СН'!$F$19</f>
        <v>806.10695036999982</v>
      </c>
      <c r="W35" s="37">
        <f>SUMIFS(СВЦЭМ!$C$34:$C$777,СВЦЭМ!$A$34:$A$777,$A35,СВЦЭМ!$B$34:$B$777,W$11)+'СЕТ СН'!$F$9+СВЦЭМ!$D$10+'СЕТ СН'!$F$6-'СЕТ СН'!$F$19</f>
        <v>937.39805396999986</v>
      </c>
      <c r="X35" s="37">
        <f>SUMIFS(СВЦЭМ!$C$34:$C$777,СВЦЭМ!$A$34:$A$777,$A35,СВЦЭМ!$B$34:$B$777,X$11)+'СЕТ СН'!$F$9+СВЦЭМ!$D$10+'СЕТ СН'!$F$6-'СЕТ СН'!$F$19</f>
        <v>1023.82511645</v>
      </c>
      <c r="Y35" s="37">
        <f>SUMIFS(СВЦЭМ!$C$34:$C$777,СВЦЭМ!$A$34:$A$777,$A35,СВЦЭМ!$B$34:$B$777,Y$11)+'СЕТ СН'!$F$9+СВЦЭМ!$D$10+'СЕТ СН'!$F$6-'СЕТ СН'!$F$19</f>
        <v>1116.6048431899999</v>
      </c>
    </row>
    <row r="36" spans="1:25" ht="15.75" x14ac:dyDescent="0.2">
      <c r="A36" s="36">
        <f t="shared" si="0"/>
        <v>43064</v>
      </c>
      <c r="B36" s="37">
        <f>SUMIFS(СВЦЭМ!$C$34:$C$777,СВЦЭМ!$A$34:$A$777,$A36,СВЦЭМ!$B$34:$B$777,B$11)+'СЕТ СН'!$F$9+СВЦЭМ!$D$10+'СЕТ СН'!$F$6-'СЕТ СН'!$F$19</f>
        <v>1146.24683568</v>
      </c>
      <c r="C36" s="37">
        <f>SUMIFS(СВЦЭМ!$C$34:$C$777,СВЦЭМ!$A$34:$A$777,$A36,СВЦЭМ!$B$34:$B$777,C$11)+'СЕТ СН'!$F$9+СВЦЭМ!$D$10+'СЕТ СН'!$F$6-'СЕТ СН'!$F$19</f>
        <v>1189.7672051099998</v>
      </c>
      <c r="D36" s="37">
        <f>SUMIFS(СВЦЭМ!$C$34:$C$777,СВЦЭМ!$A$34:$A$777,$A36,СВЦЭМ!$B$34:$B$777,D$11)+'СЕТ СН'!$F$9+СВЦЭМ!$D$10+'СЕТ СН'!$F$6-'СЕТ СН'!$F$19</f>
        <v>1235.9495428099999</v>
      </c>
      <c r="E36" s="37">
        <f>SUMIFS(СВЦЭМ!$C$34:$C$777,СВЦЭМ!$A$34:$A$777,$A36,СВЦЭМ!$B$34:$B$777,E$11)+'СЕТ СН'!$F$9+СВЦЭМ!$D$10+'СЕТ СН'!$F$6-'СЕТ СН'!$F$19</f>
        <v>1238.7781710299998</v>
      </c>
      <c r="F36" s="37">
        <f>SUMIFS(СВЦЭМ!$C$34:$C$777,СВЦЭМ!$A$34:$A$777,$A36,СВЦЭМ!$B$34:$B$777,F$11)+'СЕТ СН'!$F$9+СВЦЭМ!$D$10+'СЕТ СН'!$F$6-'СЕТ СН'!$F$19</f>
        <v>1237.30033164</v>
      </c>
      <c r="G36" s="37">
        <f>SUMIFS(СВЦЭМ!$C$34:$C$777,СВЦЭМ!$A$34:$A$777,$A36,СВЦЭМ!$B$34:$B$777,G$11)+'СЕТ СН'!$F$9+СВЦЭМ!$D$10+'СЕТ СН'!$F$6-'СЕТ СН'!$F$19</f>
        <v>1226.43497439</v>
      </c>
      <c r="H36" s="37">
        <f>SUMIFS(СВЦЭМ!$C$34:$C$777,СВЦЭМ!$A$34:$A$777,$A36,СВЦЭМ!$B$34:$B$777,H$11)+'СЕТ СН'!$F$9+СВЦЭМ!$D$10+'СЕТ СН'!$F$6-'СЕТ СН'!$F$19</f>
        <v>1192.0732049199999</v>
      </c>
      <c r="I36" s="37">
        <f>SUMIFS(СВЦЭМ!$C$34:$C$777,СВЦЭМ!$A$34:$A$777,$A36,СВЦЭМ!$B$34:$B$777,I$11)+'СЕТ СН'!$F$9+СВЦЭМ!$D$10+'СЕТ СН'!$F$6-'СЕТ СН'!$F$19</f>
        <v>1008.2801430999998</v>
      </c>
      <c r="J36" s="37">
        <f>SUMIFS(СВЦЭМ!$C$34:$C$777,СВЦЭМ!$A$34:$A$777,$A36,СВЦЭМ!$B$34:$B$777,J$11)+'СЕТ СН'!$F$9+СВЦЭМ!$D$10+'СЕТ СН'!$F$6-'СЕТ СН'!$F$19</f>
        <v>1008.60492985</v>
      </c>
      <c r="K36" s="37">
        <f>SUMIFS(СВЦЭМ!$C$34:$C$777,СВЦЭМ!$A$34:$A$777,$A36,СВЦЭМ!$B$34:$B$777,K$11)+'СЕТ СН'!$F$9+СВЦЭМ!$D$10+'СЕТ СН'!$F$6-'СЕТ СН'!$F$19</f>
        <v>925.91815901999985</v>
      </c>
      <c r="L36" s="37">
        <f>SUMIFS(СВЦЭМ!$C$34:$C$777,СВЦЭМ!$A$34:$A$777,$A36,СВЦЭМ!$B$34:$B$777,L$11)+'СЕТ СН'!$F$9+СВЦЭМ!$D$10+'СЕТ СН'!$F$6-'СЕТ СН'!$F$19</f>
        <v>836.99849148999988</v>
      </c>
      <c r="M36" s="37">
        <f>SUMIFS(СВЦЭМ!$C$34:$C$777,СВЦЭМ!$A$34:$A$777,$A36,СВЦЭМ!$B$34:$B$777,M$11)+'СЕТ СН'!$F$9+СВЦЭМ!$D$10+'СЕТ СН'!$F$6-'СЕТ СН'!$F$19</f>
        <v>801.74761869000008</v>
      </c>
      <c r="N36" s="37">
        <f>SUMIFS(СВЦЭМ!$C$34:$C$777,СВЦЭМ!$A$34:$A$777,$A36,СВЦЭМ!$B$34:$B$777,N$11)+'СЕТ СН'!$F$9+СВЦЭМ!$D$10+'СЕТ СН'!$F$6-'СЕТ СН'!$F$19</f>
        <v>769.92218765999996</v>
      </c>
      <c r="O36" s="37">
        <f>SUMIFS(СВЦЭМ!$C$34:$C$777,СВЦЭМ!$A$34:$A$777,$A36,СВЦЭМ!$B$34:$B$777,O$11)+'СЕТ СН'!$F$9+СВЦЭМ!$D$10+'СЕТ СН'!$F$6-'СЕТ СН'!$F$19</f>
        <v>822.26760093999997</v>
      </c>
      <c r="P36" s="37">
        <f>SUMIFS(СВЦЭМ!$C$34:$C$777,СВЦЭМ!$A$34:$A$777,$A36,СВЦЭМ!$B$34:$B$777,P$11)+'СЕТ СН'!$F$9+СВЦЭМ!$D$10+'СЕТ СН'!$F$6-'СЕТ СН'!$F$19</f>
        <v>839.52816904999986</v>
      </c>
      <c r="Q36" s="37">
        <f>SUMIFS(СВЦЭМ!$C$34:$C$777,СВЦЭМ!$A$34:$A$777,$A36,СВЦЭМ!$B$34:$B$777,Q$11)+'СЕТ СН'!$F$9+СВЦЭМ!$D$10+'СЕТ СН'!$F$6-'СЕТ СН'!$F$19</f>
        <v>840.63285459999975</v>
      </c>
      <c r="R36" s="37">
        <f>SUMIFS(СВЦЭМ!$C$34:$C$777,СВЦЭМ!$A$34:$A$777,$A36,СВЦЭМ!$B$34:$B$777,R$11)+'СЕТ СН'!$F$9+СВЦЭМ!$D$10+'СЕТ СН'!$F$6-'СЕТ СН'!$F$19</f>
        <v>834.97129670999993</v>
      </c>
      <c r="S36" s="37">
        <f>SUMIFS(СВЦЭМ!$C$34:$C$777,СВЦЭМ!$A$34:$A$777,$A36,СВЦЭМ!$B$34:$B$777,S$11)+'СЕТ СН'!$F$9+СВЦЭМ!$D$10+'СЕТ СН'!$F$6-'СЕТ СН'!$F$19</f>
        <v>817.21293653999987</v>
      </c>
      <c r="T36" s="37">
        <f>SUMIFS(СВЦЭМ!$C$34:$C$777,СВЦЭМ!$A$34:$A$777,$A36,СВЦЭМ!$B$34:$B$777,T$11)+'СЕТ СН'!$F$9+СВЦЭМ!$D$10+'СЕТ СН'!$F$6-'СЕТ СН'!$F$19</f>
        <v>775.17206764999992</v>
      </c>
      <c r="U36" s="37">
        <f>SUMIFS(СВЦЭМ!$C$34:$C$777,СВЦЭМ!$A$34:$A$777,$A36,СВЦЭМ!$B$34:$B$777,U$11)+'СЕТ СН'!$F$9+СВЦЭМ!$D$10+'СЕТ СН'!$F$6-'СЕТ СН'!$F$19</f>
        <v>775.01251770999988</v>
      </c>
      <c r="V36" s="37">
        <f>SUMIFS(СВЦЭМ!$C$34:$C$777,СВЦЭМ!$A$34:$A$777,$A36,СВЦЭМ!$B$34:$B$777,V$11)+'СЕТ СН'!$F$9+СВЦЭМ!$D$10+'СЕТ СН'!$F$6-'СЕТ СН'!$F$19</f>
        <v>818.93988239999976</v>
      </c>
      <c r="W36" s="37">
        <f>SUMIFS(СВЦЭМ!$C$34:$C$777,СВЦЭМ!$A$34:$A$777,$A36,СВЦЭМ!$B$34:$B$777,W$11)+'СЕТ СН'!$F$9+СВЦЭМ!$D$10+'СЕТ СН'!$F$6-'СЕТ СН'!$F$19</f>
        <v>901.2564630899999</v>
      </c>
      <c r="X36" s="37">
        <f>SUMIFS(СВЦЭМ!$C$34:$C$777,СВЦЭМ!$A$34:$A$777,$A36,СВЦЭМ!$B$34:$B$777,X$11)+'СЕТ СН'!$F$9+СВЦЭМ!$D$10+'СЕТ СН'!$F$6-'СЕТ СН'!$F$19</f>
        <v>1001.9707315399999</v>
      </c>
      <c r="Y36" s="37">
        <f>SUMIFS(СВЦЭМ!$C$34:$C$777,СВЦЭМ!$A$34:$A$777,$A36,СВЦЭМ!$B$34:$B$777,Y$11)+'СЕТ СН'!$F$9+СВЦЭМ!$D$10+'СЕТ СН'!$F$6-'СЕТ СН'!$F$19</f>
        <v>1075.39526396</v>
      </c>
    </row>
    <row r="37" spans="1:25" ht="15.75" x14ac:dyDescent="0.2">
      <c r="A37" s="36">
        <f t="shared" si="0"/>
        <v>43065</v>
      </c>
      <c r="B37" s="37">
        <f>SUMIFS(СВЦЭМ!$C$34:$C$777,СВЦЭМ!$A$34:$A$777,$A37,СВЦЭМ!$B$34:$B$777,B$11)+'СЕТ СН'!$F$9+СВЦЭМ!$D$10+'СЕТ СН'!$F$6-'СЕТ СН'!$F$19</f>
        <v>1124.61946926</v>
      </c>
      <c r="C37" s="37">
        <f>SUMIFS(СВЦЭМ!$C$34:$C$777,СВЦЭМ!$A$34:$A$777,$A37,СВЦЭМ!$B$34:$B$777,C$11)+'СЕТ СН'!$F$9+СВЦЭМ!$D$10+'СЕТ СН'!$F$6-'СЕТ СН'!$F$19</f>
        <v>1165.83744596</v>
      </c>
      <c r="D37" s="37">
        <f>SUMIFS(СВЦЭМ!$C$34:$C$777,СВЦЭМ!$A$34:$A$777,$A37,СВЦЭМ!$B$34:$B$777,D$11)+'СЕТ СН'!$F$9+СВЦЭМ!$D$10+'СЕТ СН'!$F$6-'СЕТ СН'!$F$19</f>
        <v>1216.4740597499999</v>
      </c>
      <c r="E37" s="37">
        <f>SUMIFS(СВЦЭМ!$C$34:$C$777,СВЦЭМ!$A$34:$A$777,$A37,СВЦЭМ!$B$34:$B$777,E$11)+'СЕТ СН'!$F$9+СВЦЭМ!$D$10+'СЕТ СН'!$F$6-'СЕТ СН'!$F$19</f>
        <v>1226.76935056</v>
      </c>
      <c r="F37" s="37">
        <f>SUMIFS(СВЦЭМ!$C$34:$C$777,СВЦЭМ!$A$34:$A$777,$A37,СВЦЭМ!$B$34:$B$777,F$11)+'СЕТ СН'!$F$9+СВЦЭМ!$D$10+'СЕТ СН'!$F$6-'СЕТ СН'!$F$19</f>
        <v>1229.1679990299999</v>
      </c>
      <c r="G37" s="37">
        <f>SUMIFS(СВЦЭМ!$C$34:$C$777,СВЦЭМ!$A$34:$A$777,$A37,СВЦЭМ!$B$34:$B$777,G$11)+'СЕТ СН'!$F$9+СВЦЭМ!$D$10+'СЕТ СН'!$F$6-'СЕТ СН'!$F$19</f>
        <v>1218.8309094899998</v>
      </c>
      <c r="H37" s="37">
        <f>SUMIFS(СВЦЭМ!$C$34:$C$777,СВЦЭМ!$A$34:$A$777,$A37,СВЦЭМ!$B$34:$B$777,H$11)+'СЕТ СН'!$F$9+СВЦЭМ!$D$10+'СЕТ СН'!$F$6-'СЕТ СН'!$F$19</f>
        <v>1188.3007970499998</v>
      </c>
      <c r="I37" s="37">
        <f>SUMIFS(СВЦЭМ!$C$34:$C$777,СВЦЭМ!$A$34:$A$777,$A37,СВЦЭМ!$B$34:$B$777,I$11)+'СЕТ СН'!$F$9+СВЦЭМ!$D$10+'СЕТ СН'!$F$6-'СЕТ СН'!$F$19</f>
        <v>1116.5174928399999</v>
      </c>
      <c r="J37" s="37">
        <f>SUMIFS(СВЦЭМ!$C$34:$C$777,СВЦЭМ!$A$34:$A$777,$A37,СВЦЭМ!$B$34:$B$777,J$11)+'СЕТ СН'!$F$9+СВЦЭМ!$D$10+'СЕТ СН'!$F$6-'СЕТ СН'!$F$19</f>
        <v>1038.62152133</v>
      </c>
      <c r="K37" s="37">
        <f>SUMIFS(СВЦЭМ!$C$34:$C$777,СВЦЭМ!$A$34:$A$777,$A37,СВЦЭМ!$B$34:$B$777,K$11)+'СЕТ СН'!$F$9+СВЦЭМ!$D$10+'СЕТ СН'!$F$6-'СЕТ СН'!$F$19</f>
        <v>936.22606828999983</v>
      </c>
      <c r="L37" s="37">
        <f>SUMIFS(СВЦЭМ!$C$34:$C$777,СВЦЭМ!$A$34:$A$777,$A37,СВЦЭМ!$B$34:$B$777,L$11)+'СЕТ СН'!$F$9+СВЦЭМ!$D$10+'СЕТ СН'!$F$6-'СЕТ СН'!$F$19</f>
        <v>857.31450437999979</v>
      </c>
      <c r="M37" s="37">
        <f>SUMIFS(СВЦЭМ!$C$34:$C$777,СВЦЭМ!$A$34:$A$777,$A37,СВЦЭМ!$B$34:$B$777,M$11)+'СЕТ СН'!$F$9+СВЦЭМ!$D$10+'СЕТ СН'!$F$6-'СЕТ СН'!$F$19</f>
        <v>824.90853138999978</v>
      </c>
      <c r="N37" s="37">
        <f>SUMIFS(СВЦЭМ!$C$34:$C$777,СВЦЭМ!$A$34:$A$777,$A37,СВЦЭМ!$B$34:$B$777,N$11)+'СЕТ СН'!$F$9+СВЦЭМ!$D$10+'СЕТ СН'!$F$6-'СЕТ СН'!$F$19</f>
        <v>837.46527340999978</v>
      </c>
      <c r="O37" s="37">
        <f>SUMIFS(СВЦЭМ!$C$34:$C$777,СВЦЭМ!$A$34:$A$777,$A37,СВЦЭМ!$B$34:$B$777,O$11)+'СЕТ СН'!$F$9+СВЦЭМ!$D$10+'СЕТ СН'!$F$6-'СЕТ СН'!$F$19</f>
        <v>846.79647625999996</v>
      </c>
      <c r="P37" s="37">
        <f>SUMIFS(СВЦЭМ!$C$34:$C$777,СВЦЭМ!$A$34:$A$777,$A37,СВЦЭМ!$B$34:$B$777,P$11)+'СЕТ СН'!$F$9+СВЦЭМ!$D$10+'СЕТ СН'!$F$6-'СЕТ СН'!$F$19</f>
        <v>857.29031988999986</v>
      </c>
      <c r="Q37" s="37">
        <f>SUMIFS(СВЦЭМ!$C$34:$C$777,СВЦЭМ!$A$34:$A$777,$A37,СВЦЭМ!$B$34:$B$777,Q$11)+'СЕТ СН'!$F$9+СВЦЭМ!$D$10+'СЕТ СН'!$F$6-'СЕТ СН'!$F$19</f>
        <v>860.01942082999994</v>
      </c>
      <c r="R37" s="37">
        <f>SUMIFS(СВЦЭМ!$C$34:$C$777,СВЦЭМ!$A$34:$A$777,$A37,СВЦЭМ!$B$34:$B$777,R$11)+'СЕТ СН'!$F$9+СВЦЭМ!$D$10+'СЕТ СН'!$F$6-'СЕТ СН'!$F$19</f>
        <v>850.48030534999975</v>
      </c>
      <c r="S37" s="37">
        <f>SUMIFS(СВЦЭМ!$C$34:$C$777,СВЦЭМ!$A$34:$A$777,$A37,СВЦЭМ!$B$34:$B$777,S$11)+'СЕТ СН'!$F$9+СВЦЭМ!$D$10+'СЕТ СН'!$F$6-'СЕТ СН'!$F$19</f>
        <v>815.48527947999992</v>
      </c>
      <c r="T37" s="37">
        <f>SUMIFS(СВЦЭМ!$C$34:$C$777,СВЦЭМ!$A$34:$A$777,$A37,СВЦЭМ!$B$34:$B$777,T$11)+'СЕТ СН'!$F$9+СВЦЭМ!$D$10+'СЕТ СН'!$F$6-'СЕТ СН'!$F$19</f>
        <v>789.10539720999986</v>
      </c>
      <c r="U37" s="37">
        <f>SUMIFS(СВЦЭМ!$C$34:$C$777,СВЦЭМ!$A$34:$A$777,$A37,СВЦЭМ!$B$34:$B$777,U$11)+'СЕТ СН'!$F$9+СВЦЭМ!$D$10+'СЕТ СН'!$F$6-'СЕТ СН'!$F$19</f>
        <v>789.45673217999979</v>
      </c>
      <c r="V37" s="37">
        <f>SUMIFS(СВЦЭМ!$C$34:$C$777,СВЦЭМ!$A$34:$A$777,$A37,СВЦЭМ!$B$34:$B$777,V$11)+'СЕТ СН'!$F$9+СВЦЭМ!$D$10+'СЕТ СН'!$F$6-'СЕТ СН'!$F$19</f>
        <v>825.59117598999978</v>
      </c>
      <c r="W37" s="37">
        <f>SUMIFS(СВЦЭМ!$C$34:$C$777,СВЦЭМ!$A$34:$A$777,$A37,СВЦЭМ!$B$34:$B$777,W$11)+'СЕТ СН'!$F$9+СВЦЭМ!$D$10+'СЕТ СН'!$F$6-'СЕТ СН'!$F$19</f>
        <v>903.26494888999991</v>
      </c>
      <c r="X37" s="37">
        <f>SUMIFS(СВЦЭМ!$C$34:$C$777,СВЦЭМ!$A$34:$A$777,$A37,СВЦЭМ!$B$34:$B$777,X$11)+'СЕТ СН'!$F$9+СВЦЭМ!$D$10+'СЕТ СН'!$F$6-'СЕТ СН'!$F$19</f>
        <v>1002.5979817699999</v>
      </c>
      <c r="Y37" s="37">
        <f>SUMIFS(СВЦЭМ!$C$34:$C$777,СВЦЭМ!$A$34:$A$777,$A37,СВЦЭМ!$B$34:$B$777,Y$11)+'СЕТ СН'!$F$9+СВЦЭМ!$D$10+'СЕТ СН'!$F$6-'СЕТ СН'!$F$19</f>
        <v>1102.64815017</v>
      </c>
    </row>
    <row r="38" spans="1:25" ht="15.75" x14ac:dyDescent="0.2">
      <c r="A38" s="36">
        <f t="shared" si="0"/>
        <v>43066</v>
      </c>
      <c r="B38" s="37">
        <f>SUMIFS(СВЦЭМ!$C$34:$C$777,СВЦЭМ!$A$34:$A$777,$A38,СВЦЭМ!$B$34:$B$777,B$11)+'СЕТ СН'!$F$9+СВЦЭМ!$D$10+'СЕТ СН'!$F$6-'СЕТ СН'!$F$19</f>
        <v>1118.5557750199998</v>
      </c>
      <c r="C38" s="37">
        <f>SUMIFS(СВЦЭМ!$C$34:$C$777,СВЦЭМ!$A$34:$A$777,$A38,СВЦЭМ!$B$34:$B$777,C$11)+'СЕТ СН'!$F$9+СВЦЭМ!$D$10+'СЕТ СН'!$F$6-'СЕТ СН'!$F$19</f>
        <v>1219.14840667</v>
      </c>
      <c r="D38" s="37">
        <f>SUMIFS(СВЦЭМ!$C$34:$C$777,СВЦЭМ!$A$34:$A$777,$A38,СВЦЭМ!$B$34:$B$777,D$11)+'СЕТ СН'!$F$9+СВЦЭМ!$D$10+'СЕТ СН'!$F$6-'СЕТ СН'!$F$19</f>
        <v>1268.2789009999999</v>
      </c>
      <c r="E38" s="37">
        <f>SUMIFS(СВЦЭМ!$C$34:$C$777,СВЦЭМ!$A$34:$A$777,$A38,СВЦЭМ!$B$34:$B$777,E$11)+'СЕТ СН'!$F$9+СВЦЭМ!$D$10+'СЕТ СН'!$F$6-'СЕТ СН'!$F$19</f>
        <v>1277.6803344099999</v>
      </c>
      <c r="F38" s="37">
        <f>SUMIFS(СВЦЭМ!$C$34:$C$777,СВЦЭМ!$A$34:$A$777,$A38,СВЦЭМ!$B$34:$B$777,F$11)+'СЕТ СН'!$F$9+СВЦЭМ!$D$10+'СЕТ СН'!$F$6-'СЕТ СН'!$F$19</f>
        <v>1271.78823885</v>
      </c>
      <c r="G38" s="37">
        <f>SUMIFS(СВЦЭМ!$C$34:$C$777,СВЦЭМ!$A$34:$A$777,$A38,СВЦЭМ!$B$34:$B$777,G$11)+'СЕТ СН'!$F$9+СВЦЭМ!$D$10+'СЕТ СН'!$F$6-'СЕТ СН'!$F$19</f>
        <v>1258.6478834299999</v>
      </c>
      <c r="H38" s="37">
        <f>SUMIFS(СВЦЭМ!$C$34:$C$777,СВЦЭМ!$A$34:$A$777,$A38,СВЦЭМ!$B$34:$B$777,H$11)+'СЕТ СН'!$F$9+СВЦЭМ!$D$10+'СЕТ СН'!$F$6-'СЕТ СН'!$F$19</f>
        <v>1114.95744023</v>
      </c>
      <c r="I38" s="37">
        <f>SUMIFS(СВЦЭМ!$C$34:$C$777,СВЦЭМ!$A$34:$A$777,$A38,СВЦЭМ!$B$34:$B$777,I$11)+'СЕТ СН'!$F$9+СВЦЭМ!$D$10+'СЕТ СН'!$F$6-'СЕТ СН'!$F$19</f>
        <v>1095.76234899</v>
      </c>
      <c r="J38" s="37">
        <f>SUMIFS(СВЦЭМ!$C$34:$C$777,СВЦЭМ!$A$34:$A$777,$A38,СВЦЭМ!$B$34:$B$777,J$11)+'СЕТ СН'!$F$9+СВЦЭМ!$D$10+'СЕТ СН'!$F$6-'СЕТ СН'!$F$19</f>
        <v>1019.1735706299999</v>
      </c>
      <c r="K38" s="37">
        <f>SUMIFS(СВЦЭМ!$C$34:$C$777,СВЦЭМ!$A$34:$A$777,$A38,СВЦЭМ!$B$34:$B$777,K$11)+'СЕТ СН'!$F$9+СВЦЭМ!$D$10+'СЕТ СН'!$F$6-'СЕТ СН'!$F$19</f>
        <v>930.3175553399999</v>
      </c>
      <c r="L38" s="37">
        <f>SUMIFS(СВЦЭМ!$C$34:$C$777,СВЦЭМ!$A$34:$A$777,$A38,СВЦЭМ!$B$34:$B$777,L$11)+'СЕТ СН'!$F$9+СВЦЭМ!$D$10+'СЕТ СН'!$F$6-'СЕТ СН'!$F$19</f>
        <v>853.67828145999988</v>
      </c>
      <c r="M38" s="37">
        <f>SUMIFS(СВЦЭМ!$C$34:$C$777,СВЦЭМ!$A$34:$A$777,$A38,СВЦЭМ!$B$34:$B$777,M$11)+'СЕТ СН'!$F$9+СВЦЭМ!$D$10+'СЕТ СН'!$F$6-'СЕТ СН'!$F$19</f>
        <v>832.11870586999999</v>
      </c>
      <c r="N38" s="37">
        <f>SUMIFS(СВЦЭМ!$C$34:$C$777,СВЦЭМ!$A$34:$A$777,$A38,СВЦЭМ!$B$34:$B$777,N$11)+'СЕТ СН'!$F$9+СВЦЭМ!$D$10+'СЕТ СН'!$F$6-'СЕТ СН'!$F$19</f>
        <v>852.30584437999983</v>
      </c>
      <c r="O38" s="37">
        <f>SUMIFS(СВЦЭМ!$C$34:$C$777,СВЦЭМ!$A$34:$A$777,$A38,СВЦЭМ!$B$34:$B$777,O$11)+'СЕТ СН'!$F$9+СВЦЭМ!$D$10+'СЕТ СН'!$F$6-'СЕТ СН'!$F$19</f>
        <v>855.95264011999984</v>
      </c>
      <c r="P38" s="37">
        <f>SUMIFS(СВЦЭМ!$C$34:$C$777,СВЦЭМ!$A$34:$A$777,$A38,СВЦЭМ!$B$34:$B$777,P$11)+'СЕТ СН'!$F$9+СВЦЭМ!$D$10+'СЕТ СН'!$F$6-'СЕТ СН'!$F$19</f>
        <v>866.00330172000008</v>
      </c>
      <c r="Q38" s="37">
        <f>SUMIFS(СВЦЭМ!$C$34:$C$777,СВЦЭМ!$A$34:$A$777,$A38,СВЦЭМ!$B$34:$B$777,Q$11)+'СЕТ СН'!$F$9+СВЦЭМ!$D$10+'СЕТ СН'!$F$6-'СЕТ СН'!$F$19</f>
        <v>870.89276331999986</v>
      </c>
      <c r="R38" s="37">
        <f>SUMIFS(СВЦЭМ!$C$34:$C$777,СВЦЭМ!$A$34:$A$777,$A38,СВЦЭМ!$B$34:$B$777,R$11)+'СЕТ СН'!$F$9+СВЦЭМ!$D$10+'СЕТ СН'!$F$6-'СЕТ СН'!$F$19</f>
        <v>870.81592780000005</v>
      </c>
      <c r="S38" s="37">
        <f>SUMIFS(СВЦЭМ!$C$34:$C$777,СВЦЭМ!$A$34:$A$777,$A38,СВЦЭМ!$B$34:$B$777,S$11)+'СЕТ СН'!$F$9+СВЦЭМ!$D$10+'СЕТ СН'!$F$6-'СЕТ СН'!$F$19</f>
        <v>838.03518482999993</v>
      </c>
      <c r="T38" s="37">
        <f>SUMIFS(СВЦЭМ!$C$34:$C$777,СВЦЭМ!$A$34:$A$777,$A38,СВЦЭМ!$B$34:$B$777,T$11)+'СЕТ СН'!$F$9+СВЦЭМ!$D$10+'СЕТ СН'!$F$6-'СЕТ СН'!$F$19</f>
        <v>809.34941359999993</v>
      </c>
      <c r="U38" s="37">
        <f>SUMIFS(СВЦЭМ!$C$34:$C$777,СВЦЭМ!$A$34:$A$777,$A38,СВЦЭМ!$B$34:$B$777,U$11)+'СЕТ СН'!$F$9+СВЦЭМ!$D$10+'СЕТ СН'!$F$6-'СЕТ СН'!$F$19</f>
        <v>805.56631129999982</v>
      </c>
      <c r="V38" s="37">
        <f>SUMIFS(СВЦЭМ!$C$34:$C$777,СВЦЭМ!$A$34:$A$777,$A38,СВЦЭМ!$B$34:$B$777,V$11)+'СЕТ СН'!$F$9+СВЦЭМ!$D$10+'СЕТ СН'!$F$6-'СЕТ СН'!$F$19</f>
        <v>838.02206998999986</v>
      </c>
      <c r="W38" s="37">
        <f>SUMIFS(СВЦЭМ!$C$34:$C$777,СВЦЭМ!$A$34:$A$777,$A38,СВЦЭМ!$B$34:$B$777,W$11)+'СЕТ СН'!$F$9+СВЦЭМ!$D$10+'СЕТ СН'!$F$6-'СЕТ СН'!$F$19</f>
        <v>930.75064766999981</v>
      </c>
      <c r="X38" s="37">
        <f>SUMIFS(СВЦЭМ!$C$34:$C$777,СВЦЭМ!$A$34:$A$777,$A38,СВЦЭМ!$B$34:$B$777,X$11)+'СЕТ СН'!$F$9+СВЦЭМ!$D$10+'СЕТ СН'!$F$6-'СЕТ СН'!$F$19</f>
        <v>1037.9858341199999</v>
      </c>
      <c r="Y38" s="37">
        <f>SUMIFS(СВЦЭМ!$C$34:$C$777,СВЦЭМ!$A$34:$A$777,$A38,СВЦЭМ!$B$34:$B$777,Y$11)+'СЕТ СН'!$F$9+СВЦЭМ!$D$10+'СЕТ СН'!$F$6-'СЕТ СН'!$F$19</f>
        <v>1126.2420683099999</v>
      </c>
    </row>
    <row r="39" spans="1:25" ht="15.75" x14ac:dyDescent="0.2">
      <c r="A39" s="36">
        <f t="shared" si="0"/>
        <v>43067</v>
      </c>
      <c r="B39" s="37">
        <f>SUMIFS(СВЦЭМ!$C$34:$C$777,СВЦЭМ!$A$34:$A$777,$A39,СВЦЭМ!$B$34:$B$777,B$11)+'СЕТ СН'!$F$9+СВЦЭМ!$D$10+'СЕТ СН'!$F$6-'СЕТ СН'!$F$19</f>
        <v>1139.9041594399998</v>
      </c>
      <c r="C39" s="37">
        <f>SUMIFS(СВЦЭМ!$C$34:$C$777,СВЦЭМ!$A$34:$A$777,$A39,СВЦЭМ!$B$34:$B$777,C$11)+'СЕТ СН'!$F$9+СВЦЭМ!$D$10+'СЕТ СН'!$F$6-'СЕТ СН'!$F$19</f>
        <v>1127.9798541</v>
      </c>
      <c r="D39" s="37">
        <f>SUMIFS(СВЦЭМ!$C$34:$C$777,СВЦЭМ!$A$34:$A$777,$A39,СВЦЭМ!$B$34:$B$777,D$11)+'СЕТ СН'!$F$9+СВЦЭМ!$D$10+'СЕТ СН'!$F$6-'СЕТ СН'!$F$19</f>
        <v>1213.1226017399999</v>
      </c>
      <c r="E39" s="37">
        <f>SUMIFS(СВЦЭМ!$C$34:$C$777,СВЦЭМ!$A$34:$A$777,$A39,СВЦЭМ!$B$34:$B$777,E$11)+'СЕТ СН'!$F$9+СВЦЭМ!$D$10+'СЕТ СН'!$F$6-'СЕТ СН'!$F$19</f>
        <v>1220.75429689</v>
      </c>
      <c r="F39" s="37">
        <f>SUMIFS(СВЦЭМ!$C$34:$C$777,СВЦЭМ!$A$34:$A$777,$A39,СВЦЭМ!$B$34:$B$777,F$11)+'СЕТ СН'!$F$9+СВЦЭМ!$D$10+'СЕТ СН'!$F$6-'СЕТ СН'!$F$19</f>
        <v>1222.00433316</v>
      </c>
      <c r="G39" s="37">
        <f>SUMIFS(СВЦЭМ!$C$34:$C$777,СВЦЭМ!$A$34:$A$777,$A39,СВЦЭМ!$B$34:$B$777,G$11)+'СЕТ СН'!$F$9+СВЦЭМ!$D$10+'СЕТ СН'!$F$6-'СЕТ СН'!$F$19</f>
        <v>1199.5014028799999</v>
      </c>
      <c r="H39" s="37">
        <f>SUMIFS(СВЦЭМ!$C$34:$C$777,СВЦЭМ!$A$34:$A$777,$A39,СВЦЭМ!$B$34:$B$777,H$11)+'СЕТ СН'!$F$9+СВЦЭМ!$D$10+'СЕТ СН'!$F$6-'СЕТ СН'!$F$19</f>
        <v>1143.5120219199998</v>
      </c>
      <c r="I39" s="37">
        <f>SUMIFS(СВЦЭМ!$C$34:$C$777,СВЦЭМ!$A$34:$A$777,$A39,СВЦЭМ!$B$34:$B$777,I$11)+'СЕТ СН'!$F$9+СВЦЭМ!$D$10+'СЕТ СН'!$F$6-'СЕТ СН'!$F$19</f>
        <v>1036.51096919</v>
      </c>
      <c r="J39" s="37">
        <f>SUMIFS(СВЦЭМ!$C$34:$C$777,СВЦЭМ!$A$34:$A$777,$A39,СВЦЭМ!$B$34:$B$777,J$11)+'СЕТ СН'!$F$9+СВЦЭМ!$D$10+'СЕТ СН'!$F$6-'СЕТ СН'!$F$19</f>
        <v>1022.7387434499999</v>
      </c>
      <c r="K39" s="37">
        <f>SUMIFS(СВЦЭМ!$C$34:$C$777,СВЦЭМ!$A$34:$A$777,$A39,СВЦЭМ!$B$34:$B$777,K$11)+'СЕТ СН'!$F$9+СВЦЭМ!$D$10+'СЕТ СН'!$F$6-'СЕТ СН'!$F$19</f>
        <v>956.09613250999996</v>
      </c>
      <c r="L39" s="37">
        <f>SUMIFS(СВЦЭМ!$C$34:$C$777,СВЦЭМ!$A$34:$A$777,$A39,СВЦЭМ!$B$34:$B$777,L$11)+'СЕТ СН'!$F$9+СВЦЭМ!$D$10+'СЕТ СН'!$F$6-'СЕТ СН'!$F$19</f>
        <v>879.97334907999993</v>
      </c>
      <c r="M39" s="37">
        <f>SUMIFS(СВЦЭМ!$C$34:$C$777,СВЦЭМ!$A$34:$A$777,$A39,СВЦЭМ!$B$34:$B$777,M$11)+'СЕТ СН'!$F$9+СВЦЭМ!$D$10+'СЕТ СН'!$F$6-'СЕТ СН'!$F$19</f>
        <v>844.63173965999999</v>
      </c>
      <c r="N39" s="37">
        <f>SUMIFS(СВЦЭМ!$C$34:$C$777,СВЦЭМ!$A$34:$A$777,$A39,СВЦЭМ!$B$34:$B$777,N$11)+'СЕТ СН'!$F$9+СВЦЭМ!$D$10+'СЕТ СН'!$F$6-'СЕТ СН'!$F$19</f>
        <v>835.6821851499999</v>
      </c>
      <c r="O39" s="37">
        <f>SUMIFS(СВЦЭМ!$C$34:$C$777,СВЦЭМ!$A$34:$A$777,$A39,СВЦЭМ!$B$34:$B$777,O$11)+'СЕТ СН'!$F$9+СВЦЭМ!$D$10+'СЕТ СН'!$F$6-'СЕТ СН'!$F$19</f>
        <v>841.41481398999986</v>
      </c>
      <c r="P39" s="37">
        <f>SUMIFS(СВЦЭМ!$C$34:$C$777,СВЦЭМ!$A$34:$A$777,$A39,СВЦЭМ!$B$34:$B$777,P$11)+'СЕТ СН'!$F$9+СВЦЭМ!$D$10+'СЕТ СН'!$F$6-'СЕТ СН'!$F$19</f>
        <v>845.60058200999993</v>
      </c>
      <c r="Q39" s="37">
        <f>SUMIFS(СВЦЭМ!$C$34:$C$777,СВЦЭМ!$A$34:$A$777,$A39,СВЦЭМ!$B$34:$B$777,Q$11)+'СЕТ СН'!$F$9+СВЦЭМ!$D$10+'СЕТ СН'!$F$6-'СЕТ СН'!$F$19</f>
        <v>846.74141313999985</v>
      </c>
      <c r="R39" s="37">
        <f>SUMIFS(СВЦЭМ!$C$34:$C$777,СВЦЭМ!$A$34:$A$777,$A39,СВЦЭМ!$B$34:$B$777,R$11)+'СЕТ СН'!$F$9+СВЦЭМ!$D$10+'СЕТ СН'!$F$6-'СЕТ СН'!$F$19</f>
        <v>843.57502456999987</v>
      </c>
      <c r="S39" s="37">
        <f>SUMIFS(СВЦЭМ!$C$34:$C$777,СВЦЭМ!$A$34:$A$777,$A39,СВЦЭМ!$B$34:$B$777,S$11)+'СЕТ СН'!$F$9+СВЦЭМ!$D$10+'СЕТ СН'!$F$6-'СЕТ СН'!$F$19</f>
        <v>841.65213243999983</v>
      </c>
      <c r="T39" s="37">
        <f>SUMIFS(СВЦЭМ!$C$34:$C$777,СВЦЭМ!$A$34:$A$777,$A39,СВЦЭМ!$B$34:$B$777,T$11)+'СЕТ СН'!$F$9+СВЦЭМ!$D$10+'СЕТ СН'!$F$6-'СЕТ СН'!$F$19</f>
        <v>776.43243646999986</v>
      </c>
      <c r="U39" s="37">
        <f>SUMIFS(СВЦЭМ!$C$34:$C$777,СВЦЭМ!$A$34:$A$777,$A39,СВЦЭМ!$B$34:$B$777,U$11)+'СЕТ СН'!$F$9+СВЦЭМ!$D$10+'СЕТ СН'!$F$6-'СЕТ СН'!$F$19</f>
        <v>770.6577636999998</v>
      </c>
      <c r="V39" s="37">
        <f>SUMIFS(СВЦЭМ!$C$34:$C$777,СВЦЭМ!$A$34:$A$777,$A39,СВЦЭМ!$B$34:$B$777,V$11)+'СЕТ СН'!$F$9+СВЦЭМ!$D$10+'СЕТ СН'!$F$6-'СЕТ СН'!$F$19</f>
        <v>785.10685139999987</v>
      </c>
      <c r="W39" s="37">
        <f>SUMIFS(СВЦЭМ!$C$34:$C$777,СВЦЭМ!$A$34:$A$777,$A39,СВЦЭМ!$B$34:$B$777,W$11)+'СЕТ СН'!$F$9+СВЦЭМ!$D$10+'СЕТ СН'!$F$6-'СЕТ СН'!$F$19</f>
        <v>849.15826429000003</v>
      </c>
      <c r="X39" s="37">
        <f>SUMIFS(СВЦЭМ!$C$34:$C$777,СВЦЭМ!$A$34:$A$777,$A39,СВЦЭМ!$B$34:$B$777,X$11)+'СЕТ СН'!$F$9+СВЦЭМ!$D$10+'СЕТ СН'!$F$6-'СЕТ СН'!$F$19</f>
        <v>998.14131509000003</v>
      </c>
      <c r="Y39" s="37">
        <f>SUMIFS(СВЦЭМ!$C$34:$C$777,СВЦЭМ!$A$34:$A$777,$A39,СВЦЭМ!$B$34:$B$777,Y$11)+'СЕТ СН'!$F$9+СВЦЭМ!$D$10+'СЕТ СН'!$F$6-'СЕТ СН'!$F$19</f>
        <v>1046.0641618499999</v>
      </c>
    </row>
    <row r="40" spans="1:25" ht="15.75" x14ac:dyDescent="0.2">
      <c r="A40" s="36">
        <f t="shared" si="0"/>
        <v>43068</v>
      </c>
      <c r="B40" s="37">
        <f>SUMIFS(СВЦЭМ!$C$34:$C$777,СВЦЭМ!$A$34:$A$777,$A40,СВЦЭМ!$B$34:$B$777,B$11)+'СЕТ СН'!$F$9+СВЦЭМ!$D$10+'СЕТ СН'!$F$6-'СЕТ СН'!$F$19</f>
        <v>1155.8350056199999</v>
      </c>
      <c r="C40" s="37">
        <f>SUMIFS(СВЦЭМ!$C$34:$C$777,СВЦЭМ!$A$34:$A$777,$A40,СВЦЭМ!$B$34:$B$777,C$11)+'СЕТ СН'!$F$9+СВЦЭМ!$D$10+'СЕТ СН'!$F$6-'СЕТ СН'!$F$19</f>
        <v>1244.89044567</v>
      </c>
      <c r="D40" s="37">
        <f>SUMIFS(СВЦЭМ!$C$34:$C$777,СВЦЭМ!$A$34:$A$777,$A40,СВЦЭМ!$B$34:$B$777,D$11)+'СЕТ СН'!$F$9+СВЦЭМ!$D$10+'СЕТ СН'!$F$6-'СЕТ СН'!$F$19</f>
        <v>1230.1240932599999</v>
      </c>
      <c r="E40" s="37">
        <f>SUMIFS(СВЦЭМ!$C$34:$C$777,СВЦЭМ!$A$34:$A$777,$A40,СВЦЭМ!$B$34:$B$777,E$11)+'СЕТ СН'!$F$9+СВЦЭМ!$D$10+'СЕТ СН'!$F$6-'СЕТ СН'!$F$19</f>
        <v>1237.59489523</v>
      </c>
      <c r="F40" s="37">
        <f>SUMIFS(СВЦЭМ!$C$34:$C$777,СВЦЭМ!$A$34:$A$777,$A40,СВЦЭМ!$B$34:$B$777,F$11)+'СЕТ СН'!$F$9+СВЦЭМ!$D$10+'СЕТ СН'!$F$6-'СЕТ СН'!$F$19</f>
        <v>1236.5225861499998</v>
      </c>
      <c r="G40" s="37">
        <f>SUMIFS(СВЦЭМ!$C$34:$C$777,СВЦЭМ!$A$34:$A$777,$A40,СВЦЭМ!$B$34:$B$777,G$11)+'СЕТ СН'!$F$9+СВЦЭМ!$D$10+'СЕТ СН'!$F$6-'СЕТ СН'!$F$19</f>
        <v>1209.7045818299998</v>
      </c>
      <c r="H40" s="37">
        <f>SUMIFS(СВЦЭМ!$C$34:$C$777,СВЦЭМ!$A$34:$A$777,$A40,СВЦЭМ!$B$34:$B$777,H$11)+'СЕТ СН'!$F$9+СВЦЭМ!$D$10+'СЕТ СН'!$F$6-'СЕТ СН'!$F$19</f>
        <v>1136.86865567</v>
      </c>
      <c r="I40" s="37">
        <f>SUMIFS(СВЦЭМ!$C$34:$C$777,СВЦЭМ!$A$34:$A$777,$A40,СВЦЭМ!$B$34:$B$777,I$11)+'СЕТ СН'!$F$9+СВЦЭМ!$D$10+'СЕТ СН'!$F$6-'СЕТ СН'!$F$19</f>
        <v>1049.6433296299999</v>
      </c>
      <c r="J40" s="37">
        <f>SUMIFS(СВЦЭМ!$C$34:$C$777,СВЦЭМ!$A$34:$A$777,$A40,СВЦЭМ!$B$34:$B$777,J$11)+'СЕТ СН'!$F$9+СВЦЭМ!$D$10+'СЕТ СН'!$F$6-'СЕТ СН'!$F$19</f>
        <v>1017.1850275299998</v>
      </c>
      <c r="K40" s="37">
        <f>SUMIFS(СВЦЭМ!$C$34:$C$777,СВЦЭМ!$A$34:$A$777,$A40,СВЦЭМ!$B$34:$B$777,K$11)+'СЕТ СН'!$F$9+СВЦЭМ!$D$10+'СЕТ СН'!$F$6-'СЕТ СН'!$F$19</f>
        <v>960.94511880999994</v>
      </c>
      <c r="L40" s="37">
        <f>SUMIFS(СВЦЭМ!$C$34:$C$777,СВЦЭМ!$A$34:$A$777,$A40,СВЦЭМ!$B$34:$B$777,L$11)+'СЕТ СН'!$F$9+СВЦЭМ!$D$10+'СЕТ СН'!$F$6-'СЕТ СН'!$F$19</f>
        <v>892.56974855999988</v>
      </c>
      <c r="M40" s="37">
        <f>SUMIFS(СВЦЭМ!$C$34:$C$777,СВЦЭМ!$A$34:$A$777,$A40,СВЦЭМ!$B$34:$B$777,M$11)+'СЕТ СН'!$F$9+СВЦЭМ!$D$10+'СЕТ СН'!$F$6-'СЕТ СН'!$F$19</f>
        <v>851.8267479499998</v>
      </c>
      <c r="N40" s="37">
        <f>SUMIFS(СВЦЭМ!$C$34:$C$777,СВЦЭМ!$A$34:$A$777,$A40,СВЦЭМ!$B$34:$B$777,N$11)+'СЕТ СН'!$F$9+СВЦЭМ!$D$10+'СЕТ СН'!$F$6-'СЕТ СН'!$F$19</f>
        <v>845.72423825999999</v>
      </c>
      <c r="O40" s="37">
        <f>SUMIFS(СВЦЭМ!$C$34:$C$777,СВЦЭМ!$A$34:$A$777,$A40,СВЦЭМ!$B$34:$B$777,O$11)+'СЕТ СН'!$F$9+СВЦЭМ!$D$10+'СЕТ СН'!$F$6-'СЕТ СН'!$F$19</f>
        <v>840.3560726799999</v>
      </c>
      <c r="P40" s="37">
        <f>SUMIFS(СВЦЭМ!$C$34:$C$777,СВЦЭМ!$A$34:$A$777,$A40,СВЦЭМ!$B$34:$B$777,P$11)+'СЕТ СН'!$F$9+СВЦЭМ!$D$10+'СЕТ СН'!$F$6-'СЕТ СН'!$F$19</f>
        <v>832.95110653000006</v>
      </c>
      <c r="Q40" s="37">
        <f>SUMIFS(СВЦЭМ!$C$34:$C$777,СВЦЭМ!$A$34:$A$777,$A40,СВЦЭМ!$B$34:$B$777,Q$11)+'СЕТ СН'!$F$9+СВЦЭМ!$D$10+'СЕТ СН'!$F$6-'СЕТ СН'!$F$19</f>
        <v>830.01710152999999</v>
      </c>
      <c r="R40" s="37">
        <f>SUMIFS(СВЦЭМ!$C$34:$C$777,СВЦЭМ!$A$34:$A$777,$A40,СВЦЭМ!$B$34:$B$777,R$11)+'СЕТ СН'!$F$9+СВЦЭМ!$D$10+'СЕТ СН'!$F$6-'СЕТ СН'!$F$19</f>
        <v>831.28749307999988</v>
      </c>
      <c r="S40" s="37">
        <f>SUMIFS(СВЦЭМ!$C$34:$C$777,СВЦЭМ!$A$34:$A$777,$A40,СВЦЭМ!$B$34:$B$777,S$11)+'СЕТ СН'!$F$9+СВЦЭМ!$D$10+'СЕТ СН'!$F$6-'СЕТ СН'!$F$19</f>
        <v>819.04678013999978</v>
      </c>
      <c r="T40" s="37">
        <f>SUMIFS(СВЦЭМ!$C$34:$C$777,СВЦЭМ!$A$34:$A$777,$A40,СВЦЭМ!$B$34:$B$777,T$11)+'СЕТ СН'!$F$9+СВЦЭМ!$D$10+'СЕТ СН'!$F$6-'СЕТ СН'!$F$19</f>
        <v>736.66260073999979</v>
      </c>
      <c r="U40" s="37">
        <f>SUMIFS(СВЦЭМ!$C$34:$C$777,СВЦЭМ!$A$34:$A$777,$A40,СВЦЭМ!$B$34:$B$777,U$11)+'СЕТ СН'!$F$9+СВЦЭМ!$D$10+'СЕТ СН'!$F$6-'СЕТ СН'!$F$19</f>
        <v>735.44992468999976</v>
      </c>
      <c r="V40" s="37">
        <f>SUMIFS(СВЦЭМ!$C$34:$C$777,СВЦЭМ!$A$34:$A$777,$A40,СВЦЭМ!$B$34:$B$777,V$11)+'СЕТ СН'!$F$9+СВЦЭМ!$D$10+'СЕТ СН'!$F$6-'СЕТ СН'!$F$19</f>
        <v>807.0415947099998</v>
      </c>
      <c r="W40" s="37">
        <f>SUMIFS(СВЦЭМ!$C$34:$C$777,СВЦЭМ!$A$34:$A$777,$A40,СВЦЭМ!$B$34:$B$777,W$11)+'СЕТ СН'!$F$9+СВЦЭМ!$D$10+'СЕТ СН'!$F$6-'СЕТ СН'!$F$19</f>
        <v>947.95746545999987</v>
      </c>
      <c r="X40" s="37">
        <f>SUMIFS(СВЦЭМ!$C$34:$C$777,СВЦЭМ!$A$34:$A$777,$A40,СВЦЭМ!$B$34:$B$777,X$11)+'СЕТ СН'!$F$9+СВЦЭМ!$D$10+'СЕТ СН'!$F$6-'СЕТ СН'!$F$19</f>
        <v>1062.2585563999999</v>
      </c>
      <c r="Y40" s="37">
        <f>SUMIFS(СВЦЭМ!$C$34:$C$777,СВЦЭМ!$A$34:$A$777,$A40,СВЦЭМ!$B$34:$B$777,Y$11)+'СЕТ СН'!$F$9+СВЦЭМ!$D$10+'СЕТ СН'!$F$6-'СЕТ СН'!$F$19</f>
        <v>1127.6700172899998</v>
      </c>
    </row>
    <row r="41" spans="1:25" ht="15.75" x14ac:dyDescent="0.2">
      <c r="A41" s="36">
        <f t="shared" si="0"/>
        <v>43069</v>
      </c>
      <c r="B41" s="37">
        <f>SUMIFS(СВЦЭМ!$C$34:$C$777,СВЦЭМ!$A$34:$A$777,$A41,СВЦЭМ!$B$34:$B$777,B$11)+'СЕТ СН'!$F$9+СВЦЭМ!$D$10+'СЕТ СН'!$F$6-'СЕТ СН'!$F$19</f>
        <v>1168.95934754</v>
      </c>
      <c r="C41" s="37">
        <f>SUMIFS(СВЦЭМ!$C$34:$C$777,СВЦЭМ!$A$34:$A$777,$A41,СВЦЭМ!$B$34:$B$777,C$11)+'СЕТ СН'!$F$9+СВЦЭМ!$D$10+'СЕТ СН'!$F$6-'СЕТ СН'!$F$19</f>
        <v>1254.6394768999999</v>
      </c>
      <c r="D41" s="37">
        <f>SUMIFS(СВЦЭМ!$C$34:$C$777,СВЦЭМ!$A$34:$A$777,$A41,СВЦЭМ!$B$34:$B$777,D$11)+'СЕТ СН'!$F$9+СВЦЭМ!$D$10+'СЕТ СН'!$F$6-'СЕТ СН'!$F$19</f>
        <v>1239.79332817</v>
      </c>
      <c r="E41" s="37">
        <f>SUMIFS(СВЦЭМ!$C$34:$C$777,СВЦЭМ!$A$34:$A$777,$A41,СВЦЭМ!$B$34:$B$777,E$11)+'СЕТ СН'!$F$9+СВЦЭМ!$D$10+'СЕТ СН'!$F$6-'СЕТ СН'!$F$19</f>
        <v>1247.4390715</v>
      </c>
      <c r="F41" s="37">
        <f>SUMIFS(СВЦЭМ!$C$34:$C$777,СВЦЭМ!$A$34:$A$777,$A41,СВЦЭМ!$B$34:$B$777,F$11)+'СЕТ СН'!$F$9+СВЦЭМ!$D$10+'СЕТ СН'!$F$6-'СЕТ СН'!$F$19</f>
        <v>1244.7814028</v>
      </c>
      <c r="G41" s="37">
        <f>SUMIFS(СВЦЭМ!$C$34:$C$777,СВЦЭМ!$A$34:$A$777,$A41,СВЦЭМ!$B$34:$B$777,G$11)+'СЕТ СН'!$F$9+СВЦЭМ!$D$10+'СЕТ СН'!$F$6-'СЕТ СН'!$F$19</f>
        <v>1190.86956472</v>
      </c>
      <c r="H41" s="37">
        <f>SUMIFS(СВЦЭМ!$C$34:$C$777,СВЦЭМ!$A$34:$A$777,$A41,СВЦЭМ!$B$34:$B$777,H$11)+'СЕТ СН'!$F$9+СВЦЭМ!$D$10+'СЕТ СН'!$F$6-'СЕТ СН'!$F$19</f>
        <v>1073.9496212499998</v>
      </c>
      <c r="I41" s="37">
        <f>SUMIFS(СВЦЭМ!$C$34:$C$777,СВЦЭМ!$A$34:$A$777,$A41,СВЦЭМ!$B$34:$B$777,I$11)+'СЕТ СН'!$F$9+СВЦЭМ!$D$10+'СЕТ СН'!$F$6-'СЕТ СН'!$F$19</f>
        <v>981.49553811999999</v>
      </c>
      <c r="J41" s="37">
        <f>SUMIFS(СВЦЭМ!$C$34:$C$777,СВЦЭМ!$A$34:$A$777,$A41,СВЦЭМ!$B$34:$B$777,J$11)+'СЕТ СН'!$F$9+СВЦЭМ!$D$10+'СЕТ СН'!$F$6-'СЕТ СН'!$F$19</f>
        <v>934.0368827499999</v>
      </c>
      <c r="K41" s="37">
        <f>SUMIFS(СВЦЭМ!$C$34:$C$777,СВЦЭМ!$A$34:$A$777,$A41,СВЦЭМ!$B$34:$B$777,K$11)+'СЕТ СН'!$F$9+СВЦЭМ!$D$10+'СЕТ СН'!$F$6-'СЕТ СН'!$F$19</f>
        <v>872.2956691899999</v>
      </c>
      <c r="L41" s="37">
        <f>SUMIFS(СВЦЭМ!$C$34:$C$777,СВЦЭМ!$A$34:$A$777,$A41,СВЦЭМ!$B$34:$B$777,L$11)+'СЕТ СН'!$F$9+СВЦЭМ!$D$10+'СЕТ СН'!$F$6-'СЕТ СН'!$F$19</f>
        <v>802.19432521999988</v>
      </c>
      <c r="M41" s="37">
        <f>SUMIFS(СВЦЭМ!$C$34:$C$777,СВЦЭМ!$A$34:$A$777,$A41,СВЦЭМ!$B$34:$B$777,M$11)+'СЕТ СН'!$F$9+СВЦЭМ!$D$10+'СЕТ СН'!$F$6-'СЕТ СН'!$F$19</f>
        <v>764.55400656000006</v>
      </c>
      <c r="N41" s="37">
        <f>SUMIFS(СВЦЭМ!$C$34:$C$777,СВЦЭМ!$A$34:$A$777,$A41,СВЦЭМ!$B$34:$B$777,N$11)+'СЕТ СН'!$F$9+СВЦЭМ!$D$10+'СЕТ СН'!$F$6-'СЕТ СН'!$F$19</f>
        <v>757.45407155999987</v>
      </c>
      <c r="O41" s="37">
        <f>SUMIFS(СВЦЭМ!$C$34:$C$777,СВЦЭМ!$A$34:$A$777,$A41,СВЦЭМ!$B$34:$B$777,O$11)+'СЕТ СН'!$F$9+СВЦЭМ!$D$10+'СЕТ СН'!$F$6-'СЕТ СН'!$F$19</f>
        <v>756.34569223999983</v>
      </c>
      <c r="P41" s="37">
        <f>SUMIFS(СВЦЭМ!$C$34:$C$777,СВЦЭМ!$A$34:$A$777,$A41,СВЦЭМ!$B$34:$B$777,P$11)+'СЕТ СН'!$F$9+СВЦЭМ!$D$10+'СЕТ СН'!$F$6-'СЕТ СН'!$F$19</f>
        <v>753.65059026999984</v>
      </c>
      <c r="Q41" s="37">
        <f>SUMIFS(СВЦЭМ!$C$34:$C$777,СВЦЭМ!$A$34:$A$777,$A41,СВЦЭМ!$B$34:$B$777,Q$11)+'СЕТ СН'!$F$9+СВЦЭМ!$D$10+'СЕТ СН'!$F$6-'СЕТ СН'!$F$19</f>
        <v>756.79999417999989</v>
      </c>
      <c r="R41" s="37">
        <f>SUMIFS(СВЦЭМ!$C$34:$C$777,СВЦЭМ!$A$34:$A$777,$A41,СВЦЭМ!$B$34:$B$777,R$11)+'СЕТ СН'!$F$9+СВЦЭМ!$D$10+'СЕТ СН'!$F$6-'СЕТ СН'!$F$19</f>
        <v>758.10851854999987</v>
      </c>
      <c r="S41" s="37">
        <f>SUMIFS(СВЦЭМ!$C$34:$C$777,СВЦЭМ!$A$34:$A$777,$A41,СВЦЭМ!$B$34:$B$777,S$11)+'СЕТ СН'!$F$9+СВЦЭМ!$D$10+'СЕТ СН'!$F$6-'СЕТ СН'!$F$19</f>
        <v>764.04079970999987</v>
      </c>
      <c r="T41" s="37">
        <f>SUMIFS(СВЦЭМ!$C$34:$C$777,СВЦЭМ!$A$34:$A$777,$A41,СВЦЭМ!$B$34:$B$777,T$11)+'СЕТ СН'!$F$9+СВЦЭМ!$D$10+'СЕТ СН'!$F$6-'СЕТ СН'!$F$19</f>
        <v>783.67876801999978</v>
      </c>
      <c r="U41" s="37">
        <f>SUMIFS(СВЦЭМ!$C$34:$C$777,СВЦЭМ!$A$34:$A$777,$A41,СВЦЭМ!$B$34:$B$777,U$11)+'СЕТ СН'!$F$9+СВЦЭМ!$D$10+'СЕТ СН'!$F$6-'СЕТ СН'!$F$19</f>
        <v>768.24851259999991</v>
      </c>
      <c r="V41" s="37">
        <f>SUMIFS(СВЦЭМ!$C$34:$C$777,СВЦЭМ!$A$34:$A$777,$A41,СВЦЭМ!$B$34:$B$777,V$11)+'СЕТ СН'!$F$9+СВЦЭМ!$D$10+'СЕТ СН'!$F$6-'СЕТ СН'!$F$19</f>
        <v>839.23919318999992</v>
      </c>
      <c r="W41" s="37">
        <f>SUMIFS(СВЦЭМ!$C$34:$C$777,СВЦЭМ!$A$34:$A$777,$A41,СВЦЭМ!$B$34:$B$777,W$11)+'СЕТ СН'!$F$9+СВЦЭМ!$D$10+'СЕТ СН'!$F$6-'СЕТ СН'!$F$19</f>
        <v>967.34618155999988</v>
      </c>
      <c r="X41" s="37">
        <f>SUMIFS(СВЦЭМ!$C$34:$C$777,СВЦЭМ!$A$34:$A$777,$A41,СВЦЭМ!$B$34:$B$777,X$11)+'СЕТ СН'!$F$9+СВЦЭМ!$D$10+'СЕТ СН'!$F$6-'СЕТ СН'!$F$19</f>
        <v>1030.53259226</v>
      </c>
      <c r="Y41" s="37">
        <f>SUMIFS(СВЦЭМ!$C$34:$C$777,СВЦЭМ!$A$34:$A$777,$A41,СВЦЭМ!$B$34:$B$777,Y$11)+'СЕТ СН'!$F$9+СВЦЭМ!$D$10+'СЕТ СН'!$F$6-'СЕТ СН'!$F$19</f>
        <v>1083.01959519</v>
      </c>
    </row>
    <row r="42" spans="1:25" ht="15.75" hidden="1" x14ac:dyDescent="0.2">
      <c r="A42" s="36">
        <f t="shared" si="0"/>
        <v>43070</v>
      </c>
      <c r="B42" s="37">
        <f>SUMIFS(СВЦЭМ!$C$34:$C$777,СВЦЭМ!$A$34:$A$777,$A42,СВЦЭМ!$B$34:$B$777,B$11)+'СЕТ СН'!$F$9+СВЦЭМ!$D$10+'СЕТ СН'!$F$6-'СЕТ СН'!$F$19</f>
        <v>-24.215263189999973</v>
      </c>
      <c r="C42" s="37">
        <f>SUMIFS(СВЦЭМ!$C$34:$C$777,СВЦЭМ!$A$34:$A$777,$A42,СВЦЭМ!$B$34:$B$777,C$11)+'СЕТ СН'!$F$9+СВЦЭМ!$D$10+'СЕТ СН'!$F$6-'СЕТ СН'!$F$19</f>
        <v>-24.215263189999973</v>
      </c>
      <c r="D42" s="37">
        <f>SUMIFS(СВЦЭМ!$C$34:$C$777,СВЦЭМ!$A$34:$A$777,$A42,СВЦЭМ!$B$34:$B$777,D$11)+'СЕТ СН'!$F$9+СВЦЭМ!$D$10+'СЕТ СН'!$F$6-'СЕТ СН'!$F$19</f>
        <v>-24.215263189999973</v>
      </c>
      <c r="E42" s="37">
        <f>SUMIFS(СВЦЭМ!$C$34:$C$777,СВЦЭМ!$A$34:$A$777,$A42,СВЦЭМ!$B$34:$B$777,E$11)+'СЕТ СН'!$F$9+СВЦЭМ!$D$10+'СЕТ СН'!$F$6-'СЕТ СН'!$F$19</f>
        <v>-24.215263189999973</v>
      </c>
      <c r="F42" s="37">
        <f>SUMIFS(СВЦЭМ!$C$34:$C$777,СВЦЭМ!$A$34:$A$777,$A42,СВЦЭМ!$B$34:$B$777,F$11)+'СЕТ СН'!$F$9+СВЦЭМ!$D$10+'СЕТ СН'!$F$6-'СЕТ СН'!$F$19</f>
        <v>-24.215263189999973</v>
      </c>
      <c r="G42" s="37">
        <f>SUMIFS(СВЦЭМ!$C$34:$C$777,СВЦЭМ!$A$34:$A$777,$A42,СВЦЭМ!$B$34:$B$777,G$11)+'СЕТ СН'!$F$9+СВЦЭМ!$D$10+'СЕТ СН'!$F$6-'СЕТ СН'!$F$19</f>
        <v>-24.215263189999973</v>
      </c>
      <c r="H42" s="37">
        <f>SUMIFS(СВЦЭМ!$C$34:$C$777,СВЦЭМ!$A$34:$A$777,$A42,СВЦЭМ!$B$34:$B$777,H$11)+'СЕТ СН'!$F$9+СВЦЭМ!$D$10+'СЕТ СН'!$F$6-'СЕТ СН'!$F$19</f>
        <v>-24.215263189999973</v>
      </c>
      <c r="I42" s="37">
        <f>SUMIFS(СВЦЭМ!$C$34:$C$777,СВЦЭМ!$A$34:$A$777,$A42,СВЦЭМ!$B$34:$B$777,I$11)+'СЕТ СН'!$F$9+СВЦЭМ!$D$10+'СЕТ СН'!$F$6-'СЕТ СН'!$F$19</f>
        <v>-24.215263189999973</v>
      </c>
      <c r="J42" s="37">
        <f>SUMIFS(СВЦЭМ!$C$34:$C$777,СВЦЭМ!$A$34:$A$777,$A42,СВЦЭМ!$B$34:$B$777,J$11)+'СЕТ СН'!$F$9+СВЦЭМ!$D$10+'СЕТ СН'!$F$6-'СЕТ СН'!$F$19</f>
        <v>-24.215263189999973</v>
      </c>
      <c r="K42" s="37">
        <f>SUMIFS(СВЦЭМ!$C$34:$C$777,СВЦЭМ!$A$34:$A$777,$A42,СВЦЭМ!$B$34:$B$777,K$11)+'СЕТ СН'!$F$9+СВЦЭМ!$D$10+'СЕТ СН'!$F$6-'СЕТ СН'!$F$19</f>
        <v>-24.215263189999973</v>
      </c>
      <c r="L42" s="37">
        <f>SUMIFS(СВЦЭМ!$C$34:$C$777,СВЦЭМ!$A$34:$A$777,$A42,СВЦЭМ!$B$34:$B$777,L$11)+'СЕТ СН'!$F$9+СВЦЭМ!$D$10+'СЕТ СН'!$F$6-'СЕТ СН'!$F$19</f>
        <v>-24.215263189999973</v>
      </c>
      <c r="M42" s="37">
        <f>SUMIFS(СВЦЭМ!$C$34:$C$777,СВЦЭМ!$A$34:$A$777,$A42,СВЦЭМ!$B$34:$B$777,M$11)+'СЕТ СН'!$F$9+СВЦЭМ!$D$10+'СЕТ СН'!$F$6-'СЕТ СН'!$F$19</f>
        <v>-24.215263189999973</v>
      </c>
      <c r="N42" s="37">
        <f>SUMIFS(СВЦЭМ!$C$34:$C$777,СВЦЭМ!$A$34:$A$777,$A42,СВЦЭМ!$B$34:$B$777,N$11)+'СЕТ СН'!$F$9+СВЦЭМ!$D$10+'СЕТ СН'!$F$6-'СЕТ СН'!$F$19</f>
        <v>-24.215263189999973</v>
      </c>
      <c r="O42" s="37">
        <f>SUMIFS(СВЦЭМ!$C$34:$C$777,СВЦЭМ!$A$34:$A$777,$A42,СВЦЭМ!$B$34:$B$777,O$11)+'СЕТ СН'!$F$9+СВЦЭМ!$D$10+'СЕТ СН'!$F$6-'СЕТ СН'!$F$19</f>
        <v>-24.215263189999973</v>
      </c>
      <c r="P42" s="37">
        <f>SUMIFS(СВЦЭМ!$C$34:$C$777,СВЦЭМ!$A$34:$A$777,$A42,СВЦЭМ!$B$34:$B$777,P$11)+'СЕТ СН'!$F$9+СВЦЭМ!$D$10+'СЕТ СН'!$F$6-'СЕТ СН'!$F$19</f>
        <v>-24.215263189999973</v>
      </c>
      <c r="Q42" s="37">
        <f>SUMIFS(СВЦЭМ!$C$34:$C$777,СВЦЭМ!$A$34:$A$777,$A42,СВЦЭМ!$B$34:$B$777,Q$11)+'СЕТ СН'!$F$9+СВЦЭМ!$D$10+'СЕТ СН'!$F$6-'СЕТ СН'!$F$19</f>
        <v>-24.215263189999973</v>
      </c>
      <c r="R42" s="37">
        <f>SUMIFS(СВЦЭМ!$C$34:$C$777,СВЦЭМ!$A$34:$A$777,$A42,СВЦЭМ!$B$34:$B$777,R$11)+'СЕТ СН'!$F$9+СВЦЭМ!$D$10+'СЕТ СН'!$F$6-'СЕТ СН'!$F$19</f>
        <v>-24.215263189999973</v>
      </c>
      <c r="S42" s="37">
        <f>SUMIFS(СВЦЭМ!$C$34:$C$777,СВЦЭМ!$A$34:$A$777,$A42,СВЦЭМ!$B$34:$B$777,S$11)+'СЕТ СН'!$F$9+СВЦЭМ!$D$10+'СЕТ СН'!$F$6-'СЕТ СН'!$F$19</f>
        <v>-24.215263189999973</v>
      </c>
      <c r="T42" s="37">
        <f>SUMIFS(СВЦЭМ!$C$34:$C$777,СВЦЭМ!$A$34:$A$777,$A42,СВЦЭМ!$B$34:$B$777,T$11)+'СЕТ СН'!$F$9+СВЦЭМ!$D$10+'СЕТ СН'!$F$6-'СЕТ СН'!$F$19</f>
        <v>-24.215263189999973</v>
      </c>
      <c r="U42" s="37">
        <f>SUMIFS(СВЦЭМ!$C$34:$C$777,СВЦЭМ!$A$34:$A$777,$A42,СВЦЭМ!$B$34:$B$777,U$11)+'СЕТ СН'!$F$9+СВЦЭМ!$D$10+'СЕТ СН'!$F$6-'СЕТ СН'!$F$19</f>
        <v>-24.215263189999973</v>
      </c>
      <c r="V42" s="37">
        <f>SUMIFS(СВЦЭМ!$C$34:$C$777,СВЦЭМ!$A$34:$A$777,$A42,СВЦЭМ!$B$34:$B$777,V$11)+'СЕТ СН'!$F$9+СВЦЭМ!$D$10+'СЕТ СН'!$F$6-'СЕТ СН'!$F$19</f>
        <v>-24.215263189999973</v>
      </c>
      <c r="W42" s="37">
        <f>SUMIFS(СВЦЭМ!$C$34:$C$777,СВЦЭМ!$A$34:$A$777,$A42,СВЦЭМ!$B$34:$B$777,W$11)+'СЕТ СН'!$F$9+СВЦЭМ!$D$10+'СЕТ СН'!$F$6-'СЕТ СН'!$F$19</f>
        <v>-24.215263189999973</v>
      </c>
      <c r="X42" s="37">
        <f>SUMIFS(СВЦЭМ!$C$34:$C$777,СВЦЭМ!$A$34:$A$777,$A42,СВЦЭМ!$B$34:$B$777,X$11)+'СЕТ СН'!$F$9+СВЦЭМ!$D$10+'СЕТ СН'!$F$6-'СЕТ СН'!$F$19</f>
        <v>-24.215263189999973</v>
      </c>
      <c r="Y42" s="37">
        <f>SUMIFS(СВЦЭМ!$C$34:$C$777,СВЦЭМ!$A$34:$A$777,$A42,СВЦЭМ!$B$34:$B$777,Y$11)+'СЕТ СН'!$F$9+СВЦЭМ!$D$10+'СЕТ СН'!$F$6-'СЕТ СН'!$F$19</f>
        <v>-24.215263189999973</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01.11.2017</v>
      </c>
      <c r="B48" s="37">
        <f>SUMIFS(СВЦЭМ!$C$34:$C$777,СВЦЭМ!$A$34:$A$777,$A48,СВЦЭМ!$B$34:$B$777,B$47)+'СЕТ СН'!$G$9+СВЦЭМ!$D$10+'СЕТ СН'!$G$6-'СЕТ СН'!$G$19</f>
        <v>1265.2005661999999</v>
      </c>
      <c r="C48" s="37">
        <f>SUMIFS(СВЦЭМ!$C$34:$C$777,СВЦЭМ!$A$34:$A$777,$A48,СВЦЭМ!$B$34:$B$777,C$47)+'СЕТ СН'!$G$9+СВЦЭМ!$D$10+'СЕТ СН'!$G$6-'СЕТ СН'!$G$19</f>
        <v>1315.94958335</v>
      </c>
      <c r="D48" s="37">
        <f>SUMIFS(СВЦЭМ!$C$34:$C$777,СВЦЭМ!$A$34:$A$777,$A48,СВЦЭМ!$B$34:$B$777,D$47)+'СЕТ СН'!$G$9+СВЦЭМ!$D$10+'СЕТ СН'!$G$6-'СЕТ СН'!$G$19</f>
        <v>1400.1846901899999</v>
      </c>
      <c r="E48" s="37">
        <f>SUMIFS(СВЦЭМ!$C$34:$C$777,СВЦЭМ!$A$34:$A$777,$A48,СВЦЭМ!$B$34:$B$777,E$47)+'СЕТ СН'!$G$9+СВЦЭМ!$D$10+'СЕТ СН'!$G$6-'СЕТ СН'!$G$19</f>
        <v>1414.0217614599999</v>
      </c>
      <c r="F48" s="37">
        <f>SUMIFS(СВЦЭМ!$C$34:$C$777,СВЦЭМ!$A$34:$A$777,$A48,СВЦЭМ!$B$34:$B$777,F$47)+'СЕТ СН'!$G$9+СВЦЭМ!$D$10+'СЕТ СН'!$G$6-'СЕТ СН'!$G$19</f>
        <v>1415.7681087199999</v>
      </c>
      <c r="G48" s="37">
        <f>SUMIFS(СВЦЭМ!$C$34:$C$777,СВЦЭМ!$A$34:$A$777,$A48,СВЦЭМ!$B$34:$B$777,G$47)+'СЕТ СН'!$G$9+СВЦЭМ!$D$10+'СЕТ СН'!$G$6-'СЕТ СН'!$G$19</f>
        <v>1407.70853575</v>
      </c>
      <c r="H48" s="37">
        <f>SUMIFS(СВЦЭМ!$C$34:$C$777,СВЦЭМ!$A$34:$A$777,$A48,СВЦЭМ!$B$34:$B$777,H$47)+'СЕТ СН'!$G$9+СВЦЭМ!$D$10+'СЕТ СН'!$G$6-'СЕТ СН'!$G$19</f>
        <v>1306.9672502799999</v>
      </c>
      <c r="I48" s="37">
        <f>SUMIFS(СВЦЭМ!$C$34:$C$777,СВЦЭМ!$A$34:$A$777,$A48,СВЦЭМ!$B$34:$B$777,I$47)+'СЕТ СН'!$G$9+СВЦЭМ!$D$10+'СЕТ СН'!$G$6-'СЕТ СН'!$G$19</f>
        <v>1277.7199461799999</v>
      </c>
      <c r="J48" s="37">
        <f>SUMIFS(СВЦЭМ!$C$34:$C$777,СВЦЭМ!$A$34:$A$777,$A48,СВЦЭМ!$B$34:$B$777,J$47)+'СЕТ СН'!$G$9+СВЦЭМ!$D$10+'СЕТ СН'!$G$6-'СЕТ СН'!$G$19</f>
        <v>1152.5316756099999</v>
      </c>
      <c r="K48" s="37">
        <f>SUMIFS(СВЦЭМ!$C$34:$C$777,СВЦЭМ!$A$34:$A$777,$A48,СВЦЭМ!$B$34:$B$777,K$47)+'СЕТ СН'!$G$9+СВЦЭМ!$D$10+'СЕТ СН'!$G$6-'СЕТ СН'!$G$19</f>
        <v>1081.02068461</v>
      </c>
      <c r="L48" s="37">
        <f>SUMIFS(СВЦЭМ!$C$34:$C$777,СВЦЭМ!$A$34:$A$777,$A48,СВЦЭМ!$B$34:$B$777,L$47)+'СЕТ СН'!$G$9+СВЦЭМ!$D$10+'СЕТ СН'!$G$6-'СЕТ СН'!$G$19</f>
        <v>993.9468357799999</v>
      </c>
      <c r="M48" s="37">
        <f>SUMIFS(СВЦЭМ!$C$34:$C$777,СВЦЭМ!$A$34:$A$777,$A48,СВЦЭМ!$B$34:$B$777,M$47)+'СЕТ СН'!$G$9+СВЦЭМ!$D$10+'СЕТ СН'!$G$6-'СЕТ СН'!$G$19</f>
        <v>951.61969068999997</v>
      </c>
      <c r="N48" s="37">
        <f>SUMIFS(СВЦЭМ!$C$34:$C$777,СВЦЭМ!$A$34:$A$777,$A48,СВЦЭМ!$B$34:$B$777,N$47)+'СЕТ СН'!$G$9+СВЦЭМ!$D$10+'СЕТ СН'!$G$6-'СЕТ СН'!$G$19</f>
        <v>936.24878794999995</v>
      </c>
      <c r="O48" s="37">
        <f>SUMIFS(СВЦЭМ!$C$34:$C$777,СВЦЭМ!$A$34:$A$777,$A48,СВЦЭМ!$B$34:$B$777,O$47)+'СЕТ СН'!$G$9+СВЦЭМ!$D$10+'СЕТ СН'!$G$6-'СЕТ СН'!$G$19</f>
        <v>931.65168991000019</v>
      </c>
      <c r="P48" s="37">
        <f>SUMIFS(СВЦЭМ!$C$34:$C$777,СВЦЭМ!$A$34:$A$777,$A48,СВЦЭМ!$B$34:$B$777,P$47)+'СЕТ СН'!$G$9+СВЦЭМ!$D$10+'СЕТ СН'!$G$6-'СЕТ СН'!$G$19</f>
        <v>924.91323580000017</v>
      </c>
      <c r="Q48" s="37">
        <f>SUMIFS(СВЦЭМ!$C$34:$C$777,СВЦЭМ!$A$34:$A$777,$A48,СВЦЭМ!$B$34:$B$777,Q$47)+'СЕТ СН'!$G$9+СВЦЭМ!$D$10+'СЕТ СН'!$G$6-'СЕТ СН'!$G$19</f>
        <v>924.37420061000012</v>
      </c>
      <c r="R48" s="37">
        <f>SUMIFS(СВЦЭМ!$C$34:$C$777,СВЦЭМ!$A$34:$A$777,$A48,СВЦЭМ!$B$34:$B$777,R$47)+'СЕТ СН'!$G$9+СВЦЭМ!$D$10+'СЕТ СН'!$G$6-'СЕТ СН'!$G$19</f>
        <v>929.53662860000009</v>
      </c>
      <c r="S48" s="37">
        <f>SUMIFS(СВЦЭМ!$C$34:$C$777,СВЦЭМ!$A$34:$A$777,$A48,СВЦЭМ!$B$34:$B$777,S$47)+'СЕТ СН'!$G$9+СВЦЭМ!$D$10+'СЕТ СН'!$G$6-'СЕТ СН'!$G$19</f>
        <v>937.4561699599999</v>
      </c>
      <c r="T48" s="37">
        <f>SUMIFS(СВЦЭМ!$C$34:$C$777,СВЦЭМ!$A$34:$A$777,$A48,СВЦЭМ!$B$34:$B$777,T$47)+'СЕТ СН'!$G$9+СВЦЭМ!$D$10+'СЕТ СН'!$G$6-'СЕТ СН'!$G$19</f>
        <v>949.14811352000015</v>
      </c>
      <c r="U48" s="37">
        <f>SUMIFS(СВЦЭМ!$C$34:$C$777,СВЦЭМ!$A$34:$A$777,$A48,СВЦЭМ!$B$34:$B$777,U$47)+'СЕТ СН'!$G$9+СВЦЭМ!$D$10+'СЕТ СН'!$G$6-'СЕТ СН'!$G$19</f>
        <v>954.65704664000009</v>
      </c>
      <c r="V48" s="37">
        <f>SUMIFS(СВЦЭМ!$C$34:$C$777,СВЦЭМ!$A$34:$A$777,$A48,СВЦЭМ!$B$34:$B$777,V$47)+'СЕТ СН'!$G$9+СВЦЭМ!$D$10+'СЕТ СН'!$G$6-'СЕТ СН'!$G$19</f>
        <v>997.88796288000003</v>
      </c>
      <c r="W48" s="37">
        <f>SUMIFS(СВЦЭМ!$C$34:$C$777,СВЦЭМ!$A$34:$A$777,$A48,СВЦЭМ!$B$34:$B$777,W$47)+'СЕТ СН'!$G$9+СВЦЭМ!$D$10+'СЕТ СН'!$G$6-'СЕТ СН'!$G$19</f>
        <v>1144.9402549900001</v>
      </c>
      <c r="X48" s="37">
        <f>SUMIFS(СВЦЭМ!$C$34:$C$777,СВЦЭМ!$A$34:$A$777,$A48,СВЦЭМ!$B$34:$B$777,X$47)+'СЕТ СН'!$G$9+СВЦЭМ!$D$10+'СЕТ СН'!$G$6-'СЕТ СН'!$G$19</f>
        <v>1248.4087472799999</v>
      </c>
      <c r="Y48" s="37">
        <f>SUMIFS(СВЦЭМ!$C$34:$C$777,СВЦЭМ!$A$34:$A$777,$A48,СВЦЭМ!$B$34:$B$777,Y$47)+'СЕТ СН'!$G$9+СВЦЭМ!$D$10+'СЕТ СН'!$G$6-'СЕТ СН'!$G$19</f>
        <v>1241.2769383699999</v>
      </c>
    </row>
    <row r="49" spans="1:25" ht="15.75" x14ac:dyDescent="0.2">
      <c r="A49" s="36">
        <f>A48+1</f>
        <v>43041</v>
      </c>
      <c r="B49" s="37">
        <f>SUMIFS(СВЦЭМ!$C$34:$C$777,СВЦЭМ!$A$34:$A$777,$A49,СВЦЭМ!$B$34:$B$777,B$47)+'СЕТ СН'!$G$9+СВЦЭМ!$D$10+'СЕТ СН'!$G$6-'СЕТ СН'!$G$19</f>
        <v>1268.1810914999999</v>
      </c>
      <c r="C49" s="37">
        <f>SUMIFS(СВЦЭМ!$C$34:$C$777,СВЦЭМ!$A$34:$A$777,$A49,СВЦЭМ!$B$34:$B$777,C$47)+'СЕТ СН'!$G$9+СВЦЭМ!$D$10+'СЕТ СН'!$G$6-'СЕТ СН'!$G$19</f>
        <v>1306.21048759</v>
      </c>
      <c r="D49" s="37">
        <f>SUMIFS(СВЦЭМ!$C$34:$C$777,СВЦЭМ!$A$34:$A$777,$A49,СВЦЭМ!$B$34:$B$777,D$47)+'СЕТ СН'!$G$9+СВЦЭМ!$D$10+'СЕТ СН'!$G$6-'СЕТ СН'!$G$19</f>
        <v>1403.6516992499999</v>
      </c>
      <c r="E49" s="37">
        <f>SUMIFS(СВЦЭМ!$C$34:$C$777,СВЦЭМ!$A$34:$A$777,$A49,СВЦЭМ!$B$34:$B$777,E$47)+'СЕТ СН'!$G$9+СВЦЭМ!$D$10+'СЕТ СН'!$G$6-'СЕТ СН'!$G$19</f>
        <v>1414.7783745499999</v>
      </c>
      <c r="F49" s="37">
        <f>SUMIFS(СВЦЭМ!$C$34:$C$777,СВЦЭМ!$A$34:$A$777,$A49,СВЦЭМ!$B$34:$B$777,F$47)+'СЕТ СН'!$G$9+СВЦЭМ!$D$10+'СЕТ СН'!$G$6-'СЕТ СН'!$G$19</f>
        <v>1415.91948804</v>
      </c>
      <c r="G49" s="37">
        <f>SUMIFS(СВЦЭМ!$C$34:$C$777,СВЦЭМ!$A$34:$A$777,$A49,СВЦЭМ!$B$34:$B$777,G$47)+'СЕТ СН'!$G$9+СВЦЭМ!$D$10+'СЕТ СН'!$G$6-'СЕТ СН'!$G$19</f>
        <v>1411.3092110299999</v>
      </c>
      <c r="H49" s="37">
        <f>SUMIFS(СВЦЭМ!$C$34:$C$777,СВЦЭМ!$A$34:$A$777,$A49,СВЦЭМ!$B$34:$B$777,H$47)+'СЕТ СН'!$G$9+СВЦЭМ!$D$10+'СЕТ СН'!$G$6-'СЕТ СН'!$G$19</f>
        <v>1307.56823104</v>
      </c>
      <c r="I49" s="37">
        <f>SUMIFS(СВЦЭМ!$C$34:$C$777,СВЦЭМ!$A$34:$A$777,$A49,СВЦЭМ!$B$34:$B$777,I$47)+'СЕТ СН'!$G$9+СВЦЭМ!$D$10+'СЕТ СН'!$G$6-'СЕТ СН'!$G$19</f>
        <v>1272.5038972</v>
      </c>
      <c r="J49" s="37">
        <f>SUMIFS(СВЦЭМ!$C$34:$C$777,СВЦЭМ!$A$34:$A$777,$A49,СВЦЭМ!$B$34:$B$777,J$47)+'СЕТ СН'!$G$9+СВЦЭМ!$D$10+'СЕТ СН'!$G$6-'СЕТ СН'!$G$19</f>
        <v>1161.04621744</v>
      </c>
      <c r="K49" s="37">
        <f>SUMIFS(СВЦЭМ!$C$34:$C$777,СВЦЭМ!$A$34:$A$777,$A49,СВЦЭМ!$B$34:$B$777,K$47)+'СЕТ СН'!$G$9+СВЦЭМ!$D$10+'СЕТ СН'!$G$6-'СЕТ СН'!$G$19</f>
        <v>1088.1013755499998</v>
      </c>
      <c r="L49" s="37">
        <f>SUMIFS(СВЦЭМ!$C$34:$C$777,СВЦЭМ!$A$34:$A$777,$A49,СВЦЭМ!$B$34:$B$777,L$47)+'СЕТ СН'!$G$9+СВЦЭМ!$D$10+'СЕТ СН'!$G$6-'СЕТ СН'!$G$19</f>
        <v>1002.7073654000001</v>
      </c>
      <c r="M49" s="37">
        <f>SUMIFS(СВЦЭМ!$C$34:$C$777,СВЦЭМ!$A$34:$A$777,$A49,СВЦЭМ!$B$34:$B$777,M$47)+'СЕТ СН'!$G$9+СВЦЭМ!$D$10+'СЕТ СН'!$G$6-'СЕТ СН'!$G$19</f>
        <v>962.86809554999991</v>
      </c>
      <c r="N49" s="37">
        <f>SUMIFS(СВЦЭМ!$C$34:$C$777,СВЦЭМ!$A$34:$A$777,$A49,СВЦЭМ!$B$34:$B$777,N$47)+'СЕТ СН'!$G$9+СВЦЭМ!$D$10+'СЕТ СН'!$G$6-'СЕТ СН'!$G$19</f>
        <v>951.59005431000014</v>
      </c>
      <c r="O49" s="37">
        <f>SUMIFS(СВЦЭМ!$C$34:$C$777,СВЦЭМ!$A$34:$A$777,$A49,СВЦЭМ!$B$34:$B$777,O$47)+'СЕТ СН'!$G$9+СВЦЭМ!$D$10+'СЕТ СН'!$G$6-'СЕТ СН'!$G$19</f>
        <v>949.2691365300002</v>
      </c>
      <c r="P49" s="37">
        <f>SUMIFS(СВЦЭМ!$C$34:$C$777,СВЦЭМ!$A$34:$A$777,$A49,СВЦЭМ!$B$34:$B$777,P$47)+'СЕТ СН'!$G$9+СВЦЭМ!$D$10+'СЕТ СН'!$G$6-'СЕТ СН'!$G$19</f>
        <v>942.9339035500002</v>
      </c>
      <c r="Q49" s="37">
        <f>SUMIFS(СВЦЭМ!$C$34:$C$777,СВЦЭМ!$A$34:$A$777,$A49,СВЦЭМ!$B$34:$B$777,Q$47)+'СЕТ СН'!$G$9+СВЦЭМ!$D$10+'СЕТ СН'!$G$6-'СЕТ СН'!$G$19</f>
        <v>936.98416057000009</v>
      </c>
      <c r="R49" s="37">
        <f>SUMIFS(СВЦЭМ!$C$34:$C$777,СВЦЭМ!$A$34:$A$777,$A49,СВЦЭМ!$B$34:$B$777,R$47)+'СЕТ СН'!$G$9+СВЦЭМ!$D$10+'СЕТ СН'!$G$6-'СЕТ СН'!$G$19</f>
        <v>938.99355338999999</v>
      </c>
      <c r="S49" s="37">
        <f>SUMIFS(СВЦЭМ!$C$34:$C$777,СВЦЭМ!$A$34:$A$777,$A49,СВЦЭМ!$B$34:$B$777,S$47)+'СЕТ СН'!$G$9+СВЦЭМ!$D$10+'СЕТ СН'!$G$6-'СЕТ СН'!$G$19</f>
        <v>957.74875244999998</v>
      </c>
      <c r="T49" s="37">
        <f>SUMIFS(СВЦЭМ!$C$34:$C$777,СВЦЭМ!$A$34:$A$777,$A49,СВЦЭМ!$B$34:$B$777,T$47)+'СЕТ СН'!$G$9+СВЦЭМ!$D$10+'СЕТ СН'!$G$6-'СЕТ СН'!$G$19</f>
        <v>940.01868912999998</v>
      </c>
      <c r="U49" s="37">
        <f>SUMIFS(СВЦЭМ!$C$34:$C$777,СВЦЭМ!$A$34:$A$777,$A49,СВЦЭМ!$B$34:$B$777,U$47)+'СЕТ СН'!$G$9+СВЦЭМ!$D$10+'СЕТ СН'!$G$6-'СЕТ СН'!$G$19</f>
        <v>929.84534535000012</v>
      </c>
      <c r="V49" s="37">
        <f>SUMIFS(СВЦЭМ!$C$34:$C$777,СВЦЭМ!$A$34:$A$777,$A49,СВЦЭМ!$B$34:$B$777,V$47)+'СЕТ СН'!$G$9+СВЦЭМ!$D$10+'СЕТ СН'!$G$6-'СЕТ СН'!$G$19</f>
        <v>982.10420040999998</v>
      </c>
      <c r="W49" s="37">
        <f>SUMIFS(СВЦЭМ!$C$34:$C$777,СВЦЭМ!$A$34:$A$777,$A49,СВЦЭМ!$B$34:$B$777,W$47)+'СЕТ СН'!$G$9+СВЦЭМ!$D$10+'СЕТ СН'!$G$6-'СЕТ СН'!$G$19</f>
        <v>1087.4299849499998</v>
      </c>
      <c r="X49" s="37">
        <f>SUMIFS(СВЦЭМ!$C$34:$C$777,СВЦЭМ!$A$34:$A$777,$A49,СВЦЭМ!$B$34:$B$777,X$47)+'СЕТ СН'!$G$9+СВЦЭМ!$D$10+'СЕТ СН'!$G$6-'СЕТ СН'!$G$19</f>
        <v>1197.04441894</v>
      </c>
      <c r="Y49" s="37">
        <f>SUMIFS(СВЦЭМ!$C$34:$C$777,СВЦЭМ!$A$34:$A$777,$A49,СВЦЭМ!$B$34:$B$777,Y$47)+'СЕТ СН'!$G$9+СВЦЭМ!$D$10+'СЕТ СН'!$G$6-'СЕТ СН'!$G$19</f>
        <v>1239.8685514700001</v>
      </c>
    </row>
    <row r="50" spans="1:25" ht="15.75" x14ac:dyDescent="0.2">
      <c r="A50" s="36">
        <f t="shared" ref="A50:A78" si="1">A49+1</f>
        <v>43042</v>
      </c>
      <c r="B50" s="37">
        <f>SUMIFS(СВЦЭМ!$C$34:$C$777,СВЦЭМ!$A$34:$A$777,$A50,СВЦЭМ!$B$34:$B$777,B$47)+'СЕТ СН'!$G$9+СВЦЭМ!$D$10+'СЕТ СН'!$G$6-'СЕТ СН'!$G$19</f>
        <v>1270.10785579</v>
      </c>
      <c r="C50" s="37">
        <f>SUMIFS(СВЦЭМ!$C$34:$C$777,СВЦЭМ!$A$34:$A$777,$A50,СВЦЭМ!$B$34:$B$777,C$47)+'СЕТ СН'!$G$9+СВЦЭМ!$D$10+'СЕТ СН'!$G$6-'СЕТ СН'!$G$19</f>
        <v>1316.10198384</v>
      </c>
      <c r="D50" s="37">
        <f>SUMIFS(СВЦЭМ!$C$34:$C$777,СВЦЭМ!$A$34:$A$777,$A50,СВЦЭМ!$B$34:$B$777,D$47)+'СЕТ СН'!$G$9+СВЦЭМ!$D$10+'СЕТ СН'!$G$6-'СЕТ СН'!$G$19</f>
        <v>1395.3501875499999</v>
      </c>
      <c r="E50" s="37">
        <f>SUMIFS(СВЦЭМ!$C$34:$C$777,СВЦЭМ!$A$34:$A$777,$A50,СВЦЭМ!$B$34:$B$777,E$47)+'СЕТ СН'!$G$9+СВЦЭМ!$D$10+'СЕТ СН'!$G$6-'СЕТ СН'!$G$19</f>
        <v>1410.0203094399999</v>
      </c>
      <c r="F50" s="37">
        <f>SUMIFS(СВЦЭМ!$C$34:$C$777,СВЦЭМ!$A$34:$A$777,$A50,СВЦЭМ!$B$34:$B$777,F$47)+'СЕТ СН'!$G$9+СВЦЭМ!$D$10+'СЕТ СН'!$G$6-'СЕТ СН'!$G$19</f>
        <v>1411.58847238</v>
      </c>
      <c r="G50" s="37">
        <f>SUMIFS(СВЦЭМ!$C$34:$C$777,СВЦЭМ!$A$34:$A$777,$A50,СВЦЭМ!$B$34:$B$777,G$47)+'СЕТ СН'!$G$9+СВЦЭМ!$D$10+'СЕТ СН'!$G$6-'СЕТ СН'!$G$19</f>
        <v>1411.38381695</v>
      </c>
      <c r="H50" s="37">
        <f>SUMIFS(СВЦЭМ!$C$34:$C$777,СВЦЭМ!$A$34:$A$777,$A50,СВЦЭМ!$B$34:$B$777,H$47)+'СЕТ СН'!$G$9+СВЦЭМ!$D$10+'СЕТ СН'!$G$6-'СЕТ СН'!$G$19</f>
        <v>1382.3839392499999</v>
      </c>
      <c r="I50" s="37">
        <f>SUMIFS(СВЦЭМ!$C$34:$C$777,СВЦЭМ!$A$34:$A$777,$A50,СВЦЭМ!$B$34:$B$777,I$47)+'СЕТ СН'!$G$9+СВЦЭМ!$D$10+'СЕТ СН'!$G$6-'СЕТ СН'!$G$19</f>
        <v>1286.3914827799999</v>
      </c>
      <c r="J50" s="37">
        <f>SUMIFS(СВЦЭМ!$C$34:$C$777,СВЦЭМ!$A$34:$A$777,$A50,СВЦЭМ!$B$34:$B$777,J$47)+'СЕТ СН'!$G$9+СВЦЭМ!$D$10+'СЕТ СН'!$G$6-'СЕТ СН'!$G$19</f>
        <v>1212.50938937</v>
      </c>
      <c r="K50" s="37">
        <f>SUMIFS(СВЦЭМ!$C$34:$C$777,СВЦЭМ!$A$34:$A$777,$A50,СВЦЭМ!$B$34:$B$777,K$47)+'СЕТ СН'!$G$9+СВЦЭМ!$D$10+'СЕТ СН'!$G$6-'СЕТ СН'!$G$19</f>
        <v>1148.88109424</v>
      </c>
      <c r="L50" s="37">
        <f>SUMIFS(СВЦЭМ!$C$34:$C$777,СВЦЭМ!$A$34:$A$777,$A50,СВЦЭМ!$B$34:$B$777,L$47)+'СЕТ СН'!$G$9+СВЦЭМ!$D$10+'СЕТ СН'!$G$6-'СЕТ СН'!$G$19</f>
        <v>1059.0152382599999</v>
      </c>
      <c r="M50" s="37">
        <f>SUMIFS(СВЦЭМ!$C$34:$C$777,СВЦЭМ!$A$34:$A$777,$A50,СВЦЭМ!$B$34:$B$777,M$47)+'СЕТ СН'!$G$9+СВЦЭМ!$D$10+'СЕТ СН'!$G$6-'СЕТ СН'!$G$19</f>
        <v>1011.2708391299998</v>
      </c>
      <c r="N50" s="37">
        <f>SUMIFS(СВЦЭМ!$C$34:$C$777,СВЦЭМ!$A$34:$A$777,$A50,СВЦЭМ!$B$34:$B$777,N$47)+'СЕТ СН'!$G$9+СВЦЭМ!$D$10+'СЕТ СН'!$G$6-'СЕТ СН'!$G$19</f>
        <v>977.81463110000004</v>
      </c>
      <c r="O50" s="37">
        <f>SUMIFS(СВЦЭМ!$C$34:$C$777,СВЦЭМ!$A$34:$A$777,$A50,СВЦЭМ!$B$34:$B$777,O$47)+'СЕТ СН'!$G$9+СВЦЭМ!$D$10+'СЕТ СН'!$G$6-'СЕТ СН'!$G$19</f>
        <v>976.8866727300001</v>
      </c>
      <c r="P50" s="37">
        <f>SUMIFS(СВЦЭМ!$C$34:$C$777,СВЦЭМ!$A$34:$A$777,$A50,СВЦЭМ!$B$34:$B$777,P$47)+'СЕТ СН'!$G$9+СВЦЭМ!$D$10+'СЕТ СН'!$G$6-'СЕТ СН'!$G$19</f>
        <v>988.65790825999989</v>
      </c>
      <c r="Q50" s="37">
        <f>SUMIFS(СВЦЭМ!$C$34:$C$777,СВЦЭМ!$A$34:$A$777,$A50,СВЦЭМ!$B$34:$B$777,Q$47)+'СЕТ СН'!$G$9+СВЦЭМ!$D$10+'СЕТ СН'!$G$6-'СЕТ СН'!$G$19</f>
        <v>991.19193912999981</v>
      </c>
      <c r="R50" s="37">
        <f>SUMIFS(СВЦЭМ!$C$34:$C$777,СВЦЭМ!$A$34:$A$777,$A50,СВЦЭМ!$B$34:$B$777,R$47)+'СЕТ СН'!$G$9+СВЦЭМ!$D$10+'СЕТ СН'!$G$6-'СЕТ СН'!$G$19</f>
        <v>996.87234207999995</v>
      </c>
      <c r="S50" s="37">
        <f>SUMIFS(СВЦЭМ!$C$34:$C$777,СВЦЭМ!$A$34:$A$777,$A50,СВЦЭМ!$B$34:$B$777,S$47)+'СЕТ СН'!$G$9+СВЦЭМ!$D$10+'СЕТ СН'!$G$6-'СЕТ СН'!$G$19</f>
        <v>983.10228331999997</v>
      </c>
      <c r="T50" s="37">
        <f>SUMIFS(СВЦЭМ!$C$34:$C$777,СВЦЭМ!$A$34:$A$777,$A50,СВЦЭМ!$B$34:$B$777,T$47)+'СЕТ СН'!$G$9+СВЦЭМ!$D$10+'СЕТ СН'!$G$6-'СЕТ СН'!$G$19</f>
        <v>941.58791027000007</v>
      </c>
      <c r="U50" s="37">
        <f>SUMIFS(СВЦЭМ!$C$34:$C$777,СВЦЭМ!$A$34:$A$777,$A50,СВЦЭМ!$B$34:$B$777,U$47)+'СЕТ СН'!$G$9+СВЦЭМ!$D$10+'СЕТ СН'!$G$6-'СЕТ СН'!$G$19</f>
        <v>933.92336885000009</v>
      </c>
      <c r="V50" s="37">
        <f>SUMIFS(СВЦЭМ!$C$34:$C$777,СВЦЭМ!$A$34:$A$777,$A50,СВЦЭМ!$B$34:$B$777,V$47)+'СЕТ СН'!$G$9+СВЦЭМ!$D$10+'СЕТ СН'!$G$6-'СЕТ СН'!$G$19</f>
        <v>993.12629990999994</v>
      </c>
      <c r="W50" s="37">
        <f>SUMIFS(СВЦЭМ!$C$34:$C$777,СВЦЭМ!$A$34:$A$777,$A50,СВЦЭМ!$B$34:$B$777,W$47)+'СЕТ СН'!$G$9+СВЦЭМ!$D$10+'СЕТ СН'!$G$6-'СЕТ СН'!$G$19</f>
        <v>1101.5543425999999</v>
      </c>
      <c r="X50" s="37">
        <f>SUMIFS(СВЦЭМ!$C$34:$C$777,СВЦЭМ!$A$34:$A$777,$A50,СВЦЭМ!$B$34:$B$777,X$47)+'СЕТ СН'!$G$9+СВЦЭМ!$D$10+'СЕТ СН'!$G$6-'СЕТ СН'!$G$19</f>
        <v>1227.09519828</v>
      </c>
      <c r="Y50" s="37">
        <f>SUMIFS(СВЦЭМ!$C$34:$C$777,СВЦЭМ!$A$34:$A$777,$A50,СВЦЭМ!$B$34:$B$777,Y$47)+'СЕТ СН'!$G$9+СВЦЭМ!$D$10+'СЕТ СН'!$G$6-'СЕТ СН'!$G$19</f>
        <v>1294.2419674799999</v>
      </c>
    </row>
    <row r="51" spans="1:25" ht="15.75" x14ac:dyDescent="0.2">
      <c r="A51" s="36">
        <f t="shared" si="1"/>
        <v>43043</v>
      </c>
      <c r="B51" s="37">
        <f>SUMIFS(СВЦЭМ!$C$34:$C$777,СВЦЭМ!$A$34:$A$777,$A51,СВЦЭМ!$B$34:$B$777,B$47)+'СЕТ СН'!$G$9+СВЦЭМ!$D$10+'СЕТ СН'!$G$6-'СЕТ СН'!$G$19</f>
        <v>1336.0634714999999</v>
      </c>
      <c r="C51" s="37">
        <f>SUMIFS(СВЦЭМ!$C$34:$C$777,СВЦЭМ!$A$34:$A$777,$A51,СВЦЭМ!$B$34:$B$777,C$47)+'СЕТ СН'!$G$9+СВЦЭМ!$D$10+'СЕТ СН'!$G$6-'СЕТ СН'!$G$19</f>
        <v>1379.6509464999999</v>
      </c>
      <c r="D51" s="37">
        <f>SUMIFS(СВЦЭМ!$C$34:$C$777,СВЦЭМ!$A$34:$A$777,$A51,СВЦЭМ!$B$34:$B$777,D$47)+'СЕТ СН'!$G$9+СВЦЭМ!$D$10+'СЕТ СН'!$G$6-'СЕТ СН'!$G$19</f>
        <v>1406.3505629399999</v>
      </c>
      <c r="E51" s="37">
        <f>SUMIFS(СВЦЭМ!$C$34:$C$777,СВЦЭМ!$A$34:$A$777,$A51,СВЦЭМ!$B$34:$B$777,E$47)+'СЕТ СН'!$G$9+СВЦЭМ!$D$10+'СЕТ СН'!$G$6-'СЕТ СН'!$G$19</f>
        <v>1412.4102372099999</v>
      </c>
      <c r="F51" s="37">
        <f>SUMIFS(СВЦЭМ!$C$34:$C$777,СВЦЭМ!$A$34:$A$777,$A51,СВЦЭМ!$B$34:$B$777,F$47)+'СЕТ СН'!$G$9+СВЦЭМ!$D$10+'СЕТ СН'!$G$6-'СЕТ СН'!$G$19</f>
        <v>1417.7366029</v>
      </c>
      <c r="G51" s="37">
        <f>SUMIFS(СВЦЭМ!$C$34:$C$777,СВЦЭМ!$A$34:$A$777,$A51,СВЦЭМ!$B$34:$B$777,G$47)+'СЕТ СН'!$G$9+СВЦЭМ!$D$10+'СЕТ СН'!$G$6-'СЕТ СН'!$G$19</f>
        <v>1414.34137835</v>
      </c>
      <c r="H51" s="37">
        <f>SUMIFS(СВЦЭМ!$C$34:$C$777,СВЦЭМ!$A$34:$A$777,$A51,СВЦЭМ!$B$34:$B$777,H$47)+'СЕТ СН'!$G$9+СВЦЭМ!$D$10+'СЕТ СН'!$G$6-'СЕТ СН'!$G$19</f>
        <v>1412.60589422</v>
      </c>
      <c r="I51" s="37">
        <f>SUMIFS(СВЦЭМ!$C$34:$C$777,СВЦЭМ!$A$34:$A$777,$A51,СВЦЭМ!$B$34:$B$777,I$47)+'СЕТ СН'!$G$9+СВЦЭМ!$D$10+'СЕТ СН'!$G$6-'СЕТ СН'!$G$19</f>
        <v>1331.2942967399999</v>
      </c>
      <c r="J51" s="37">
        <f>SUMIFS(СВЦЭМ!$C$34:$C$777,СВЦЭМ!$A$34:$A$777,$A51,СВЦЭМ!$B$34:$B$777,J$47)+'СЕТ СН'!$G$9+СВЦЭМ!$D$10+'СЕТ СН'!$G$6-'СЕТ СН'!$G$19</f>
        <v>1217.73957268</v>
      </c>
      <c r="K51" s="37">
        <f>SUMIFS(СВЦЭМ!$C$34:$C$777,СВЦЭМ!$A$34:$A$777,$A51,СВЦЭМ!$B$34:$B$777,K$47)+'СЕТ СН'!$G$9+СВЦЭМ!$D$10+'СЕТ СН'!$G$6-'СЕТ СН'!$G$19</f>
        <v>1108.7549591399998</v>
      </c>
      <c r="L51" s="37">
        <f>SUMIFS(СВЦЭМ!$C$34:$C$777,СВЦЭМ!$A$34:$A$777,$A51,СВЦЭМ!$B$34:$B$777,L$47)+'СЕТ СН'!$G$9+СВЦЭМ!$D$10+'СЕТ СН'!$G$6-'СЕТ СН'!$G$19</f>
        <v>1000.6762396099998</v>
      </c>
      <c r="M51" s="37">
        <f>SUMIFS(СВЦЭМ!$C$34:$C$777,СВЦЭМ!$A$34:$A$777,$A51,СВЦЭМ!$B$34:$B$777,M$47)+'СЕТ СН'!$G$9+СВЦЭМ!$D$10+'СЕТ СН'!$G$6-'СЕТ СН'!$G$19</f>
        <v>973.52437200999998</v>
      </c>
      <c r="N51" s="37">
        <f>SUMIFS(СВЦЭМ!$C$34:$C$777,СВЦЭМ!$A$34:$A$777,$A51,СВЦЭМ!$B$34:$B$777,N$47)+'СЕТ СН'!$G$9+СВЦЭМ!$D$10+'СЕТ СН'!$G$6-'СЕТ СН'!$G$19</f>
        <v>978.70498582999994</v>
      </c>
      <c r="O51" s="37">
        <f>SUMIFS(СВЦЭМ!$C$34:$C$777,СВЦЭМ!$A$34:$A$777,$A51,СВЦЭМ!$B$34:$B$777,O$47)+'СЕТ СН'!$G$9+СВЦЭМ!$D$10+'СЕТ СН'!$G$6-'СЕТ СН'!$G$19</f>
        <v>979.35447879000003</v>
      </c>
      <c r="P51" s="37">
        <f>SUMIFS(СВЦЭМ!$C$34:$C$777,СВЦЭМ!$A$34:$A$777,$A51,СВЦЭМ!$B$34:$B$777,P$47)+'СЕТ СН'!$G$9+СВЦЭМ!$D$10+'СЕТ СН'!$G$6-'СЕТ СН'!$G$19</f>
        <v>988.37735479999992</v>
      </c>
      <c r="Q51" s="37">
        <f>SUMIFS(СВЦЭМ!$C$34:$C$777,СВЦЭМ!$A$34:$A$777,$A51,СВЦЭМ!$B$34:$B$777,Q$47)+'СЕТ СН'!$G$9+СВЦЭМ!$D$10+'СЕТ СН'!$G$6-'СЕТ СН'!$G$19</f>
        <v>992.46318059999976</v>
      </c>
      <c r="R51" s="37">
        <f>SUMIFS(СВЦЭМ!$C$34:$C$777,СВЦЭМ!$A$34:$A$777,$A51,СВЦЭМ!$B$34:$B$777,R$47)+'СЕТ СН'!$G$9+СВЦЭМ!$D$10+'СЕТ СН'!$G$6-'СЕТ СН'!$G$19</f>
        <v>990.14220741000008</v>
      </c>
      <c r="S51" s="37">
        <f>SUMIFS(СВЦЭМ!$C$34:$C$777,СВЦЭМ!$A$34:$A$777,$A51,СВЦЭМ!$B$34:$B$777,S$47)+'СЕТ СН'!$G$9+СВЦЭМ!$D$10+'СЕТ СН'!$G$6-'СЕТ СН'!$G$19</f>
        <v>984.61652206000008</v>
      </c>
      <c r="T51" s="37">
        <f>SUMIFS(СВЦЭМ!$C$34:$C$777,СВЦЭМ!$A$34:$A$777,$A51,СВЦЭМ!$B$34:$B$777,T$47)+'СЕТ СН'!$G$9+СВЦЭМ!$D$10+'СЕТ СН'!$G$6-'СЕТ СН'!$G$19</f>
        <v>957.73707296000021</v>
      </c>
      <c r="U51" s="37">
        <f>SUMIFS(СВЦЭМ!$C$34:$C$777,СВЦЭМ!$A$34:$A$777,$A51,СВЦЭМ!$B$34:$B$777,U$47)+'СЕТ СН'!$G$9+СВЦЭМ!$D$10+'СЕТ СН'!$G$6-'СЕТ СН'!$G$19</f>
        <v>952.0091643300002</v>
      </c>
      <c r="V51" s="37">
        <f>SUMIFS(СВЦЭМ!$C$34:$C$777,СВЦЭМ!$A$34:$A$777,$A51,СВЦЭМ!$B$34:$B$777,V$47)+'СЕТ СН'!$G$9+СВЦЭМ!$D$10+'СЕТ СН'!$G$6-'СЕТ СН'!$G$19</f>
        <v>1004.7675173099999</v>
      </c>
      <c r="W51" s="37">
        <f>SUMIFS(СВЦЭМ!$C$34:$C$777,СВЦЭМ!$A$34:$A$777,$A51,СВЦЭМ!$B$34:$B$777,W$47)+'СЕТ СН'!$G$9+СВЦЭМ!$D$10+'СЕТ СН'!$G$6-'СЕТ СН'!$G$19</f>
        <v>1106.5271879799998</v>
      </c>
      <c r="X51" s="37">
        <f>SUMIFS(СВЦЭМ!$C$34:$C$777,СВЦЭМ!$A$34:$A$777,$A51,СВЦЭМ!$B$34:$B$777,X$47)+'СЕТ СН'!$G$9+СВЦЭМ!$D$10+'СЕТ СН'!$G$6-'СЕТ СН'!$G$19</f>
        <v>1197.9425448499999</v>
      </c>
      <c r="Y51" s="37">
        <f>SUMIFS(СВЦЭМ!$C$34:$C$777,СВЦЭМ!$A$34:$A$777,$A51,СВЦЭМ!$B$34:$B$777,Y$47)+'СЕТ СН'!$G$9+СВЦЭМ!$D$10+'СЕТ СН'!$G$6-'СЕТ СН'!$G$19</f>
        <v>1301.6598302799998</v>
      </c>
    </row>
    <row r="52" spans="1:25" ht="15.75" x14ac:dyDescent="0.2">
      <c r="A52" s="36">
        <f t="shared" si="1"/>
        <v>43044</v>
      </c>
      <c r="B52" s="37">
        <f>SUMIFS(СВЦЭМ!$C$34:$C$777,СВЦЭМ!$A$34:$A$777,$A52,СВЦЭМ!$B$34:$B$777,B$47)+'СЕТ СН'!$G$9+СВЦЭМ!$D$10+'СЕТ СН'!$G$6-'СЕТ СН'!$G$19</f>
        <v>1356.2577651099998</v>
      </c>
      <c r="C52" s="37">
        <f>SUMIFS(СВЦЭМ!$C$34:$C$777,СВЦЭМ!$A$34:$A$777,$A52,СВЦЭМ!$B$34:$B$777,C$47)+'СЕТ СН'!$G$9+СВЦЭМ!$D$10+'СЕТ СН'!$G$6-'СЕТ СН'!$G$19</f>
        <v>1392.10368868</v>
      </c>
      <c r="D52" s="37">
        <f>SUMIFS(СВЦЭМ!$C$34:$C$777,СВЦЭМ!$A$34:$A$777,$A52,СВЦЭМ!$B$34:$B$777,D$47)+'СЕТ СН'!$G$9+СВЦЭМ!$D$10+'СЕТ СН'!$G$6-'СЕТ СН'!$G$19</f>
        <v>1396.46271073</v>
      </c>
      <c r="E52" s="37">
        <f>SUMIFS(СВЦЭМ!$C$34:$C$777,СВЦЭМ!$A$34:$A$777,$A52,СВЦЭМ!$B$34:$B$777,E$47)+'СЕТ СН'!$G$9+СВЦЭМ!$D$10+'СЕТ СН'!$G$6-'СЕТ СН'!$G$19</f>
        <v>1400.5000377499998</v>
      </c>
      <c r="F52" s="37">
        <f>SUMIFS(СВЦЭМ!$C$34:$C$777,СВЦЭМ!$A$34:$A$777,$A52,СВЦЭМ!$B$34:$B$777,F$47)+'СЕТ СН'!$G$9+СВЦЭМ!$D$10+'СЕТ СН'!$G$6-'СЕТ СН'!$G$19</f>
        <v>1402.61505287</v>
      </c>
      <c r="G52" s="37">
        <f>SUMIFS(СВЦЭМ!$C$34:$C$777,СВЦЭМ!$A$34:$A$777,$A52,СВЦЭМ!$B$34:$B$777,G$47)+'СЕТ СН'!$G$9+СВЦЭМ!$D$10+'СЕТ СН'!$G$6-'СЕТ СН'!$G$19</f>
        <v>1397.7348281899999</v>
      </c>
      <c r="H52" s="37">
        <f>SUMIFS(СВЦЭМ!$C$34:$C$777,СВЦЭМ!$A$34:$A$777,$A52,СВЦЭМ!$B$34:$B$777,H$47)+'СЕТ СН'!$G$9+СВЦЭМ!$D$10+'СЕТ СН'!$G$6-'СЕТ СН'!$G$19</f>
        <v>1401.23506415</v>
      </c>
      <c r="I52" s="37">
        <f>SUMIFS(СВЦЭМ!$C$34:$C$777,СВЦЭМ!$A$34:$A$777,$A52,СВЦЭМ!$B$34:$B$777,I$47)+'СЕТ СН'!$G$9+СВЦЭМ!$D$10+'СЕТ СН'!$G$6-'СЕТ СН'!$G$19</f>
        <v>1361.99936237</v>
      </c>
      <c r="J52" s="37">
        <f>SUMIFS(СВЦЭМ!$C$34:$C$777,СВЦЭМ!$A$34:$A$777,$A52,СВЦЭМ!$B$34:$B$777,J$47)+'СЕТ СН'!$G$9+СВЦЭМ!$D$10+'СЕТ СН'!$G$6-'СЕТ СН'!$G$19</f>
        <v>1251.4145490399999</v>
      </c>
      <c r="K52" s="37">
        <f>SUMIFS(СВЦЭМ!$C$34:$C$777,СВЦЭМ!$A$34:$A$777,$A52,СВЦЭМ!$B$34:$B$777,K$47)+'СЕТ СН'!$G$9+СВЦЭМ!$D$10+'СЕТ СН'!$G$6-'СЕТ СН'!$G$19</f>
        <v>1105.8483526</v>
      </c>
      <c r="L52" s="37">
        <f>SUMIFS(СВЦЭМ!$C$34:$C$777,СВЦЭМ!$A$34:$A$777,$A52,СВЦЭМ!$B$34:$B$777,L$47)+'СЕТ СН'!$G$9+СВЦЭМ!$D$10+'СЕТ СН'!$G$6-'СЕТ СН'!$G$19</f>
        <v>981.56444426000007</v>
      </c>
      <c r="M52" s="37">
        <f>SUMIFS(СВЦЭМ!$C$34:$C$777,СВЦЭМ!$A$34:$A$777,$A52,СВЦЭМ!$B$34:$B$777,M$47)+'СЕТ СН'!$G$9+СВЦЭМ!$D$10+'СЕТ СН'!$G$6-'СЕТ СН'!$G$19</f>
        <v>949.35724031000018</v>
      </c>
      <c r="N52" s="37">
        <f>SUMIFS(СВЦЭМ!$C$34:$C$777,СВЦЭМ!$A$34:$A$777,$A52,СВЦЭМ!$B$34:$B$777,N$47)+'СЕТ СН'!$G$9+СВЦЭМ!$D$10+'СЕТ СН'!$G$6-'СЕТ СН'!$G$19</f>
        <v>962.85648545000004</v>
      </c>
      <c r="O52" s="37">
        <f>SUMIFS(СВЦЭМ!$C$34:$C$777,СВЦЭМ!$A$34:$A$777,$A52,СВЦЭМ!$B$34:$B$777,O$47)+'СЕТ СН'!$G$9+СВЦЭМ!$D$10+'СЕТ СН'!$G$6-'СЕТ СН'!$G$19</f>
        <v>980.63607989000002</v>
      </c>
      <c r="P52" s="37">
        <f>SUMIFS(СВЦЭМ!$C$34:$C$777,СВЦЭМ!$A$34:$A$777,$A52,СВЦЭМ!$B$34:$B$777,P$47)+'СЕТ СН'!$G$9+СВЦЭМ!$D$10+'СЕТ СН'!$G$6-'СЕТ СН'!$G$19</f>
        <v>998.69310460999986</v>
      </c>
      <c r="Q52" s="37">
        <f>SUMIFS(СВЦЭМ!$C$34:$C$777,СВЦЭМ!$A$34:$A$777,$A52,СВЦЭМ!$B$34:$B$777,Q$47)+'СЕТ СН'!$G$9+СВЦЭМ!$D$10+'СЕТ СН'!$G$6-'СЕТ СН'!$G$19</f>
        <v>1010.791536</v>
      </c>
      <c r="R52" s="37">
        <f>SUMIFS(СВЦЭМ!$C$34:$C$777,СВЦЭМ!$A$34:$A$777,$A52,СВЦЭМ!$B$34:$B$777,R$47)+'СЕТ СН'!$G$9+СВЦЭМ!$D$10+'СЕТ СН'!$G$6-'СЕТ СН'!$G$19</f>
        <v>1012.02389148</v>
      </c>
      <c r="S52" s="37">
        <f>SUMIFS(СВЦЭМ!$C$34:$C$777,СВЦЭМ!$A$34:$A$777,$A52,СВЦЭМ!$B$34:$B$777,S$47)+'СЕТ СН'!$G$9+СВЦЭМ!$D$10+'СЕТ СН'!$G$6-'СЕТ СН'!$G$19</f>
        <v>988.69233660999998</v>
      </c>
      <c r="T52" s="37">
        <f>SUMIFS(СВЦЭМ!$C$34:$C$777,СВЦЭМ!$A$34:$A$777,$A52,СВЦЭМ!$B$34:$B$777,T$47)+'СЕТ СН'!$G$9+СВЦЭМ!$D$10+'СЕТ СН'!$G$6-'СЕТ СН'!$G$19</f>
        <v>938.19011085000011</v>
      </c>
      <c r="U52" s="37">
        <f>SUMIFS(СВЦЭМ!$C$34:$C$777,СВЦЭМ!$A$34:$A$777,$A52,СВЦЭМ!$B$34:$B$777,U$47)+'СЕТ СН'!$G$9+СВЦЭМ!$D$10+'СЕТ СН'!$G$6-'СЕТ СН'!$G$19</f>
        <v>932.82822882000005</v>
      </c>
      <c r="V52" s="37">
        <f>SUMIFS(СВЦЭМ!$C$34:$C$777,СВЦЭМ!$A$34:$A$777,$A52,СВЦЭМ!$B$34:$B$777,V$47)+'СЕТ СН'!$G$9+СВЦЭМ!$D$10+'СЕТ СН'!$G$6-'СЕТ СН'!$G$19</f>
        <v>971.84180791000017</v>
      </c>
      <c r="W52" s="37">
        <f>SUMIFS(СВЦЭМ!$C$34:$C$777,СВЦЭМ!$A$34:$A$777,$A52,СВЦЭМ!$B$34:$B$777,W$47)+'СЕТ СН'!$G$9+СВЦЭМ!$D$10+'СЕТ СН'!$G$6-'СЕТ СН'!$G$19</f>
        <v>1071.35122254</v>
      </c>
      <c r="X52" s="37">
        <f>SUMIFS(СВЦЭМ!$C$34:$C$777,СВЦЭМ!$A$34:$A$777,$A52,СВЦЭМ!$B$34:$B$777,X$47)+'СЕТ СН'!$G$9+СВЦЭМ!$D$10+'СЕТ СН'!$G$6-'СЕТ СН'!$G$19</f>
        <v>1195.3273383799999</v>
      </c>
      <c r="Y52" s="37">
        <f>SUMIFS(СВЦЭМ!$C$34:$C$777,СВЦЭМ!$A$34:$A$777,$A52,СВЦЭМ!$B$34:$B$777,Y$47)+'СЕТ СН'!$G$9+СВЦЭМ!$D$10+'СЕТ СН'!$G$6-'СЕТ СН'!$G$19</f>
        <v>1304.8698247299999</v>
      </c>
    </row>
    <row r="53" spans="1:25" ht="15.75" x14ac:dyDescent="0.2">
      <c r="A53" s="36">
        <f t="shared" si="1"/>
        <v>43045</v>
      </c>
      <c r="B53" s="37">
        <f>SUMIFS(СВЦЭМ!$C$34:$C$777,СВЦЭМ!$A$34:$A$777,$A53,СВЦЭМ!$B$34:$B$777,B$47)+'СЕТ СН'!$G$9+СВЦЭМ!$D$10+'СЕТ СН'!$G$6-'СЕТ СН'!$G$19</f>
        <v>1331.5320959999999</v>
      </c>
      <c r="C53" s="37">
        <f>SUMIFS(СВЦЭМ!$C$34:$C$777,СВЦЭМ!$A$34:$A$777,$A53,СВЦЭМ!$B$34:$B$777,C$47)+'СЕТ СН'!$G$9+СВЦЭМ!$D$10+'СЕТ СН'!$G$6-'СЕТ СН'!$G$19</f>
        <v>1368.0529802999999</v>
      </c>
      <c r="D53" s="37">
        <f>SUMIFS(СВЦЭМ!$C$34:$C$777,СВЦЭМ!$A$34:$A$777,$A53,СВЦЭМ!$B$34:$B$777,D$47)+'СЕТ СН'!$G$9+СВЦЭМ!$D$10+'СЕТ СН'!$G$6-'СЕТ СН'!$G$19</f>
        <v>1424.6363733799999</v>
      </c>
      <c r="E53" s="37">
        <f>SUMIFS(СВЦЭМ!$C$34:$C$777,СВЦЭМ!$A$34:$A$777,$A53,СВЦЭМ!$B$34:$B$777,E$47)+'СЕТ СН'!$G$9+СВЦЭМ!$D$10+'СЕТ СН'!$G$6-'СЕТ СН'!$G$19</f>
        <v>1428.3757240699999</v>
      </c>
      <c r="F53" s="37">
        <f>SUMIFS(СВЦЭМ!$C$34:$C$777,СВЦЭМ!$A$34:$A$777,$A53,СВЦЭМ!$B$34:$B$777,F$47)+'СЕТ СН'!$G$9+СВЦЭМ!$D$10+'СЕТ СН'!$G$6-'СЕТ СН'!$G$19</f>
        <v>1430.1389607199999</v>
      </c>
      <c r="G53" s="37">
        <f>SUMIFS(СВЦЭМ!$C$34:$C$777,СВЦЭМ!$A$34:$A$777,$A53,СВЦЭМ!$B$34:$B$777,G$47)+'СЕТ СН'!$G$9+СВЦЭМ!$D$10+'СЕТ СН'!$G$6-'СЕТ СН'!$G$19</f>
        <v>1433.5254115599998</v>
      </c>
      <c r="H53" s="37">
        <f>SUMIFS(СВЦЭМ!$C$34:$C$777,СВЦЭМ!$A$34:$A$777,$A53,СВЦЭМ!$B$34:$B$777,H$47)+'СЕТ СН'!$G$9+СВЦЭМ!$D$10+'СЕТ СН'!$G$6-'СЕТ СН'!$G$19</f>
        <v>1456.3451155499999</v>
      </c>
      <c r="I53" s="37">
        <f>SUMIFS(СВЦЭМ!$C$34:$C$777,СВЦЭМ!$A$34:$A$777,$A53,СВЦЭМ!$B$34:$B$777,I$47)+'СЕТ СН'!$G$9+СВЦЭМ!$D$10+'СЕТ СН'!$G$6-'СЕТ СН'!$G$19</f>
        <v>1384.80660227</v>
      </c>
      <c r="J53" s="37">
        <f>SUMIFS(СВЦЭМ!$C$34:$C$777,СВЦЭМ!$A$34:$A$777,$A53,СВЦЭМ!$B$34:$B$777,J$47)+'СЕТ СН'!$G$9+СВЦЭМ!$D$10+'СЕТ СН'!$G$6-'СЕТ СН'!$G$19</f>
        <v>1266.31500304</v>
      </c>
      <c r="K53" s="37">
        <f>SUMIFS(СВЦЭМ!$C$34:$C$777,СВЦЭМ!$A$34:$A$777,$A53,СВЦЭМ!$B$34:$B$777,K$47)+'СЕТ СН'!$G$9+СВЦЭМ!$D$10+'СЕТ СН'!$G$6-'СЕТ СН'!$G$19</f>
        <v>1144.0045501699999</v>
      </c>
      <c r="L53" s="37">
        <f>SUMIFS(СВЦЭМ!$C$34:$C$777,СВЦЭМ!$A$34:$A$777,$A53,СВЦЭМ!$B$34:$B$777,L$47)+'СЕТ СН'!$G$9+СВЦЭМ!$D$10+'СЕТ СН'!$G$6-'СЕТ СН'!$G$19</f>
        <v>1044.5526884799999</v>
      </c>
      <c r="M53" s="37">
        <f>SUMIFS(СВЦЭМ!$C$34:$C$777,СВЦЭМ!$A$34:$A$777,$A53,СВЦЭМ!$B$34:$B$777,M$47)+'СЕТ СН'!$G$9+СВЦЭМ!$D$10+'СЕТ СН'!$G$6-'СЕТ СН'!$G$19</f>
        <v>1009.6952041499999</v>
      </c>
      <c r="N53" s="37">
        <f>SUMIFS(СВЦЭМ!$C$34:$C$777,СВЦЭМ!$A$34:$A$777,$A53,СВЦЭМ!$B$34:$B$777,N$47)+'СЕТ СН'!$G$9+СВЦЭМ!$D$10+'СЕТ СН'!$G$6-'СЕТ СН'!$G$19</f>
        <v>1009.0170801999998</v>
      </c>
      <c r="O53" s="37">
        <f>SUMIFS(СВЦЭМ!$C$34:$C$777,СВЦЭМ!$A$34:$A$777,$A53,СВЦЭМ!$B$34:$B$777,O$47)+'СЕТ СН'!$G$9+СВЦЭМ!$D$10+'СЕТ СН'!$G$6-'СЕТ СН'!$G$19</f>
        <v>1008.4976696499998</v>
      </c>
      <c r="P53" s="37">
        <f>SUMIFS(СВЦЭМ!$C$34:$C$777,СВЦЭМ!$A$34:$A$777,$A53,СВЦЭМ!$B$34:$B$777,P$47)+'СЕТ СН'!$G$9+СВЦЭМ!$D$10+'СЕТ СН'!$G$6-'СЕТ СН'!$G$19</f>
        <v>1014.5417490499999</v>
      </c>
      <c r="Q53" s="37">
        <f>SUMIFS(СВЦЭМ!$C$34:$C$777,СВЦЭМ!$A$34:$A$777,$A53,СВЦЭМ!$B$34:$B$777,Q$47)+'СЕТ СН'!$G$9+СВЦЭМ!$D$10+'СЕТ СН'!$G$6-'СЕТ СН'!$G$19</f>
        <v>1020.3508016799999</v>
      </c>
      <c r="R53" s="37">
        <f>SUMIFS(СВЦЭМ!$C$34:$C$777,СВЦЭМ!$A$34:$A$777,$A53,СВЦЭМ!$B$34:$B$777,R$47)+'СЕТ СН'!$G$9+СВЦЭМ!$D$10+'СЕТ СН'!$G$6-'СЕТ СН'!$G$19</f>
        <v>1019.1243629799999</v>
      </c>
      <c r="S53" s="37">
        <f>SUMIFS(СВЦЭМ!$C$34:$C$777,СВЦЭМ!$A$34:$A$777,$A53,СВЦЭМ!$B$34:$B$777,S$47)+'СЕТ СН'!$G$9+СВЦЭМ!$D$10+'СЕТ СН'!$G$6-'СЕТ СН'!$G$19</f>
        <v>1009.2623587799999</v>
      </c>
      <c r="T53" s="37">
        <f>SUMIFS(СВЦЭМ!$C$34:$C$777,СВЦЭМ!$A$34:$A$777,$A53,СВЦЭМ!$B$34:$B$777,T$47)+'СЕТ СН'!$G$9+СВЦЭМ!$D$10+'СЕТ СН'!$G$6-'СЕТ СН'!$G$19</f>
        <v>966.26277028999993</v>
      </c>
      <c r="U53" s="37">
        <f>SUMIFS(СВЦЭМ!$C$34:$C$777,СВЦЭМ!$A$34:$A$777,$A53,СВЦЭМ!$B$34:$B$777,U$47)+'СЕТ СН'!$G$9+СВЦЭМ!$D$10+'СЕТ СН'!$G$6-'СЕТ СН'!$G$19</f>
        <v>961.88016446000006</v>
      </c>
      <c r="V53" s="37">
        <f>SUMIFS(СВЦЭМ!$C$34:$C$777,СВЦЭМ!$A$34:$A$777,$A53,СВЦЭМ!$B$34:$B$777,V$47)+'СЕТ СН'!$G$9+СВЦЭМ!$D$10+'СЕТ СН'!$G$6-'СЕТ СН'!$G$19</f>
        <v>1020.1131816299999</v>
      </c>
      <c r="W53" s="37">
        <f>SUMIFS(СВЦЭМ!$C$34:$C$777,СВЦЭМ!$A$34:$A$777,$A53,СВЦЭМ!$B$34:$B$777,W$47)+'СЕТ СН'!$G$9+СВЦЭМ!$D$10+'СЕТ СН'!$G$6-'СЕТ СН'!$G$19</f>
        <v>1112.7408513</v>
      </c>
      <c r="X53" s="37">
        <f>SUMIFS(СВЦЭМ!$C$34:$C$777,СВЦЭМ!$A$34:$A$777,$A53,СВЦЭМ!$B$34:$B$777,X$47)+'СЕТ СН'!$G$9+СВЦЭМ!$D$10+'СЕТ СН'!$G$6-'СЕТ СН'!$G$19</f>
        <v>1210.5251020599999</v>
      </c>
      <c r="Y53" s="37">
        <f>SUMIFS(СВЦЭМ!$C$34:$C$777,СВЦЭМ!$A$34:$A$777,$A53,СВЦЭМ!$B$34:$B$777,Y$47)+'СЕТ СН'!$G$9+СВЦЭМ!$D$10+'СЕТ СН'!$G$6-'СЕТ СН'!$G$19</f>
        <v>1315.4025400999999</v>
      </c>
    </row>
    <row r="54" spans="1:25" ht="15.75" x14ac:dyDescent="0.2">
      <c r="A54" s="36">
        <f t="shared" si="1"/>
        <v>43046</v>
      </c>
      <c r="B54" s="37">
        <f>SUMIFS(СВЦЭМ!$C$34:$C$777,СВЦЭМ!$A$34:$A$777,$A54,СВЦЭМ!$B$34:$B$777,B$47)+'СЕТ СН'!$G$9+СВЦЭМ!$D$10+'СЕТ СН'!$G$6-'СЕТ СН'!$G$19</f>
        <v>1333.20721437</v>
      </c>
      <c r="C54" s="37">
        <f>SUMIFS(СВЦЭМ!$C$34:$C$777,СВЦЭМ!$A$34:$A$777,$A54,СВЦЭМ!$B$34:$B$777,C$47)+'СЕТ СН'!$G$9+СВЦЭМ!$D$10+'СЕТ СН'!$G$6-'СЕТ СН'!$G$19</f>
        <v>1358.5387174599998</v>
      </c>
      <c r="D54" s="37">
        <f>SUMIFS(СВЦЭМ!$C$34:$C$777,СВЦЭМ!$A$34:$A$777,$A54,СВЦЭМ!$B$34:$B$777,D$47)+'СЕТ СН'!$G$9+СВЦЭМ!$D$10+'СЕТ СН'!$G$6-'СЕТ СН'!$G$19</f>
        <v>1416.9871435099999</v>
      </c>
      <c r="E54" s="37">
        <f>SUMIFS(СВЦЭМ!$C$34:$C$777,СВЦЭМ!$A$34:$A$777,$A54,СВЦЭМ!$B$34:$B$777,E$47)+'СЕТ СН'!$G$9+СВЦЭМ!$D$10+'СЕТ СН'!$G$6-'СЕТ СН'!$G$19</f>
        <v>1429.7991505099999</v>
      </c>
      <c r="F54" s="37">
        <f>SUMIFS(СВЦЭМ!$C$34:$C$777,СВЦЭМ!$A$34:$A$777,$A54,СВЦЭМ!$B$34:$B$777,F$47)+'СЕТ СН'!$G$9+СВЦЭМ!$D$10+'СЕТ СН'!$G$6-'СЕТ СН'!$G$19</f>
        <v>1432.3829528199999</v>
      </c>
      <c r="G54" s="37">
        <f>SUMIFS(СВЦЭМ!$C$34:$C$777,СВЦЭМ!$A$34:$A$777,$A54,СВЦЭМ!$B$34:$B$777,G$47)+'СЕТ СН'!$G$9+СВЦЭМ!$D$10+'СЕТ СН'!$G$6-'СЕТ СН'!$G$19</f>
        <v>1438.7372375599998</v>
      </c>
      <c r="H54" s="37">
        <f>SUMIFS(СВЦЭМ!$C$34:$C$777,СВЦЭМ!$A$34:$A$777,$A54,СВЦЭМ!$B$34:$B$777,H$47)+'СЕТ СН'!$G$9+СВЦЭМ!$D$10+'СЕТ СН'!$G$6-'СЕТ СН'!$G$19</f>
        <v>1463.9311505599999</v>
      </c>
      <c r="I54" s="37">
        <f>SUMIFS(СВЦЭМ!$C$34:$C$777,СВЦЭМ!$A$34:$A$777,$A54,СВЦЭМ!$B$34:$B$777,I$47)+'СЕТ СН'!$G$9+СВЦЭМ!$D$10+'СЕТ СН'!$G$6-'СЕТ СН'!$G$19</f>
        <v>1372.16218781</v>
      </c>
      <c r="J54" s="37">
        <f>SUMIFS(СВЦЭМ!$C$34:$C$777,СВЦЭМ!$A$34:$A$777,$A54,СВЦЭМ!$B$34:$B$777,J$47)+'СЕТ СН'!$G$9+СВЦЭМ!$D$10+'СЕТ СН'!$G$6-'СЕТ СН'!$G$19</f>
        <v>1300.2371706499998</v>
      </c>
      <c r="K54" s="37">
        <f>SUMIFS(СВЦЭМ!$C$34:$C$777,СВЦЭМ!$A$34:$A$777,$A54,СВЦЭМ!$B$34:$B$777,K$47)+'СЕТ СН'!$G$9+СВЦЭМ!$D$10+'СЕТ СН'!$G$6-'СЕТ СН'!$G$19</f>
        <v>1179.52048031</v>
      </c>
      <c r="L54" s="37">
        <f>SUMIFS(СВЦЭМ!$C$34:$C$777,СВЦЭМ!$A$34:$A$777,$A54,СВЦЭМ!$B$34:$B$777,L$47)+'СЕТ СН'!$G$9+СВЦЭМ!$D$10+'СЕТ СН'!$G$6-'СЕТ СН'!$G$19</f>
        <v>1072.4785601999999</v>
      </c>
      <c r="M54" s="37">
        <f>SUMIFS(СВЦЭМ!$C$34:$C$777,СВЦЭМ!$A$34:$A$777,$A54,СВЦЭМ!$B$34:$B$777,M$47)+'СЕТ СН'!$G$9+СВЦЭМ!$D$10+'СЕТ СН'!$G$6-'СЕТ СН'!$G$19</f>
        <v>1039.2888866799999</v>
      </c>
      <c r="N54" s="37">
        <f>SUMIFS(СВЦЭМ!$C$34:$C$777,СВЦЭМ!$A$34:$A$777,$A54,СВЦЭМ!$B$34:$B$777,N$47)+'СЕТ СН'!$G$9+СВЦЭМ!$D$10+'СЕТ СН'!$G$6-'СЕТ СН'!$G$19</f>
        <v>1039.2999713499999</v>
      </c>
      <c r="O54" s="37">
        <f>SUMIFS(СВЦЭМ!$C$34:$C$777,СВЦЭМ!$A$34:$A$777,$A54,СВЦЭМ!$B$34:$B$777,O$47)+'СЕТ СН'!$G$9+СВЦЭМ!$D$10+'СЕТ СН'!$G$6-'СЕТ СН'!$G$19</f>
        <v>1042.3613487099999</v>
      </c>
      <c r="P54" s="37">
        <f>SUMIFS(СВЦЭМ!$C$34:$C$777,СВЦЭМ!$A$34:$A$777,$A54,СВЦЭМ!$B$34:$B$777,P$47)+'СЕТ СН'!$G$9+СВЦЭМ!$D$10+'СЕТ СН'!$G$6-'СЕТ СН'!$G$19</f>
        <v>1047.1980472599998</v>
      </c>
      <c r="Q54" s="37">
        <f>SUMIFS(СВЦЭМ!$C$34:$C$777,СВЦЭМ!$A$34:$A$777,$A54,СВЦЭМ!$B$34:$B$777,Q$47)+'СЕТ СН'!$G$9+СВЦЭМ!$D$10+'СЕТ СН'!$G$6-'СЕТ СН'!$G$19</f>
        <v>1052.2233918699999</v>
      </c>
      <c r="R54" s="37">
        <f>SUMIFS(СВЦЭМ!$C$34:$C$777,СВЦЭМ!$A$34:$A$777,$A54,СВЦЭМ!$B$34:$B$777,R$47)+'СЕТ СН'!$G$9+СВЦЭМ!$D$10+'СЕТ СН'!$G$6-'СЕТ СН'!$G$19</f>
        <v>1051.69666826</v>
      </c>
      <c r="S54" s="37">
        <f>SUMIFS(СВЦЭМ!$C$34:$C$777,СВЦЭМ!$A$34:$A$777,$A54,СВЦЭМ!$B$34:$B$777,S$47)+'СЕТ СН'!$G$9+СВЦЭМ!$D$10+'СЕТ СН'!$G$6-'СЕТ СН'!$G$19</f>
        <v>1046.7923475499999</v>
      </c>
      <c r="T54" s="37">
        <f>SUMIFS(СВЦЭМ!$C$34:$C$777,СВЦЭМ!$A$34:$A$777,$A54,СВЦЭМ!$B$34:$B$777,T$47)+'СЕТ СН'!$G$9+СВЦЭМ!$D$10+'СЕТ СН'!$G$6-'СЕТ СН'!$G$19</f>
        <v>1007.1702258599998</v>
      </c>
      <c r="U54" s="37">
        <f>SUMIFS(СВЦЭМ!$C$34:$C$777,СВЦЭМ!$A$34:$A$777,$A54,СВЦЭМ!$B$34:$B$777,U$47)+'СЕТ СН'!$G$9+СВЦЭМ!$D$10+'СЕТ СН'!$G$6-'СЕТ СН'!$G$19</f>
        <v>998.33554804000005</v>
      </c>
      <c r="V54" s="37">
        <f>SUMIFS(СВЦЭМ!$C$34:$C$777,СВЦЭМ!$A$34:$A$777,$A54,СВЦЭМ!$B$34:$B$777,V$47)+'СЕТ СН'!$G$9+СВЦЭМ!$D$10+'СЕТ СН'!$G$6-'СЕТ СН'!$G$19</f>
        <v>1044.4138953699999</v>
      </c>
      <c r="W54" s="37">
        <f>SUMIFS(СВЦЭМ!$C$34:$C$777,СВЦЭМ!$A$34:$A$777,$A54,СВЦЭМ!$B$34:$B$777,W$47)+'СЕТ СН'!$G$9+СВЦЭМ!$D$10+'СЕТ СН'!$G$6-'СЕТ СН'!$G$19</f>
        <v>1148.2643225500001</v>
      </c>
      <c r="X54" s="37">
        <f>SUMIFS(СВЦЭМ!$C$34:$C$777,СВЦЭМ!$A$34:$A$777,$A54,СВЦЭМ!$B$34:$B$777,X$47)+'СЕТ СН'!$G$9+СВЦЭМ!$D$10+'СЕТ СН'!$G$6-'СЕТ СН'!$G$19</f>
        <v>1251.34136936</v>
      </c>
      <c r="Y54" s="37">
        <f>SUMIFS(СВЦЭМ!$C$34:$C$777,СВЦЭМ!$A$34:$A$777,$A54,СВЦЭМ!$B$34:$B$777,Y$47)+'СЕТ СН'!$G$9+СВЦЭМ!$D$10+'СЕТ СН'!$G$6-'СЕТ СН'!$G$19</f>
        <v>1342.9437299399999</v>
      </c>
    </row>
    <row r="55" spans="1:25" ht="15.75" x14ac:dyDescent="0.2">
      <c r="A55" s="36">
        <f t="shared" si="1"/>
        <v>43047</v>
      </c>
      <c r="B55" s="37">
        <f>SUMIFS(СВЦЭМ!$C$34:$C$777,СВЦЭМ!$A$34:$A$777,$A55,СВЦЭМ!$B$34:$B$777,B$47)+'СЕТ СН'!$G$9+СВЦЭМ!$D$10+'СЕТ СН'!$G$6-'СЕТ СН'!$G$19</f>
        <v>1339.55970108</v>
      </c>
      <c r="C55" s="37">
        <f>SUMIFS(СВЦЭМ!$C$34:$C$777,СВЦЭМ!$A$34:$A$777,$A55,СВЦЭМ!$B$34:$B$777,C$47)+'СЕТ СН'!$G$9+СВЦЭМ!$D$10+'СЕТ СН'!$G$6-'СЕТ СН'!$G$19</f>
        <v>1355.6656733799998</v>
      </c>
      <c r="D55" s="37">
        <f>SUMIFS(СВЦЭМ!$C$34:$C$777,СВЦЭМ!$A$34:$A$777,$A55,СВЦЭМ!$B$34:$B$777,D$47)+'СЕТ СН'!$G$9+СВЦЭМ!$D$10+'СЕТ СН'!$G$6-'СЕТ СН'!$G$19</f>
        <v>1399.75965905</v>
      </c>
      <c r="E55" s="37">
        <f>SUMIFS(СВЦЭМ!$C$34:$C$777,СВЦЭМ!$A$34:$A$777,$A55,СВЦЭМ!$B$34:$B$777,E$47)+'СЕТ СН'!$G$9+СВЦЭМ!$D$10+'СЕТ СН'!$G$6-'СЕТ СН'!$G$19</f>
        <v>1404.9236838899999</v>
      </c>
      <c r="F55" s="37">
        <f>SUMIFS(СВЦЭМ!$C$34:$C$777,СВЦЭМ!$A$34:$A$777,$A55,СВЦЭМ!$B$34:$B$777,F$47)+'СЕТ СН'!$G$9+СВЦЭМ!$D$10+'СЕТ СН'!$G$6-'СЕТ СН'!$G$19</f>
        <v>1408.44475612</v>
      </c>
      <c r="G55" s="37">
        <f>SUMIFS(СВЦЭМ!$C$34:$C$777,СВЦЭМ!$A$34:$A$777,$A55,СВЦЭМ!$B$34:$B$777,G$47)+'СЕТ СН'!$G$9+СВЦЭМ!$D$10+'СЕТ СН'!$G$6-'СЕТ СН'!$G$19</f>
        <v>1415.15464963</v>
      </c>
      <c r="H55" s="37">
        <f>SUMIFS(СВЦЭМ!$C$34:$C$777,СВЦЭМ!$A$34:$A$777,$A55,СВЦЭМ!$B$34:$B$777,H$47)+'СЕТ СН'!$G$9+СВЦЭМ!$D$10+'СЕТ СН'!$G$6-'СЕТ СН'!$G$19</f>
        <v>1424.0625019399999</v>
      </c>
      <c r="I55" s="37">
        <f>SUMIFS(СВЦЭМ!$C$34:$C$777,СВЦЭМ!$A$34:$A$777,$A55,СВЦЭМ!$B$34:$B$777,I$47)+'СЕТ СН'!$G$9+СВЦЭМ!$D$10+'СЕТ СН'!$G$6-'СЕТ СН'!$G$19</f>
        <v>1354.5519804799999</v>
      </c>
      <c r="J55" s="37">
        <f>SUMIFS(СВЦЭМ!$C$34:$C$777,СВЦЭМ!$A$34:$A$777,$A55,СВЦЭМ!$B$34:$B$777,J$47)+'СЕТ СН'!$G$9+СВЦЭМ!$D$10+'СЕТ СН'!$G$6-'СЕТ СН'!$G$19</f>
        <v>1265.7729180899998</v>
      </c>
      <c r="K55" s="37">
        <f>SUMIFS(СВЦЭМ!$C$34:$C$777,СВЦЭМ!$A$34:$A$777,$A55,СВЦЭМ!$B$34:$B$777,K$47)+'СЕТ СН'!$G$9+СВЦЭМ!$D$10+'СЕТ СН'!$G$6-'СЕТ СН'!$G$19</f>
        <v>1145.8269310999999</v>
      </c>
      <c r="L55" s="37">
        <f>SUMIFS(СВЦЭМ!$C$34:$C$777,СВЦЭМ!$A$34:$A$777,$A55,СВЦЭМ!$B$34:$B$777,L$47)+'СЕТ СН'!$G$9+СВЦЭМ!$D$10+'СЕТ СН'!$G$6-'СЕТ СН'!$G$19</f>
        <v>1052.16223356</v>
      </c>
      <c r="M55" s="37">
        <f>SUMIFS(СВЦЭМ!$C$34:$C$777,СВЦЭМ!$A$34:$A$777,$A55,СВЦЭМ!$B$34:$B$777,M$47)+'СЕТ СН'!$G$9+СВЦЭМ!$D$10+'СЕТ СН'!$G$6-'СЕТ СН'!$G$19</f>
        <v>1002.3622776100001</v>
      </c>
      <c r="N55" s="37">
        <f>SUMIFS(СВЦЭМ!$C$34:$C$777,СВЦЭМ!$A$34:$A$777,$A55,СВЦЭМ!$B$34:$B$777,N$47)+'СЕТ СН'!$G$9+СВЦЭМ!$D$10+'СЕТ СН'!$G$6-'СЕТ СН'!$G$19</f>
        <v>994.33862748000001</v>
      </c>
      <c r="O55" s="37">
        <f>SUMIFS(СВЦЭМ!$C$34:$C$777,СВЦЭМ!$A$34:$A$777,$A55,СВЦЭМ!$B$34:$B$777,O$47)+'СЕТ СН'!$G$9+СВЦЭМ!$D$10+'СЕТ СН'!$G$6-'СЕТ СН'!$G$19</f>
        <v>986.79457432999993</v>
      </c>
      <c r="P55" s="37">
        <f>SUMIFS(СВЦЭМ!$C$34:$C$777,СВЦЭМ!$A$34:$A$777,$A55,СВЦЭМ!$B$34:$B$777,P$47)+'СЕТ СН'!$G$9+СВЦЭМ!$D$10+'СЕТ СН'!$G$6-'СЕТ СН'!$G$19</f>
        <v>995.33089948999987</v>
      </c>
      <c r="Q55" s="37">
        <f>SUMIFS(СВЦЭМ!$C$34:$C$777,СВЦЭМ!$A$34:$A$777,$A55,СВЦЭМ!$B$34:$B$777,Q$47)+'СЕТ СН'!$G$9+СВЦЭМ!$D$10+'СЕТ СН'!$G$6-'СЕТ СН'!$G$19</f>
        <v>984.40801168999997</v>
      </c>
      <c r="R55" s="37">
        <f>SUMIFS(СВЦЭМ!$C$34:$C$777,СВЦЭМ!$A$34:$A$777,$A55,СВЦЭМ!$B$34:$B$777,R$47)+'СЕТ СН'!$G$9+СВЦЭМ!$D$10+'СЕТ СН'!$G$6-'СЕТ СН'!$G$19</f>
        <v>989.95540518000007</v>
      </c>
      <c r="S55" s="37">
        <f>SUMIFS(СВЦЭМ!$C$34:$C$777,СВЦЭМ!$A$34:$A$777,$A55,СВЦЭМ!$B$34:$B$777,S$47)+'СЕТ СН'!$G$9+СВЦЭМ!$D$10+'СЕТ СН'!$G$6-'СЕТ СН'!$G$19</f>
        <v>991.36245303999976</v>
      </c>
      <c r="T55" s="37">
        <f>SUMIFS(СВЦЭМ!$C$34:$C$777,СВЦЭМ!$A$34:$A$777,$A55,СВЦЭМ!$B$34:$B$777,T$47)+'СЕТ СН'!$G$9+СВЦЭМ!$D$10+'СЕТ СН'!$G$6-'СЕТ СН'!$G$19</f>
        <v>975.7568389600001</v>
      </c>
      <c r="U55" s="37">
        <f>SUMIFS(СВЦЭМ!$C$34:$C$777,СВЦЭМ!$A$34:$A$777,$A55,СВЦЭМ!$B$34:$B$777,U$47)+'СЕТ СН'!$G$9+СВЦЭМ!$D$10+'СЕТ СН'!$G$6-'СЕТ СН'!$G$19</f>
        <v>964.10321515999999</v>
      </c>
      <c r="V55" s="37">
        <f>SUMIFS(СВЦЭМ!$C$34:$C$777,СВЦЭМ!$A$34:$A$777,$A55,СВЦЭМ!$B$34:$B$777,V$47)+'СЕТ СН'!$G$9+СВЦЭМ!$D$10+'СЕТ СН'!$G$6-'СЕТ СН'!$G$19</f>
        <v>997.08690335999995</v>
      </c>
      <c r="W55" s="37">
        <f>SUMIFS(СВЦЭМ!$C$34:$C$777,СВЦЭМ!$A$34:$A$777,$A55,СВЦЭМ!$B$34:$B$777,W$47)+'СЕТ СН'!$G$9+СВЦЭМ!$D$10+'СЕТ СН'!$G$6-'СЕТ СН'!$G$19</f>
        <v>1096.5939565099998</v>
      </c>
      <c r="X55" s="37">
        <f>SUMIFS(СВЦЭМ!$C$34:$C$777,СВЦЭМ!$A$34:$A$777,$A55,СВЦЭМ!$B$34:$B$777,X$47)+'СЕТ СН'!$G$9+СВЦЭМ!$D$10+'СЕТ СН'!$G$6-'СЕТ СН'!$G$19</f>
        <v>1212.6457972999999</v>
      </c>
      <c r="Y55" s="37">
        <f>SUMIFS(СВЦЭМ!$C$34:$C$777,СВЦЭМ!$A$34:$A$777,$A55,СВЦЭМ!$B$34:$B$777,Y$47)+'СЕТ СН'!$G$9+СВЦЭМ!$D$10+'СЕТ СН'!$G$6-'СЕТ СН'!$G$19</f>
        <v>1304.3104654599999</v>
      </c>
    </row>
    <row r="56" spans="1:25" ht="15.75" x14ac:dyDescent="0.2">
      <c r="A56" s="36">
        <f t="shared" si="1"/>
        <v>43048</v>
      </c>
      <c r="B56" s="37">
        <f>SUMIFS(СВЦЭМ!$C$34:$C$777,СВЦЭМ!$A$34:$A$777,$A56,СВЦЭМ!$B$34:$B$777,B$47)+'СЕТ СН'!$G$9+СВЦЭМ!$D$10+'СЕТ СН'!$G$6-'СЕТ СН'!$G$19</f>
        <v>1362.1463670399999</v>
      </c>
      <c r="C56" s="37">
        <f>SUMIFS(СВЦЭМ!$C$34:$C$777,СВЦЭМ!$A$34:$A$777,$A56,СВЦЭМ!$B$34:$B$777,C$47)+'СЕТ СН'!$G$9+СВЦЭМ!$D$10+'СЕТ СН'!$G$6-'СЕТ СН'!$G$19</f>
        <v>1378.6820709799999</v>
      </c>
      <c r="D56" s="37">
        <f>SUMIFS(СВЦЭМ!$C$34:$C$777,СВЦЭМ!$A$34:$A$777,$A56,СВЦЭМ!$B$34:$B$777,D$47)+'СЕТ СН'!$G$9+СВЦЭМ!$D$10+'СЕТ СН'!$G$6-'СЕТ СН'!$G$19</f>
        <v>1423.3686282699998</v>
      </c>
      <c r="E56" s="37">
        <f>SUMIFS(СВЦЭМ!$C$34:$C$777,СВЦЭМ!$A$34:$A$777,$A56,СВЦЭМ!$B$34:$B$777,E$47)+'СЕТ СН'!$G$9+СВЦЭМ!$D$10+'СЕТ СН'!$G$6-'СЕТ СН'!$G$19</f>
        <v>1427.4334212899998</v>
      </c>
      <c r="F56" s="37">
        <f>SUMIFS(СВЦЭМ!$C$34:$C$777,СВЦЭМ!$A$34:$A$777,$A56,СВЦЭМ!$B$34:$B$777,F$47)+'СЕТ СН'!$G$9+СВЦЭМ!$D$10+'СЕТ СН'!$G$6-'СЕТ СН'!$G$19</f>
        <v>1430.06661347</v>
      </c>
      <c r="G56" s="37">
        <f>SUMIFS(СВЦЭМ!$C$34:$C$777,СВЦЭМ!$A$34:$A$777,$A56,СВЦЭМ!$B$34:$B$777,G$47)+'СЕТ СН'!$G$9+СВЦЭМ!$D$10+'СЕТ СН'!$G$6-'СЕТ СН'!$G$19</f>
        <v>1427.97401023</v>
      </c>
      <c r="H56" s="37">
        <f>SUMIFS(СВЦЭМ!$C$34:$C$777,СВЦЭМ!$A$34:$A$777,$A56,СВЦЭМ!$B$34:$B$777,H$47)+'СЕТ СН'!$G$9+СВЦЭМ!$D$10+'СЕТ СН'!$G$6-'СЕТ СН'!$G$19</f>
        <v>1429.03093715</v>
      </c>
      <c r="I56" s="37">
        <f>SUMIFS(СВЦЭМ!$C$34:$C$777,СВЦЭМ!$A$34:$A$777,$A56,СВЦЭМ!$B$34:$B$777,I$47)+'СЕТ СН'!$G$9+СВЦЭМ!$D$10+'СЕТ СН'!$G$6-'СЕТ СН'!$G$19</f>
        <v>1356.33854058</v>
      </c>
      <c r="J56" s="37">
        <f>SUMIFS(СВЦЭМ!$C$34:$C$777,СВЦЭМ!$A$34:$A$777,$A56,СВЦЭМ!$B$34:$B$777,J$47)+'СЕТ СН'!$G$9+СВЦЭМ!$D$10+'СЕТ СН'!$G$6-'СЕТ СН'!$G$19</f>
        <v>1254.3620890299999</v>
      </c>
      <c r="K56" s="37">
        <f>SUMIFS(СВЦЭМ!$C$34:$C$777,СВЦЭМ!$A$34:$A$777,$A56,СВЦЭМ!$B$34:$B$777,K$47)+'СЕТ СН'!$G$9+СВЦЭМ!$D$10+'СЕТ СН'!$G$6-'СЕТ СН'!$G$19</f>
        <v>1133.5824518899999</v>
      </c>
      <c r="L56" s="37">
        <f>SUMIFS(СВЦЭМ!$C$34:$C$777,СВЦЭМ!$A$34:$A$777,$A56,СВЦЭМ!$B$34:$B$777,L$47)+'СЕТ СН'!$G$9+СВЦЭМ!$D$10+'СЕТ СН'!$G$6-'СЕТ СН'!$G$19</f>
        <v>1040.06435554</v>
      </c>
      <c r="M56" s="37">
        <f>SUMIFS(СВЦЭМ!$C$34:$C$777,СВЦЭМ!$A$34:$A$777,$A56,СВЦЭМ!$B$34:$B$777,M$47)+'СЕТ СН'!$G$9+СВЦЭМ!$D$10+'СЕТ СН'!$G$6-'СЕТ СН'!$G$19</f>
        <v>1002.3973325499999</v>
      </c>
      <c r="N56" s="37">
        <f>SUMIFS(СВЦЭМ!$C$34:$C$777,СВЦЭМ!$A$34:$A$777,$A56,СВЦЭМ!$B$34:$B$777,N$47)+'СЕТ СН'!$G$9+СВЦЭМ!$D$10+'СЕТ СН'!$G$6-'СЕТ СН'!$G$19</f>
        <v>1009.3310705700001</v>
      </c>
      <c r="O56" s="37">
        <f>SUMIFS(СВЦЭМ!$C$34:$C$777,СВЦЭМ!$A$34:$A$777,$A56,СВЦЭМ!$B$34:$B$777,O$47)+'СЕТ СН'!$G$9+СВЦЭМ!$D$10+'СЕТ СН'!$G$6-'СЕТ СН'!$G$19</f>
        <v>1020.4605604399999</v>
      </c>
      <c r="P56" s="37">
        <f>SUMIFS(СВЦЭМ!$C$34:$C$777,СВЦЭМ!$A$34:$A$777,$A56,СВЦЭМ!$B$34:$B$777,P$47)+'СЕТ СН'!$G$9+СВЦЭМ!$D$10+'СЕТ СН'!$G$6-'СЕТ СН'!$G$19</f>
        <v>1021.76886053</v>
      </c>
      <c r="Q56" s="37">
        <f>SUMIFS(СВЦЭМ!$C$34:$C$777,СВЦЭМ!$A$34:$A$777,$A56,СВЦЭМ!$B$34:$B$777,Q$47)+'СЕТ СН'!$G$9+СВЦЭМ!$D$10+'СЕТ СН'!$G$6-'СЕТ СН'!$G$19</f>
        <v>1026.9450994399999</v>
      </c>
      <c r="R56" s="37">
        <f>SUMIFS(СВЦЭМ!$C$34:$C$777,СВЦЭМ!$A$34:$A$777,$A56,СВЦЭМ!$B$34:$B$777,R$47)+'СЕТ СН'!$G$9+СВЦЭМ!$D$10+'СЕТ СН'!$G$6-'СЕТ СН'!$G$19</f>
        <v>1027.3358763599999</v>
      </c>
      <c r="S56" s="37">
        <f>SUMIFS(СВЦЭМ!$C$34:$C$777,СВЦЭМ!$A$34:$A$777,$A56,СВЦЭМ!$B$34:$B$777,S$47)+'СЕТ СН'!$G$9+СВЦЭМ!$D$10+'СЕТ СН'!$G$6-'СЕТ СН'!$G$19</f>
        <v>1038.23711721</v>
      </c>
      <c r="T56" s="37">
        <f>SUMIFS(СВЦЭМ!$C$34:$C$777,СВЦЭМ!$A$34:$A$777,$A56,СВЦЭМ!$B$34:$B$777,T$47)+'СЕТ СН'!$G$9+СВЦЭМ!$D$10+'СЕТ СН'!$G$6-'СЕТ СН'!$G$19</f>
        <v>1016.1859652499998</v>
      </c>
      <c r="U56" s="37">
        <f>SUMIFS(СВЦЭМ!$C$34:$C$777,СВЦЭМ!$A$34:$A$777,$A56,СВЦЭМ!$B$34:$B$777,U$47)+'СЕТ СН'!$G$9+СВЦЭМ!$D$10+'СЕТ СН'!$G$6-'СЕТ СН'!$G$19</f>
        <v>1012.1962045999999</v>
      </c>
      <c r="V56" s="37">
        <f>SUMIFS(СВЦЭМ!$C$34:$C$777,СВЦЭМ!$A$34:$A$777,$A56,СВЦЭМ!$B$34:$B$777,V$47)+'СЕТ СН'!$G$9+СВЦЭМ!$D$10+'СЕТ СН'!$G$6-'СЕТ СН'!$G$19</f>
        <v>1048.09121895</v>
      </c>
      <c r="W56" s="37">
        <f>SUMIFS(СВЦЭМ!$C$34:$C$777,СВЦЭМ!$A$34:$A$777,$A56,СВЦЭМ!$B$34:$B$777,W$47)+'СЕТ СН'!$G$9+СВЦЭМ!$D$10+'СЕТ СН'!$G$6-'СЕТ СН'!$G$19</f>
        <v>1141.0492217799999</v>
      </c>
      <c r="X56" s="37">
        <f>SUMIFS(СВЦЭМ!$C$34:$C$777,СВЦЭМ!$A$34:$A$777,$A56,СВЦЭМ!$B$34:$B$777,X$47)+'СЕТ СН'!$G$9+СВЦЭМ!$D$10+'СЕТ СН'!$G$6-'СЕТ СН'!$G$19</f>
        <v>1261.7686269399999</v>
      </c>
      <c r="Y56" s="37">
        <f>SUMIFS(СВЦЭМ!$C$34:$C$777,СВЦЭМ!$A$34:$A$777,$A56,СВЦЭМ!$B$34:$B$777,Y$47)+'СЕТ СН'!$G$9+СВЦЭМ!$D$10+'СЕТ СН'!$G$6-'СЕТ СН'!$G$19</f>
        <v>1312.28253359</v>
      </c>
    </row>
    <row r="57" spans="1:25" ht="15.75" x14ac:dyDescent="0.2">
      <c r="A57" s="36">
        <f t="shared" si="1"/>
        <v>43049</v>
      </c>
      <c r="B57" s="37">
        <f>SUMIFS(СВЦЭМ!$C$34:$C$777,СВЦЭМ!$A$34:$A$777,$A57,СВЦЭМ!$B$34:$B$777,B$47)+'СЕТ СН'!$G$9+СВЦЭМ!$D$10+'СЕТ СН'!$G$6-'СЕТ СН'!$G$19</f>
        <v>1345.80464942</v>
      </c>
      <c r="C57" s="37">
        <f>SUMIFS(СВЦЭМ!$C$34:$C$777,СВЦЭМ!$A$34:$A$777,$A57,СВЦЭМ!$B$34:$B$777,C$47)+'СЕТ СН'!$G$9+СВЦЭМ!$D$10+'СЕТ СН'!$G$6-'СЕТ СН'!$G$19</f>
        <v>1379.0877885499999</v>
      </c>
      <c r="D57" s="37">
        <f>SUMIFS(СВЦЭМ!$C$34:$C$777,СВЦЭМ!$A$34:$A$777,$A57,СВЦЭМ!$B$34:$B$777,D$47)+'СЕТ СН'!$G$9+СВЦЭМ!$D$10+'СЕТ СН'!$G$6-'СЕТ СН'!$G$19</f>
        <v>1422.4376694799998</v>
      </c>
      <c r="E57" s="37">
        <f>SUMIFS(СВЦЭМ!$C$34:$C$777,СВЦЭМ!$A$34:$A$777,$A57,СВЦЭМ!$B$34:$B$777,E$47)+'СЕТ СН'!$G$9+СВЦЭМ!$D$10+'СЕТ СН'!$G$6-'СЕТ СН'!$G$19</f>
        <v>1418.99203569</v>
      </c>
      <c r="F57" s="37">
        <f>SUMIFS(СВЦЭМ!$C$34:$C$777,СВЦЭМ!$A$34:$A$777,$A57,СВЦЭМ!$B$34:$B$777,F$47)+'СЕТ СН'!$G$9+СВЦЭМ!$D$10+'СЕТ СН'!$G$6-'СЕТ СН'!$G$19</f>
        <v>1419.7804175199999</v>
      </c>
      <c r="G57" s="37">
        <f>SUMIFS(СВЦЭМ!$C$34:$C$777,СВЦЭМ!$A$34:$A$777,$A57,СВЦЭМ!$B$34:$B$777,G$47)+'СЕТ СН'!$G$9+СВЦЭМ!$D$10+'СЕТ СН'!$G$6-'СЕТ СН'!$G$19</f>
        <v>1427.0508307</v>
      </c>
      <c r="H57" s="37">
        <f>SUMIFS(СВЦЭМ!$C$34:$C$777,СВЦЭМ!$A$34:$A$777,$A57,СВЦЭМ!$B$34:$B$777,H$47)+'СЕТ СН'!$G$9+СВЦЭМ!$D$10+'СЕТ СН'!$G$6-'СЕТ СН'!$G$19</f>
        <v>1435.2873370299999</v>
      </c>
      <c r="I57" s="37">
        <f>SUMIFS(СВЦЭМ!$C$34:$C$777,СВЦЭМ!$A$34:$A$777,$A57,СВЦЭМ!$B$34:$B$777,I$47)+'СЕТ СН'!$G$9+СВЦЭМ!$D$10+'СЕТ СН'!$G$6-'СЕТ СН'!$G$19</f>
        <v>1324.7191299799999</v>
      </c>
      <c r="J57" s="37">
        <f>SUMIFS(СВЦЭМ!$C$34:$C$777,СВЦЭМ!$A$34:$A$777,$A57,СВЦЭМ!$B$34:$B$777,J$47)+'СЕТ СН'!$G$9+СВЦЭМ!$D$10+'СЕТ СН'!$G$6-'СЕТ СН'!$G$19</f>
        <v>1230.0453959299998</v>
      </c>
      <c r="K57" s="37">
        <f>SUMIFS(СВЦЭМ!$C$34:$C$777,СВЦЭМ!$A$34:$A$777,$A57,СВЦЭМ!$B$34:$B$777,K$47)+'СЕТ СН'!$G$9+СВЦЭМ!$D$10+'СЕТ СН'!$G$6-'СЕТ СН'!$G$19</f>
        <v>1125.2070854199999</v>
      </c>
      <c r="L57" s="37">
        <f>SUMIFS(СВЦЭМ!$C$34:$C$777,СВЦЭМ!$A$34:$A$777,$A57,СВЦЭМ!$B$34:$B$777,L$47)+'СЕТ СН'!$G$9+СВЦЭМ!$D$10+'СЕТ СН'!$G$6-'СЕТ СН'!$G$19</f>
        <v>1033.4381392800001</v>
      </c>
      <c r="M57" s="37">
        <f>SUMIFS(СВЦЭМ!$C$34:$C$777,СВЦЭМ!$A$34:$A$777,$A57,СВЦЭМ!$B$34:$B$777,M$47)+'СЕТ СН'!$G$9+СВЦЭМ!$D$10+'СЕТ СН'!$G$6-'СЕТ СН'!$G$19</f>
        <v>1005.9580820799999</v>
      </c>
      <c r="N57" s="37">
        <f>SUMIFS(СВЦЭМ!$C$34:$C$777,СВЦЭМ!$A$34:$A$777,$A57,СВЦЭМ!$B$34:$B$777,N$47)+'СЕТ СН'!$G$9+СВЦЭМ!$D$10+'СЕТ СН'!$G$6-'СЕТ СН'!$G$19</f>
        <v>1024.53954952</v>
      </c>
      <c r="O57" s="37">
        <f>SUMIFS(СВЦЭМ!$C$34:$C$777,СВЦЭМ!$A$34:$A$777,$A57,СВЦЭМ!$B$34:$B$777,O$47)+'СЕТ СН'!$G$9+СВЦЭМ!$D$10+'СЕТ СН'!$G$6-'СЕТ СН'!$G$19</f>
        <v>1027.6362023299998</v>
      </c>
      <c r="P57" s="37">
        <f>SUMIFS(СВЦЭМ!$C$34:$C$777,СВЦЭМ!$A$34:$A$777,$A57,СВЦЭМ!$B$34:$B$777,P$47)+'СЕТ СН'!$G$9+СВЦЭМ!$D$10+'СЕТ СН'!$G$6-'СЕТ СН'!$G$19</f>
        <v>1042.2257111199999</v>
      </c>
      <c r="Q57" s="37">
        <f>SUMIFS(СВЦЭМ!$C$34:$C$777,СВЦЭМ!$A$34:$A$777,$A57,СВЦЭМ!$B$34:$B$777,Q$47)+'СЕТ СН'!$G$9+СВЦЭМ!$D$10+'СЕТ СН'!$G$6-'СЕТ СН'!$G$19</f>
        <v>1048.4052353399998</v>
      </c>
      <c r="R57" s="37">
        <f>SUMIFS(СВЦЭМ!$C$34:$C$777,СВЦЭМ!$A$34:$A$777,$A57,СВЦЭМ!$B$34:$B$777,R$47)+'СЕТ СН'!$G$9+СВЦЭМ!$D$10+'СЕТ СН'!$G$6-'СЕТ СН'!$G$19</f>
        <v>1051.0214671199999</v>
      </c>
      <c r="S57" s="37">
        <f>SUMIFS(СВЦЭМ!$C$34:$C$777,СВЦЭМ!$A$34:$A$777,$A57,СВЦЭМ!$B$34:$B$777,S$47)+'СЕТ СН'!$G$9+СВЦЭМ!$D$10+'СЕТ СН'!$G$6-'СЕТ СН'!$G$19</f>
        <v>1031.7050208000001</v>
      </c>
      <c r="T57" s="37">
        <f>SUMIFS(СВЦЭМ!$C$34:$C$777,СВЦЭМ!$A$34:$A$777,$A57,СВЦЭМ!$B$34:$B$777,T$47)+'СЕТ СН'!$G$9+СВЦЭМ!$D$10+'СЕТ СН'!$G$6-'СЕТ СН'!$G$19</f>
        <v>971.04880777000017</v>
      </c>
      <c r="U57" s="37">
        <f>SUMIFS(СВЦЭМ!$C$34:$C$777,СВЦЭМ!$A$34:$A$777,$A57,СВЦЭМ!$B$34:$B$777,U$47)+'СЕТ СН'!$G$9+СВЦЭМ!$D$10+'СЕТ СН'!$G$6-'СЕТ СН'!$G$19</f>
        <v>967.46735565000017</v>
      </c>
      <c r="V57" s="37">
        <f>SUMIFS(СВЦЭМ!$C$34:$C$777,СВЦЭМ!$A$34:$A$777,$A57,СВЦЭМ!$B$34:$B$777,V$47)+'СЕТ СН'!$G$9+СВЦЭМ!$D$10+'СЕТ СН'!$G$6-'СЕТ СН'!$G$19</f>
        <v>1026.1403225199999</v>
      </c>
      <c r="W57" s="37">
        <f>SUMIFS(СВЦЭМ!$C$34:$C$777,СВЦЭМ!$A$34:$A$777,$A57,СВЦЭМ!$B$34:$B$777,W$47)+'СЕТ СН'!$G$9+СВЦЭМ!$D$10+'СЕТ СН'!$G$6-'СЕТ СН'!$G$19</f>
        <v>1130.63603526</v>
      </c>
      <c r="X57" s="37">
        <f>SUMIFS(СВЦЭМ!$C$34:$C$777,СВЦЭМ!$A$34:$A$777,$A57,СВЦЭМ!$B$34:$B$777,X$47)+'СЕТ СН'!$G$9+СВЦЭМ!$D$10+'СЕТ СН'!$G$6-'СЕТ СН'!$G$19</f>
        <v>1245.8017494699998</v>
      </c>
      <c r="Y57" s="37">
        <f>SUMIFS(СВЦЭМ!$C$34:$C$777,СВЦЭМ!$A$34:$A$777,$A57,СВЦЭМ!$B$34:$B$777,Y$47)+'СЕТ СН'!$G$9+СВЦЭМ!$D$10+'СЕТ СН'!$G$6-'СЕТ СН'!$G$19</f>
        <v>1321.7887909799999</v>
      </c>
    </row>
    <row r="58" spans="1:25" ht="15.75" x14ac:dyDescent="0.2">
      <c r="A58" s="36">
        <f t="shared" si="1"/>
        <v>43050</v>
      </c>
      <c r="B58" s="37">
        <f>SUMIFS(СВЦЭМ!$C$34:$C$777,СВЦЭМ!$A$34:$A$777,$A58,СВЦЭМ!$B$34:$B$777,B$47)+'СЕТ СН'!$G$9+СВЦЭМ!$D$10+'СЕТ СН'!$G$6-'СЕТ СН'!$G$19</f>
        <v>1421.02823201</v>
      </c>
      <c r="C58" s="37">
        <f>SUMIFS(СВЦЭМ!$C$34:$C$777,СВЦЭМ!$A$34:$A$777,$A58,СВЦЭМ!$B$34:$B$777,C$47)+'СЕТ СН'!$G$9+СВЦЭМ!$D$10+'СЕТ СН'!$G$6-'СЕТ СН'!$G$19</f>
        <v>1404.7893145999999</v>
      </c>
      <c r="D58" s="37">
        <f>SUMIFS(СВЦЭМ!$C$34:$C$777,СВЦЭМ!$A$34:$A$777,$A58,СВЦЭМ!$B$34:$B$777,D$47)+'СЕТ СН'!$G$9+СВЦЭМ!$D$10+'СЕТ СН'!$G$6-'СЕТ СН'!$G$19</f>
        <v>1433.26058487</v>
      </c>
      <c r="E58" s="37">
        <f>SUMIFS(СВЦЭМ!$C$34:$C$777,СВЦЭМ!$A$34:$A$777,$A58,СВЦЭМ!$B$34:$B$777,E$47)+'СЕТ СН'!$G$9+СВЦЭМ!$D$10+'СЕТ СН'!$G$6-'СЕТ СН'!$G$19</f>
        <v>1453.81113194</v>
      </c>
      <c r="F58" s="37">
        <f>SUMIFS(СВЦЭМ!$C$34:$C$777,СВЦЭМ!$A$34:$A$777,$A58,СВЦЭМ!$B$34:$B$777,F$47)+'СЕТ СН'!$G$9+СВЦЭМ!$D$10+'СЕТ СН'!$G$6-'СЕТ СН'!$G$19</f>
        <v>1448.74688236</v>
      </c>
      <c r="G58" s="37">
        <f>SUMIFS(СВЦЭМ!$C$34:$C$777,СВЦЭМ!$A$34:$A$777,$A58,СВЦЭМ!$B$34:$B$777,G$47)+'СЕТ СН'!$G$9+СВЦЭМ!$D$10+'СЕТ СН'!$G$6-'СЕТ СН'!$G$19</f>
        <v>1440.75982755</v>
      </c>
      <c r="H58" s="37">
        <f>SUMIFS(СВЦЭМ!$C$34:$C$777,СВЦЭМ!$A$34:$A$777,$A58,СВЦЭМ!$B$34:$B$777,H$47)+'СЕТ СН'!$G$9+СВЦЭМ!$D$10+'СЕТ СН'!$G$6-'СЕТ СН'!$G$19</f>
        <v>1420.2087154799999</v>
      </c>
      <c r="I58" s="37">
        <f>SUMIFS(СВЦЭМ!$C$34:$C$777,СВЦЭМ!$A$34:$A$777,$A58,СВЦЭМ!$B$34:$B$777,I$47)+'СЕТ СН'!$G$9+СВЦЭМ!$D$10+'СЕТ СН'!$G$6-'СЕТ СН'!$G$19</f>
        <v>1355.7533366299999</v>
      </c>
      <c r="J58" s="37">
        <f>SUMIFS(СВЦЭМ!$C$34:$C$777,СВЦЭМ!$A$34:$A$777,$A58,СВЦЭМ!$B$34:$B$777,J$47)+'СЕТ СН'!$G$9+СВЦЭМ!$D$10+'СЕТ СН'!$G$6-'СЕТ СН'!$G$19</f>
        <v>1255.5668318599999</v>
      </c>
      <c r="K58" s="37">
        <f>SUMIFS(СВЦЭМ!$C$34:$C$777,СВЦЭМ!$A$34:$A$777,$A58,СВЦЭМ!$B$34:$B$777,K$47)+'СЕТ СН'!$G$9+СВЦЭМ!$D$10+'СЕТ СН'!$G$6-'СЕТ СН'!$G$19</f>
        <v>1134.6397976799999</v>
      </c>
      <c r="L58" s="37">
        <f>SUMIFS(СВЦЭМ!$C$34:$C$777,СВЦЭМ!$A$34:$A$777,$A58,СВЦЭМ!$B$34:$B$777,L$47)+'СЕТ СН'!$G$9+СВЦЭМ!$D$10+'СЕТ СН'!$G$6-'СЕТ СН'!$G$19</f>
        <v>1033.96214117</v>
      </c>
      <c r="M58" s="37">
        <f>SUMIFS(СВЦЭМ!$C$34:$C$777,СВЦЭМ!$A$34:$A$777,$A58,СВЦЭМ!$B$34:$B$777,M$47)+'СЕТ СН'!$G$9+СВЦЭМ!$D$10+'СЕТ СН'!$G$6-'СЕТ СН'!$G$19</f>
        <v>992.88046334000001</v>
      </c>
      <c r="N58" s="37">
        <f>SUMIFS(СВЦЭМ!$C$34:$C$777,СВЦЭМ!$A$34:$A$777,$A58,СВЦЭМ!$B$34:$B$777,N$47)+'СЕТ СН'!$G$9+СВЦЭМ!$D$10+'СЕТ СН'!$G$6-'СЕТ СН'!$G$19</f>
        <v>1009.12108227</v>
      </c>
      <c r="O58" s="37">
        <f>SUMIFS(СВЦЭМ!$C$34:$C$777,СВЦЭМ!$A$34:$A$777,$A58,СВЦЭМ!$B$34:$B$777,O$47)+'СЕТ СН'!$G$9+СВЦЭМ!$D$10+'СЕТ СН'!$G$6-'СЕТ СН'!$G$19</f>
        <v>1001.86944524</v>
      </c>
      <c r="P58" s="37">
        <f>SUMIFS(СВЦЭМ!$C$34:$C$777,СВЦЭМ!$A$34:$A$777,$A58,СВЦЭМ!$B$34:$B$777,P$47)+'СЕТ СН'!$G$9+СВЦЭМ!$D$10+'СЕТ СН'!$G$6-'СЕТ СН'!$G$19</f>
        <v>1007.2763532199999</v>
      </c>
      <c r="Q58" s="37">
        <f>SUMIFS(СВЦЭМ!$C$34:$C$777,СВЦЭМ!$A$34:$A$777,$A58,СВЦЭМ!$B$34:$B$777,Q$47)+'СЕТ СН'!$G$9+СВЦЭМ!$D$10+'СЕТ СН'!$G$6-'СЕТ СН'!$G$19</f>
        <v>1008.8109211799999</v>
      </c>
      <c r="R58" s="37">
        <f>SUMIFS(СВЦЭМ!$C$34:$C$777,СВЦЭМ!$A$34:$A$777,$A58,СВЦЭМ!$B$34:$B$777,R$47)+'СЕТ СН'!$G$9+СВЦЭМ!$D$10+'СЕТ СН'!$G$6-'СЕТ СН'!$G$19</f>
        <v>1005.4871147899999</v>
      </c>
      <c r="S58" s="37">
        <f>SUMIFS(СВЦЭМ!$C$34:$C$777,СВЦЭМ!$A$34:$A$777,$A58,СВЦЭМ!$B$34:$B$777,S$47)+'СЕТ СН'!$G$9+СВЦЭМ!$D$10+'СЕТ СН'!$G$6-'СЕТ СН'!$G$19</f>
        <v>1013.06566651</v>
      </c>
      <c r="T58" s="37">
        <f>SUMIFS(СВЦЭМ!$C$34:$C$777,СВЦЭМ!$A$34:$A$777,$A58,СВЦЭМ!$B$34:$B$777,T$47)+'СЕТ СН'!$G$9+СВЦЭМ!$D$10+'СЕТ СН'!$G$6-'СЕТ СН'!$G$19</f>
        <v>976.09418696000012</v>
      </c>
      <c r="U58" s="37">
        <f>SUMIFS(СВЦЭМ!$C$34:$C$777,СВЦЭМ!$A$34:$A$777,$A58,СВЦЭМ!$B$34:$B$777,U$47)+'СЕТ СН'!$G$9+СВЦЭМ!$D$10+'СЕТ СН'!$G$6-'СЕТ СН'!$G$19</f>
        <v>977.54168935999996</v>
      </c>
      <c r="V58" s="37">
        <f>SUMIFS(СВЦЭМ!$C$34:$C$777,СВЦЭМ!$A$34:$A$777,$A58,СВЦЭМ!$B$34:$B$777,V$47)+'СЕТ СН'!$G$9+СВЦЭМ!$D$10+'СЕТ СН'!$G$6-'СЕТ СН'!$G$19</f>
        <v>1017.6991755700001</v>
      </c>
      <c r="W58" s="37">
        <f>SUMIFS(СВЦЭМ!$C$34:$C$777,СВЦЭМ!$A$34:$A$777,$A58,СВЦЭМ!$B$34:$B$777,W$47)+'СЕТ СН'!$G$9+СВЦЭМ!$D$10+'СЕТ СН'!$G$6-'СЕТ СН'!$G$19</f>
        <v>1138.2307455499999</v>
      </c>
      <c r="X58" s="37">
        <f>SUMIFS(СВЦЭМ!$C$34:$C$777,СВЦЭМ!$A$34:$A$777,$A58,СВЦЭМ!$B$34:$B$777,X$47)+'СЕТ СН'!$G$9+СВЦЭМ!$D$10+'СЕТ СН'!$G$6-'СЕТ СН'!$G$19</f>
        <v>1249.53252548</v>
      </c>
      <c r="Y58" s="37">
        <f>SUMIFS(СВЦЭМ!$C$34:$C$777,СВЦЭМ!$A$34:$A$777,$A58,СВЦЭМ!$B$34:$B$777,Y$47)+'СЕТ СН'!$G$9+СВЦЭМ!$D$10+'СЕТ СН'!$G$6-'СЕТ СН'!$G$19</f>
        <v>1352.3573433399999</v>
      </c>
    </row>
    <row r="59" spans="1:25" ht="15.75" x14ac:dyDescent="0.2">
      <c r="A59" s="36">
        <f t="shared" si="1"/>
        <v>43051</v>
      </c>
      <c r="B59" s="37">
        <f>SUMIFS(СВЦЭМ!$C$34:$C$777,СВЦЭМ!$A$34:$A$777,$A59,СВЦЭМ!$B$34:$B$777,B$47)+'СЕТ СН'!$G$9+СВЦЭМ!$D$10+'СЕТ СН'!$G$6-'СЕТ СН'!$G$19</f>
        <v>1380.4729118999999</v>
      </c>
      <c r="C59" s="37">
        <f>SUMIFS(СВЦЭМ!$C$34:$C$777,СВЦЭМ!$A$34:$A$777,$A59,СВЦЭМ!$B$34:$B$777,C$47)+'СЕТ СН'!$G$9+СВЦЭМ!$D$10+'СЕТ СН'!$G$6-'СЕТ СН'!$G$19</f>
        <v>1426.30330809</v>
      </c>
      <c r="D59" s="37">
        <f>SUMIFS(СВЦЭМ!$C$34:$C$777,СВЦЭМ!$A$34:$A$777,$A59,СВЦЭМ!$B$34:$B$777,D$47)+'СЕТ СН'!$G$9+СВЦЭМ!$D$10+'СЕТ СН'!$G$6-'СЕТ СН'!$G$19</f>
        <v>1455.17021499</v>
      </c>
      <c r="E59" s="37">
        <f>SUMIFS(СВЦЭМ!$C$34:$C$777,СВЦЭМ!$A$34:$A$777,$A59,СВЦЭМ!$B$34:$B$777,E$47)+'СЕТ СН'!$G$9+СВЦЭМ!$D$10+'СЕТ СН'!$G$6-'СЕТ СН'!$G$19</f>
        <v>1473.0824992399998</v>
      </c>
      <c r="F59" s="37">
        <f>SUMIFS(СВЦЭМ!$C$34:$C$777,СВЦЭМ!$A$34:$A$777,$A59,СВЦЭМ!$B$34:$B$777,F$47)+'СЕТ СН'!$G$9+СВЦЭМ!$D$10+'СЕТ СН'!$G$6-'СЕТ СН'!$G$19</f>
        <v>1499.5626008299996</v>
      </c>
      <c r="G59" s="37">
        <f>SUMIFS(СВЦЭМ!$C$34:$C$777,СВЦЭМ!$A$34:$A$777,$A59,СВЦЭМ!$B$34:$B$777,G$47)+'СЕТ СН'!$G$9+СВЦЭМ!$D$10+'СЕТ СН'!$G$6-'СЕТ СН'!$G$19</f>
        <v>1495.0359376799997</v>
      </c>
      <c r="H59" s="37">
        <f>SUMIFS(СВЦЭМ!$C$34:$C$777,СВЦЭМ!$A$34:$A$777,$A59,СВЦЭМ!$B$34:$B$777,H$47)+'СЕТ СН'!$G$9+СВЦЭМ!$D$10+'СЕТ СН'!$G$6-'СЕТ СН'!$G$19</f>
        <v>1475.46192539</v>
      </c>
      <c r="I59" s="37">
        <f>SUMIFS(СВЦЭМ!$C$34:$C$777,СВЦЭМ!$A$34:$A$777,$A59,СВЦЭМ!$B$34:$B$777,I$47)+'СЕТ СН'!$G$9+СВЦЭМ!$D$10+'СЕТ СН'!$G$6-'СЕТ СН'!$G$19</f>
        <v>1416.6230365899999</v>
      </c>
      <c r="J59" s="37">
        <f>SUMIFS(СВЦЭМ!$C$34:$C$777,СВЦЭМ!$A$34:$A$777,$A59,СВЦЭМ!$B$34:$B$777,J$47)+'СЕТ СН'!$G$9+СВЦЭМ!$D$10+'СЕТ СН'!$G$6-'СЕТ СН'!$G$19</f>
        <v>1292.9116412599999</v>
      </c>
      <c r="K59" s="37">
        <f>SUMIFS(СВЦЭМ!$C$34:$C$777,СВЦЭМ!$A$34:$A$777,$A59,СВЦЭМ!$B$34:$B$777,K$47)+'СЕТ СН'!$G$9+СВЦЭМ!$D$10+'СЕТ СН'!$G$6-'СЕТ СН'!$G$19</f>
        <v>1149.3019973599999</v>
      </c>
      <c r="L59" s="37">
        <f>SUMIFS(СВЦЭМ!$C$34:$C$777,СВЦЭМ!$A$34:$A$777,$A59,СВЦЭМ!$B$34:$B$777,L$47)+'СЕТ СН'!$G$9+СВЦЭМ!$D$10+'СЕТ СН'!$G$6-'СЕТ СН'!$G$19</f>
        <v>1042.11712098</v>
      </c>
      <c r="M59" s="37">
        <f>SUMIFS(СВЦЭМ!$C$34:$C$777,СВЦЭМ!$A$34:$A$777,$A59,СВЦЭМ!$B$34:$B$777,M$47)+'СЕТ СН'!$G$9+СВЦЭМ!$D$10+'СЕТ СН'!$G$6-'СЕТ СН'!$G$19</f>
        <v>1009.2616645899998</v>
      </c>
      <c r="N59" s="37">
        <f>SUMIFS(СВЦЭМ!$C$34:$C$777,СВЦЭМ!$A$34:$A$777,$A59,СВЦЭМ!$B$34:$B$777,N$47)+'СЕТ СН'!$G$9+СВЦЭМ!$D$10+'СЕТ СН'!$G$6-'СЕТ СН'!$G$19</f>
        <v>1010.80719064</v>
      </c>
      <c r="O59" s="37">
        <f>SUMIFS(СВЦЭМ!$C$34:$C$777,СВЦЭМ!$A$34:$A$777,$A59,СВЦЭМ!$B$34:$B$777,O$47)+'СЕТ СН'!$G$9+СВЦЭМ!$D$10+'СЕТ СН'!$G$6-'СЕТ СН'!$G$19</f>
        <v>1005.1096653099999</v>
      </c>
      <c r="P59" s="37">
        <f>SUMIFS(СВЦЭМ!$C$34:$C$777,СВЦЭМ!$A$34:$A$777,$A59,СВЦЭМ!$B$34:$B$777,P$47)+'СЕТ СН'!$G$9+СВЦЭМ!$D$10+'СЕТ СН'!$G$6-'СЕТ СН'!$G$19</f>
        <v>1003.4111891499999</v>
      </c>
      <c r="Q59" s="37">
        <f>SUMIFS(СВЦЭМ!$C$34:$C$777,СВЦЭМ!$A$34:$A$777,$A59,СВЦЭМ!$B$34:$B$777,Q$47)+'СЕТ СН'!$G$9+СВЦЭМ!$D$10+'СЕТ СН'!$G$6-'СЕТ СН'!$G$19</f>
        <v>1002.81295252</v>
      </c>
      <c r="R59" s="37">
        <f>SUMIFS(СВЦЭМ!$C$34:$C$777,СВЦЭМ!$A$34:$A$777,$A59,СВЦЭМ!$B$34:$B$777,R$47)+'СЕТ СН'!$G$9+СВЦЭМ!$D$10+'СЕТ СН'!$G$6-'СЕТ СН'!$G$19</f>
        <v>1011.8806170999999</v>
      </c>
      <c r="S59" s="37">
        <f>SUMIFS(СВЦЭМ!$C$34:$C$777,СВЦЭМ!$A$34:$A$777,$A59,СВЦЭМ!$B$34:$B$777,S$47)+'СЕТ СН'!$G$9+СВЦЭМ!$D$10+'СЕТ СН'!$G$6-'СЕТ СН'!$G$19</f>
        <v>1007.0861552399999</v>
      </c>
      <c r="T59" s="37">
        <f>SUMIFS(СВЦЭМ!$C$34:$C$777,СВЦЭМ!$A$34:$A$777,$A59,СВЦЭМ!$B$34:$B$777,T$47)+'СЕТ СН'!$G$9+СВЦЭМ!$D$10+'СЕТ СН'!$G$6-'СЕТ СН'!$G$19</f>
        <v>988.31126535999988</v>
      </c>
      <c r="U59" s="37">
        <f>SUMIFS(СВЦЭМ!$C$34:$C$777,СВЦЭМ!$A$34:$A$777,$A59,СВЦЭМ!$B$34:$B$777,U$47)+'СЕТ СН'!$G$9+СВЦЭМ!$D$10+'СЕТ СН'!$G$6-'СЕТ СН'!$G$19</f>
        <v>988.98638402000006</v>
      </c>
      <c r="V59" s="37">
        <f>SUMIFS(СВЦЭМ!$C$34:$C$777,СВЦЭМ!$A$34:$A$777,$A59,СВЦЭМ!$B$34:$B$777,V$47)+'СЕТ СН'!$G$9+СВЦЭМ!$D$10+'СЕТ СН'!$G$6-'СЕТ СН'!$G$19</f>
        <v>1016.16872156</v>
      </c>
      <c r="W59" s="37">
        <f>SUMIFS(СВЦЭМ!$C$34:$C$777,СВЦЭМ!$A$34:$A$777,$A59,СВЦЭМ!$B$34:$B$777,W$47)+'СЕТ СН'!$G$9+СВЦЭМ!$D$10+'СЕТ СН'!$G$6-'СЕТ СН'!$G$19</f>
        <v>1124.8625443999999</v>
      </c>
      <c r="X59" s="37">
        <f>SUMIFS(СВЦЭМ!$C$34:$C$777,СВЦЭМ!$A$34:$A$777,$A59,СВЦЭМ!$B$34:$B$777,X$47)+'СЕТ СН'!$G$9+СВЦЭМ!$D$10+'СЕТ СН'!$G$6-'СЕТ СН'!$G$19</f>
        <v>1233.7736904799999</v>
      </c>
      <c r="Y59" s="37">
        <f>SUMIFS(СВЦЭМ!$C$34:$C$777,СВЦЭМ!$A$34:$A$777,$A59,СВЦЭМ!$B$34:$B$777,Y$47)+'СЕТ СН'!$G$9+СВЦЭМ!$D$10+'СЕТ СН'!$G$6-'СЕТ СН'!$G$19</f>
        <v>1340.6399282299999</v>
      </c>
    </row>
    <row r="60" spans="1:25" ht="15.75" x14ac:dyDescent="0.2">
      <c r="A60" s="36">
        <f t="shared" si="1"/>
        <v>43052</v>
      </c>
      <c r="B60" s="37">
        <f>SUMIFS(СВЦЭМ!$C$34:$C$777,СВЦЭМ!$A$34:$A$777,$A60,СВЦЭМ!$B$34:$B$777,B$47)+'СЕТ СН'!$G$9+СВЦЭМ!$D$10+'СЕТ СН'!$G$6-'СЕТ СН'!$G$19</f>
        <v>1385.9708072799999</v>
      </c>
      <c r="C60" s="37">
        <f>SUMIFS(СВЦЭМ!$C$34:$C$777,СВЦЭМ!$A$34:$A$777,$A60,СВЦЭМ!$B$34:$B$777,C$47)+'СЕТ СН'!$G$9+СВЦЭМ!$D$10+'СЕТ СН'!$G$6-'СЕТ СН'!$G$19</f>
        <v>1454.8324366299998</v>
      </c>
      <c r="D60" s="37">
        <f>SUMIFS(СВЦЭМ!$C$34:$C$777,СВЦЭМ!$A$34:$A$777,$A60,СВЦЭМ!$B$34:$B$777,D$47)+'СЕТ СН'!$G$9+СВЦЭМ!$D$10+'СЕТ СН'!$G$6-'СЕТ СН'!$G$19</f>
        <v>1512.8116345899998</v>
      </c>
      <c r="E60" s="37">
        <f>SUMIFS(СВЦЭМ!$C$34:$C$777,СВЦЭМ!$A$34:$A$777,$A60,СВЦЭМ!$B$34:$B$777,E$47)+'СЕТ СН'!$G$9+СВЦЭМ!$D$10+'СЕТ СН'!$G$6-'СЕТ СН'!$G$19</f>
        <v>1516.9618189900002</v>
      </c>
      <c r="F60" s="37">
        <f>SUMIFS(СВЦЭМ!$C$34:$C$777,СВЦЭМ!$A$34:$A$777,$A60,СВЦЭМ!$B$34:$B$777,F$47)+'СЕТ СН'!$G$9+СВЦЭМ!$D$10+'СЕТ СН'!$G$6-'СЕТ СН'!$G$19</f>
        <v>1527.71150984</v>
      </c>
      <c r="G60" s="37">
        <f>SUMIFS(СВЦЭМ!$C$34:$C$777,СВЦЭМ!$A$34:$A$777,$A60,СВЦЭМ!$B$34:$B$777,G$47)+'СЕТ СН'!$G$9+СВЦЭМ!$D$10+'СЕТ СН'!$G$6-'СЕТ СН'!$G$19</f>
        <v>1518.4953128299999</v>
      </c>
      <c r="H60" s="37">
        <f>SUMIFS(СВЦЭМ!$C$34:$C$777,СВЦЭМ!$A$34:$A$777,$A60,СВЦЭМ!$B$34:$B$777,H$47)+'СЕТ СН'!$G$9+СВЦЭМ!$D$10+'СЕТ СН'!$G$6-'СЕТ СН'!$G$19</f>
        <v>1464.2403725699999</v>
      </c>
      <c r="I60" s="37">
        <f>SUMIFS(СВЦЭМ!$C$34:$C$777,СВЦЭМ!$A$34:$A$777,$A60,СВЦЭМ!$B$34:$B$777,I$47)+'СЕТ СН'!$G$9+СВЦЭМ!$D$10+'СЕТ СН'!$G$6-'СЕТ СН'!$G$19</f>
        <v>1350.18344766</v>
      </c>
      <c r="J60" s="37">
        <f>SUMIFS(СВЦЭМ!$C$34:$C$777,СВЦЭМ!$A$34:$A$777,$A60,СВЦЭМ!$B$34:$B$777,J$47)+'СЕТ СН'!$G$9+СВЦЭМ!$D$10+'СЕТ СН'!$G$6-'СЕТ СН'!$G$19</f>
        <v>1230.4833868199999</v>
      </c>
      <c r="K60" s="37">
        <f>SUMIFS(СВЦЭМ!$C$34:$C$777,СВЦЭМ!$A$34:$A$777,$A60,СВЦЭМ!$B$34:$B$777,K$47)+'СЕТ СН'!$G$9+СВЦЭМ!$D$10+'СЕТ СН'!$G$6-'СЕТ СН'!$G$19</f>
        <v>1144.1616722099998</v>
      </c>
      <c r="L60" s="37">
        <f>SUMIFS(СВЦЭМ!$C$34:$C$777,СВЦЭМ!$A$34:$A$777,$A60,СВЦЭМ!$B$34:$B$777,L$47)+'СЕТ СН'!$G$9+СВЦЭМ!$D$10+'СЕТ СН'!$G$6-'СЕТ СН'!$G$19</f>
        <v>1071.1217641399999</v>
      </c>
      <c r="M60" s="37">
        <f>SUMIFS(СВЦЭМ!$C$34:$C$777,СВЦЭМ!$A$34:$A$777,$A60,СВЦЭМ!$B$34:$B$777,M$47)+'СЕТ СН'!$G$9+СВЦЭМ!$D$10+'СЕТ СН'!$G$6-'СЕТ СН'!$G$19</f>
        <v>1035.9534944399998</v>
      </c>
      <c r="N60" s="37">
        <f>SUMIFS(СВЦЭМ!$C$34:$C$777,СВЦЭМ!$A$34:$A$777,$A60,СВЦЭМ!$B$34:$B$777,N$47)+'СЕТ СН'!$G$9+СВЦЭМ!$D$10+'СЕТ СН'!$G$6-'СЕТ СН'!$G$19</f>
        <v>1023.92726292</v>
      </c>
      <c r="O60" s="37">
        <f>SUMIFS(СВЦЭМ!$C$34:$C$777,СВЦЭМ!$A$34:$A$777,$A60,СВЦЭМ!$B$34:$B$777,O$47)+'СЕТ СН'!$G$9+СВЦЭМ!$D$10+'СЕТ СН'!$G$6-'СЕТ СН'!$G$19</f>
        <v>1020.5662345000001</v>
      </c>
      <c r="P60" s="37">
        <f>SUMIFS(СВЦЭМ!$C$34:$C$777,СВЦЭМ!$A$34:$A$777,$A60,СВЦЭМ!$B$34:$B$777,P$47)+'СЕТ СН'!$G$9+СВЦЭМ!$D$10+'СЕТ СН'!$G$6-'СЕТ СН'!$G$19</f>
        <v>1017.95680189</v>
      </c>
      <c r="Q60" s="37">
        <f>SUMIFS(СВЦЭМ!$C$34:$C$777,СВЦЭМ!$A$34:$A$777,$A60,СВЦЭМ!$B$34:$B$777,Q$47)+'СЕТ СН'!$G$9+СВЦЭМ!$D$10+'СЕТ СН'!$G$6-'СЕТ СН'!$G$19</f>
        <v>1020.2273807500001</v>
      </c>
      <c r="R60" s="37">
        <f>SUMIFS(СВЦЭМ!$C$34:$C$777,СВЦЭМ!$A$34:$A$777,$A60,СВЦЭМ!$B$34:$B$777,R$47)+'СЕТ СН'!$G$9+СВЦЭМ!$D$10+'СЕТ СН'!$G$6-'СЕТ СН'!$G$19</f>
        <v>1012.8120915999998</v>
      </c>
      <c r="S60" s="37">
        <f>SUMIFS(СВЦЭМ!$C$34:$C$777,СВЦЭМ!$A$34:$A$777,$A60,СВЦЭМ!$B$34:$B$777,S$47)+'СЕТ СН'!$G$9+СВЦЭМ!$D$10+'СЕТ СН'!$G$6-'СЕТ СН'!$G$19</f>
        <v>1018.8896380199999</v>
      </c>
      <c r="T60" s="37">
        <f>SUMIFS(СВЦЭМ!$C$34:$C$777,СВЦЭМ!$A$34:$A$777,$A60,СВЦЭМ!$B$34:$B$777,T$47)+'СЕТ СН'!$G$9+СВЦЭМ!$D$10+'СЕТ СН'!$G$6-'СЕТ СН'!$G$19</f>
        <v>1050.46100935</v>
      </c>
      <c r="U60" s="37">
        <f>SUMIFS(СВЦЭМ!$C$34:$C$777,СВЦЭМ!$A$34:$A$777,$A60,СВЦЭМ!$B$34:$B$777,U$47)+'СЕТ СН'!$G$9+СВЦЭМ!$D$10+'СЕТ СН'!$G$6-'СЕТ СН'!$G$19</f>
        <v>1046.9960022099999</v>
      </c>
      <c r="V60" s="37">
        <f>SUMIFS(СВЦЭМ!$C$34:$C$777,СВЦЭМ!$A$34:$A$777,$A60,СВЦЭМ!$B$34:$B$777,V$47)+'СЕТ СН'!$G$9+СВЦЭМ!$D$10+'СЕТ СН'!$G$6-'СЕТ СН'!$G$19</f>
        <v>1056.32303899</v>
      </c>
      <c r="W60" s="37">
        <f>SUMIFS(СВЦЭМ!$C$34:$C$777,СВЦЭМ!$A$34:$A$777,$A60,СВЦЭМ!$B$34:$B$777,W$47)+'СЕТ СН'!$G$9+СВЦЭМ!$D$10+'СЕТ СН'!$G$6-'СЕТ СН'!$G$19</f>
        <v>1135.0643597599999</v>
      </c>
      <c r="X60" s="37">
        <f>SUMIFS(СВЦЭМ!$C$34:$C$777,СВЦЭМ!$A$34:$A$777,$A60,СВЦЭМ!$B$34:$B$777,X$47)+'СЕТ СН'!$G$9+СВЦЭМ!$D$10+'СЕТ СН'!$G$6-'СЕТ СН'!$G$19</f>
        <v>1249.5294282199998</v>
      </c>
      <c r="Y60" s="37">
        <f>SUMIFS(СВЦЭМ!$C$34:$C$777,СВЦЭМ!$A$34:$A$777,$A60,СВЦЭМ!$B$34:$B$777,Y$47)+'СЕТ СН'!$G$9+СВЦЭМ!$D$10+'СЕТ СН'!$G$6-'СЕТ СН'!$G$19</f>
        <v>1369.4598521999999</v>
      </c>
    </row>
    <row r="61" spans="1:25" ht="15.75" x14ac:dyDescent="0.2">
      <c r="A61" s="36">
        <f t="shared" si="1"/>
        <v>43053</v>
      </c>
      <c r="B61" s="37">
        <f>SUMIFS(СВЦЭМ!$C$34:$C$777,СВЦЭМ!$A$34:$A$777,$A61,СВЦЭМ!$B$34:$B$777,B$47)+'СЕТ СН'!$G$9+СВЦЭМ!$D$10+'СЕТ СН'!$G$6-'СЕТ СН'!$G$19</f>
        <v>1408.5773855599998</v>
      </c>
      <c r="C61" s="37">
        <f>SUMIFS(СВЦЭМ!$C$34:$C$777,СВЦЭМ!$A$34:$A$777,$A61,СВЦЭМ!$B$34:$B$777,C$47)+'СЕТ СН'!$G$9+СВЦЭМ!$D$10+'СЕТ СН'!$G$6-'СЕТ СН'!$G$19</f>
        <v>1450.953904</v>
      </c>
      <c r="D61" s="37">
        <f>SUMIFS(СВЦЭМ!$C$34:$C$777,СВЦЭМ!$A$34:$A$777,$A61,СВЦЭМ!$B$34:$B$777,D$47)+'СЕТ СН'!$G$9+СВЦЭМ!$D$10+'СЕТ СН'!$G$6-'СЕТ СН'!$G$19</f>
        <v>1448.59253446</v>
      </c>
      <c r="E61" s="37">
        <f>SUMIFS(СВЦЭМ!$C$34:$C$777,СВЦЭМ!$A$34:$A$777,$A61,СВЦЭМ!$B$34:$B$777,E$47)+'СЕТ СН'!$G$9+СВЦЭМ!$D$10+'СЕТ СН'!$G$6-'СЕТ СН'!$G$19</f>
        <v>1445.9652971599999</v>
      </c>
      <c r="F61" s="37">
        <f>SUMIFS(СВЦЭМ!$C$34:$C$777,СВЦЭМ!$A$34:$A$777,$A61,СВЦЭМ!$B$34:$B$777,F$47)+'СЕТ СН'!$G$9+СВЦЭМ!$D$10+'СЕТ СН'!$G$6-'СЕТ СН'!$G$19</f>
        <v>1444.23482044</v>
      </c>
      <c r="G61" s="37">
        <f>SUMIFS(СВЦЭМ!$C$34:$C$777,СВЦЭМ!$A$34:$A$777,$A61,СВЦЭМ!$B$34:$B$777,G$47)+'СЕТ СН'!$G$9+СВЦЭМ!$D$10+'СЕТ СН'!$G$6-'СЕТ СН'!$G$19</f>
        <v>1448.35390007</v>
      </c>
      <c r="H61" s="37">
        <f>SUMIFS(СВЦЭМ!$C$34:$C$777,СВЦЭМ!$A$34:$A$777,$A61,СВЦЭМ!$B$34:$B$777,H$47)+'СЕТ СН'!$G$9+СВЦЭМ!$D$10+'СЕТ СН'!$G$6-'СЕТ СН'!$G$19</f>
        <v>1426.7955717899999</v>
      </c>
      <c r="I61" s="37">
        <f>SUMIFS(СВЦЭМ!$C$34:$C$777,СВЦЭМ!$A$34:$A$777,$A61,СВЦЭМ!$B$34:$B$777,I$47)+'СЕТ СН'!$G$9+СВЦЭМ!$D$10+'СЕТ СН'!$G$6-'СЕТ СН'!$G$19</f>
        <v>1329.7686970299999</v>
      </c>
      <c r="J61" s="37">
        <f>SUMIFS(СВЦЭМ!$C$34:$C$777,СВЦЭМ!$A$34:$A$777,$A61,СВЦЭМ!$B$34:$B$777,J$47)+'СЕТ СН'!$G$9+СВЦЭМ!$D$10+'СЕТ СН'!$G$6-'СЕТ СН'!$G$19</f>
        <v>1262.63135233</v>
      </c>
      <c r="K61" s="37">
        <f>SUMIFS(СВЦЭМ!$C$34:$C$777,СВЦЭМ!$A$34:$A$777,$A61,СВЦЭМ!$B$34:$B$777,K$47)+'СЕТ СН'!$G$9+СВЦЭМ!$D$10+'СЕТ СН'!$G$6-'СЕТ СН'!$G$19</f>
        <v>1175.9290133899999</v>
      </c>
      <c r="L61" s="37">
        <f>SUMIFS(СВЦЭМ!$C$34:$C$777,СВЦЭМ!$A$34:$A$777,$A61,СВЦЭМ!$B$34:$B$777,L$47)+'СЕТ СН'!$G$9+СВЦЭМ!$D$10+'СЕТ СН'!$G$6-'СЕТ СН'!$G$19</f>
        <v>1093.7475927699998</v>
      </c>
      <c r="M61" s="37">
        <f>SUMIFS(СВЦЭМ!$C$34:$C$777,СВЦЭМ!$A$34:$A$777,$A61,СВЦЭМ!$B$34:$B$777,M$47)+'СЕТ СН'!$G$9+СВЦЭМ!$D$10+'СЕТ СН'!$G$6-'СЕТ СН'!$G$19</f>
        <v>1065.8654953299999</v>
      </c>
      <c r="N61" s="37">
        <f>SUMIFS(СВЦЭМ!$C$34:$C$777,СВЦЭМ!$A$34:$A$777,$A61,СВЦЭМ!$B$34:$B$777,N$47)+'СЕТ СН'!$G$9+СВЦЭМ!$D$10+'СЕТ СН'!$G$6-'СЕТ СН'!$G$19</f>
        <v>1076.8829054600001</v>
      </c>
      <c r="O61" s="37">
        <f>SUMIFS(СВЦЭМ!$C$34:$C$777,СВЦЭМ!$A$34:$A$777,$A61,СВЦЭМ!$B$34:$B$777,O$47)+'СЕТ СН'!$G$9+СВЦЭМ!$D$10+'СЕТ СН'!$G$6-'СЕТ СН'!$G$19</f>
        <v>1067.6204806199999</v>
      </c>
      <c r="P61" s="37">
        <f>SUMIFS(СВЦЭМ!$C$34:$C$777,СВЦЭМ!$A$34:$A$777,$A61,СВЦЭМ!$B$34:$B$777,P$47)+'СЕТ СН'!$G$9+СВЦЭМ!$D$10+'СЕТ СН'!$G$6-'СЕТ СН'!$G$19</f>
        <v>1076.26667615</v>
      </c>
      <c r="Q61" s="37">
        <f>SUMIFS(СВЦЭМ!$C$34:$C$777,СВЦЭМ!$A$34:$A$777,$A61,СВЦЭМ!$B$34:$B$777,Q$47)+'СЕТ СН'!$G$9+СВЦЭМ!$D$10+'СЕТ СН'!$G$6-'СЕТ СН'!$G$19</f>
        <v>1084.5978618999998</v>
      </c>
      <c r="R61" s="37">
        <f>SUMIFS(СВЦЭМ!$C$34:$C$777,СВЦЭМ!$A$34:$A$777,$A61,СВЦЭМ!$B$34:$B$777,R$47)+'СЕТ СН'!$G$9+СВЦЭМ!$D$10+'СЕТ СН'!$G$6-'СЕТ СН'!$G$19</f>
        <v>1086.8282283099998</v>
      </c>
      <c r="S61" s="37">
        <f>SUMIFS(СВЦЭМ!$C$34:$C$777,СВЦЭМ!$A$34:$A$777,$A61,СВЦЭМ!$B$34:$B$777,S$47)+'СЕТ СН'!$G$9+СВЦЭМ!$D$10+'СЕТ СН'!$G$6-'СЕТ СН'!$G$19</f>
        <v>1061.2878450599999</v>
      </c>
      <c r="T61" s="37">
        <f>SUMIFS(СВЦЭМ!$C$34:$C$777,СВЦЭМ!$A$34:$A$777,$A61,СВЦЭМ!$B$34:$B$777,T$47)+'СЕТ СН'!$G$9+СВЦЭМ!$D$10+'СЕТ СН'!$G$6-'СЕТ СН'!$G$19</f>
        <v>1022.6263799599999</v>
      </c>
      <c r="U61" s="37">
        <f>SUMIFS(СВЦЭМ!$C$34:$C$777,СВЦЭМ!$A$34:$A$777,$A61,СВЦЭМ!$B$34:$B$777,U$47)+'СЕТ СН'!$G$9+СВЦЭМ!$D$10+'СЕТ СН'!$G$6-'СЕТ СН'!$G$19</f>
        <v>1014.5142816099999</v>
      </c>
      <c r="V61" s="37">
        <f>SUMIFS(СВЦЭМ!$C$34:$C$777,СВЦЭМ!$A$34:$A$777,$A61,СВЦЭМ!$B$34:$B$777,V$47)+'СЕТ СН'!$G$9+СВЦЭМ!$D$10+'СЕТ СН'!$G$6-'СЕТ СН'!$G$19</f>
        <v>1066.53348231</v>
      </c>
      <c r="W61" s="37">
        <f>SUMIFS(СВЦЭМ!$C$34:$C$777,СВЦЭМ!$A$34:$A$777,$A61,СВЦЭМ!$B$34:$B$777,W$47)+'СЕТ СН'!$G$9+СВЦЭМ!$D$10+'СЕТ СН'!$G$6-'СЕТ СН'!$G$19</f>
        <v>1164.45446393</v>
      </c>
      <c r="X61" s="37">
        <f>SUMIFS(СВЦЭМ!$C$34:$C$777,СВЦЭМ!$A$34:$A$777,$A61,СВЦЭМ!$B$34:$B$777,X$47)+'СЕТ СН'!$G$9+СВЦЭМ!$D$10+'СЕТ СН'!$G$6-'СЕТ СН'!$G$19</f>
        <v>1273.7108398599999</v>
      </c>
      <c r="Y61" s="37">
        <f>SUMIFS(СВЦЭМ!$C$34:$C$777,СВЦЭМ!$A$34:$A$777,$A61,СВЦЭМ!$B$34:$B$777,Y$47)+'СЕТ СН'!$G$9+СВЦЭМ!$D$10+'СЕТ СН'!$G$6-'СЕТ СН'!$G$19</f>
        <v>1387.3706029</v>
      </c>
    </row>
    <row r="62" spans="1:25" ht="15.75" x14ac:dyDescent="0.2">
      <c r="A62" s="36">
        <f t="shared" si="1"/>
        <v>43054</v>
      </c>
      <c r="B62" s="37">
        <f>SUMIFS(СВЦЭМ!$C$34:$C$777,СВЦЭМ!$A$34:$A$777,$A62,СВЦЭМ!$B$34:$B$777,B$47)+'СЕТ СН'!$G$9+СВЦЭМ!$D$10+'СЕТ СН'!$G$6-'СЕТ СН'!$G$19</f>
        <v>1380.12471878</v>
      </c>
      <c r="C62" s="37">
        <f>SUMIFS(СВЦЭМ!$C$34:$C$777,СВЦЭМ!$A$34:$A$777,$A62,СВЦЭМ!$B$34:$B$777,C$47)+'СЕТ СН'!$G$9+СВЦЭМ!$D$10+'СЕТ СН'!$G$6-'СЕТ СН'!$G$19</f>
        <v>1417.79841143</v>
      </c>
      <c r="D62" s="37">
        <f>SUMIFS(СВЦЭМ!$C$34:$C$777,СВЦЭМ!$A$34:$A$777,$A62,СВЦЭМ!$B$34:$B$777,D$47)+'СЕТ СН'!$G$9+СВЦЭМ!$D$10+'СЕТ СН'!$G$6-'СЕТ СН'!$G$19</f>
        <v>1461.83790922</v>
      </c>
      <c r="E62" s="37">
        <f>SUMIFS(СВЦЭМ!$C$34:$C$777,СВЦЭМ!$A$34:$A$777,$A62,СВЦЭМ!$B$34:$B$777,E$47)+'СЕТ СН'!$G$9+СВЦЭМ!$D$10+'СЕТ СН'!$G$6-'СЕТ СН'!$G$19</f>
        <v>1455.1834401999999</v>
      </c>
      <c r="F62" s="37">
        <f>SUMIFS(СВЦЭМ!$C$34:$C$777,СВЦЭМ!$A$34:$A$777,$A62,СВЦЭМ!$B$34:$B$777,F$47)+'СЕТ СН'!$G$9+СВЦЭМ!$D$10+'СЕТ СН'!$G$6-'СЕТ СН'!$G$19</f>
        <v>1455.4077950999999</v>
      </c>
      <c r="G62" s="37">
        <f>SUMIFS(СВЦЭМ!$C$34:$C$777,СВЦЭМ!$A$34:$A$777,$A62,СВЦЭМ!$B$34:$B$777,G$47)+'СЕТ СН'!$G$9+СВЦЭМ!$D$10+'СЕТ СН'!$G$6-'СЕТ СН'!$G$19</f>
        <v>1463.6296490699999</v>
      </c>
      <c r="H62" s="37">
        <f>SUMIFS(СВЦЭМ!$C$34:$C$777,СВЦЭМ!$A$34:$A$777,$A62,СВЦЭМ!$B$34:$B$777,H$47)+'СЕТ СН'!$G$9+СВЦЭМ!$D$10+'СЕТ СН'!$G$6-'СЕТ СН'!$G$19</f>
        <v>1411.5957821</v>
      </c>
      <c r="I62" s="37">
        <f>SUMIFS(СВЦЭМ!$C$34:$C$777,СВЦЭМ!$A$34:$A$777,$A62,СВЦЭМ!$B$34:$B$777,I$47)+'СЕТ СН'!$G$9+СВЦЭМ!$D$10+'СЕТ СН'!$G$6-'СЕТ СН'!$G$19</f>
        <v>1306.09399758</v>
      </c>
      <c r="J62" s="37">
        <f>SUMIFS(СВЦЭМ!$C$34:$C$777,СВЦЭМ!$A$34:$A$777,$A62,СВЦЭМ!$B$34:$B$777,J$47)+'СЕТ СН'!$G$9+СВЦЭМ!$D$10+'СЕТ СН'!$G$6-'СЕТ СН'!$G$19</f>
        <v>1241.4038298699998</v>
      </c>
      <c r="K62" s="37">
        <f>SUMIFS(СВЦЭМ!$C$34:$C$777,СВЦЭМ!$A$34:$A$777,$A62,СВЦЭМ!$B$34:$B$777,K$47)+'СЕТ СН'!$G$9+СВЦЭМ!$D$10+'СЕТ СН'!$G$6-'СЕТ СН'!$G$19</f>
        <v>1160.0632422399999</v>
      </c>
      <c r="L62" s="37">
        <f>SUMIFS(СВЦЭМ!$C$34:$C$777,СВЦЭМ!$A$34:$A$777,$A62,СВЦЭМ!$B$34:$B$777,L$47)+'СЕТ СН'!$G$9+СВЦЭМ!$D$10+'СЕТ СН'!$G$6-'СЕТ СН'!$G$19</f>
        <v>1085.86075364</v>
      </c>
      <c r="M62" s="37">
        <f>SUMIFS(СВЦЭМ!$C$34:$C$777,СВЦЭМ!$A$34:$A$777,$A62,СВЦЭМ!$B$34:$B$777,M$47)+'СЕТ СН'!$G$9+СВЦЭМ!$D$10+'СЕТ СН'!$G$6-'СЕТ СН'!$G$19</f>
        <v>1066.4865053399999</v>
      </c>
      <c r="N62" s="37">
        <f>SUMIFS(СВЦЭМ!$C$34:$C$777,СВЦЭМ!$A$34:$A$777,$A62,СВЦЭМ!$B$34:$B$777,N$47)+'СЕТ СН'!$G$9+СВЦЭМ!$D$10+'СЕТ СН'!$G$6-'СЕТ СН'!$G$19</f>
        <v>1077.15892014</v>
      </c>
      <c r="O62" s="37">
        <f>SUMIFS(СВЦЭМ!$C$34:$C$777,СВЦЭМ!$A$34:$A$777,$A62,СВЦЭМ!$B$34:$B$777,O$47)+'СЕТ СН'!$G$9+СВЦЭМ!$D$10+'СЕТ СН'!$G$6-'СЕТ СН'!$G$19</f>
        <v>1084.7137787699999</v>
      </c>
      <c r="P62" s="37">
        <f>SUMIFS(СВЦЭМ!$C$34:$C$777,СВЦЭМ!$A$34:$A$777,$A62,СВЦЭМ!$B$34:$B$777,P$47)+'СЕТ СН'!$G$9+СВЦЭМ!$D$10+'СЕТ СН'!$G$6-'СЕТ СН'!$G$19</f>
        <v>1089.1003590099999</v>
      </c>
      <c r="Q62" s="37">
        <f>SUMIFS(СВЦЭМ!$C$34:$C$777,СВЦЭМ!$A$34:$A$777,$A62,СВЦЭМ!$B$34:$B$777,Q$47)+'СЕТ СН'!$G$9+СВЦЭМ!$D$10+'СЕТ СН'!$G$6-'СЕТ СН'!$G$19</f>
        <v>1088.3164329799999</v>
      </c>
      <c r="R62" s="37">
        <f>SUMIFS(СВЦЭМ!$C$34:$C$777,СВЦЭМ!$A$34:$A$777,$A62,СВЦЭМ!$B$34:$B$777,R$47)+'СЕТ СН'!$G$9+СВЦЭМ!$D$10+'СЕТ СН'!$G$6-'СЕТ СН'!$G$19</f>
        <v>1078.5249015300001</v>
      </c>
      <c r="S62" s="37">
        <f>SUMIFS(СВЦЭМ!$C$34:$C$777,СВЦЭМ!$A$34:$A$777,$A62,СВЦЭМ!$B$34:$B$777,S$47)+'СЕТ СН'!$G$9+СВЦЭМ!$D$10+'СЕТ СН'!$G$6-'СЕТ СН'!$G$19</f>
        <v>1067.6751932299999</v>
      </c>
      <c r="T62" s="37">
        <f>SUMIFS(СВЦЭМ!$C$34:$C$777,СВЦЭМ!$A$34:$A$777,$A62,СВЦЭМ!$B$34:$B$777,T$47)+'СЕТ СН'!$G$9+СВЦЭМ!$D$10+'СЕТ СН'!$G$6-'СЕТ СН'!$G$19</f>
        <v>1039.0618061299999</v>
      </c>
      <c r="U62" s="37">
        <f>SUMIFS(СВЦЭМ!$C$34:$C$777,СВЦЭМ!$A$34:$A$777,$A62,СВЦЭМ!$B$34:$B$777,U$47)+'СЕТ СН'!$G$9+СВЦЭМ!$D$10+'СЕТ СН'!$G$6-'СЕТ СН'!$G$19</f>
        <v>1035.3752476499999</v>
      </c>
      <c r="V62" s="37">
        <f>SUMIFS(СВЦЭМ!$C$34:$C$777,СВЦЭМ!$A$34:$A$777,$A62,СВЦЭМ!$B$34:$B$777,V$47)+'СЕТ СН'!$G$9+СВЦЭМ!$D$10+'СЕТ СН'!$G$6-'СЕТ СН'!$G$19</f>
        <v>1081.13808447</v>
      </c>
      <c r="W62" s="37">
        <f>SUMIFS(СВЦЭМ!$C$34:$C$777,СВЦЭМ!$A$34:$A$777,$A62,СВЦЭМ!$B$34:$B$777,W$47)+'СЕТ СН'!$G$9+СВЦЭМ!$D$10+'СЕТ СН'!$G$6-'СЕТ СН'!$G$19</f>
        <v>1178.1861304099998</v>
      </c>
      <c r="X62" s="37">
        <f>SUMIFS(СВЦЭМ!$C$34:$C$777,СВЦЭМ!$A$34:$A$777,$A62,СВЦЭМ!$B$34:$B$777,X$47)+'СЕТ СН'!$G$9+СВЦЭМ!$D$10+'СЕТ СН'!$G$6-'СЕТ СН'!$G$19</f>
        <v>1287.1385069199998</v>
      </c>
      <c r="Y62" s="37">
        <f>SUMIFS(СВЦЭМ!$C$34:$C$777,СВЦЭМ!$A$34:$A$777,$A62,СВЦЭМ!$B$34:$B$777,Y$47)+'СЕТ СН'!$G$9+СВЦЭМ!$D$10+'СЕТ СН'!$G$6-'СЕТ СН'!$G$19</f>
        <v>1392.2347886599998</v>
      </c>
    </row>
    <row r="63" spans="1:25" ht="15.75" x14ac:dyDescent="0.2">
      <c r="A63" s="36">
        <f t="shared" si="1"/>
        <v>43055</v>
      </c>
      <c r="B63" s="37">
        <f>SUMIFS(СВЦЭМ!$C$34:$C$777,СВЦЭМ!$A$34:$A$777,$A63,СВЦЭМ!$B$34:$B$777,B$47)+'СЕТ СН'!$G$9+СВЦЭМ!$D$10+'СЕТ СН'!$G$6-'СЕТ СН'!$G$19</f>
        <v>1463.4654387099999</v>
      </c>
      <c r="C63" s="37">
        <f>SUMIFS(СВЦЭМ!$C$34:$C$777,СВЦЭМ!$A$34:$A$777,$A63,СВЦЭМ!$B$34:$B$777,C$47)+'СЕТ СН'!$G$9+СВЦЭМ!$D$10+'СЕТ СН'!$G$6-'СЕТ СН'!$G$19</f>
        <v>1465.70230526</v>
      </c>
      <c r="D63" s="37">
        <f>SUMIFS(СВЦЭМ!$C$34:$C$777,СВЦЭМ!$A$34:$A$777,$A63,СВЦЭМ!$B$34:$B$777,D$47)+'СЕТ СН'!$G$9+СВЦЭМ!$D$10+'СЕТ СН'!$G$6-'СЕТ СН'!$G$19</f>
        <v>1486.5695323599998</v>
      </c>
      <c r="E63" s="37">
        <f>SUMIFS(СВЦЭМ!$C$34:$C$777,СВЦЭМ!$A$34:$A$777,$A63,СВЦЭМ!$B$34:$B$777,E$47)+'СЕТ СН'!$G$9+СВЦЭМ!$D$10+'СЕТ СН'!$G$6-'СЕТ СН'!$G$19</f>
        <v>1482.14986361</v>
      </c>
      <c r="F63" s="37">
        <f>SUMIFS(СВЦЭМ!$C$34:$C$777,СВЦЭМ!$A$34:$A$777,$A63,СВЦЭМ!$B$34:$B$777,F$47)+'СЕТ СН'!$G$9+СВЦЭМ!$D$10+'СЕТ СН'!$G$6-'СЕТ СН'!$G$19</f>
        <v>1480.7621184999998</v>
      </c>
      <c r="G63" s="37">
        <f>SUMIFS(СВЦЭМ!$C$34:$C$777,СВЦЭМ!$A$34:$A$777,$A63,СВЦЭМ!$B$34:$B$777,G$47)+'СЕТ СН'!$G$9+СВЦЭМ!$D$10+'СЕТ СН'!$G$6-'СЕТ СН'!$G$19</f>
        <v>1487.7116737699998</v>
      </c>
      <c r="H63" s="37">
        <f>SUMIFS(СВЦЭМ!$C$34:$C$777,СВЦЭМ!$A$34:$A$777,$A63,СВЦЭМ!$B$34:$B$777,H$47)+'СЕТ СН'!$G$9+СВЦЭМ!$D$10+'СЕТ СН'!$G$6-'СЕТ СН'!$G$19</f>
        <v>1462.16245334</v>
      </c>
      <c r="I63" s="37">
        <f>SUMIFS(СВЦЭМ!$C$34:$C$777,СВЦЭМ!$A$34:$A$777,$A63,СВЦЭМ!$B$34:$B$777,I$47)+'СЕТ СН'!$G$9+СВЦЭМ!$D$10+'СЕТ СН'!$G$6-'СЕТ СН'!$G$19</f>
        <v>1344.71807831</v>
      </c>
      <c r="J63" s="37">
        <f>SUMIFS(СВЦЭМ!$C$34:$C$777,СВЦЭМ!$A$34:$A$777,$A63,СВЦЭМ!$B$34:$B$777,J$47)+'СЕТ СН'!$G$9+СВЦЭМ!$D$10+'СЕТ СН'!$G$6-'СЕТ СН'!$G$19</f>
        <v>1285.39622362</v>
      </c>
      <c r="K63" s="37">
        <f>SUMIFS(СВЦЭМ!$C$34:$C$777,СВЦЭМ!$A$34:$A$777,$A63,СВЦЭМ!$B$34:$B$777,K$47)+'СЕТ СН'!$G$9+СВЦЭМ!$D$10+'СЕТ СН'!$G$6-'СЕТ СН'!$G$19</f>
        <v>1203.4645642999999</v>
      </c>
      <c r="L63" s="37">
        <f>SUMIFS(СВЦЭМ!$C$34:$C$777,СВЦЭМ!$A$34:$A$777,$A63,СВЦЭМ!$B$34:$B$777,L$47)+'СЕТ СН'!$G$9+СВЦЭМ!$D$10+'СЕТ СН'!$G$6-'СЕТ СН'!$G$19</f>
        <v>1122.33322589</v>
      </c>
      <c r="M63" s="37">
        <f>SUMIFS(СВЦЭМ!$C$34:$C$777,СВЦЭМ!$A$34:$A$777,$A63,СВЦЭМ!$B$34:$B$777,M$47)+'СЕТ СН'!$G$9+СВЦЭМ!$D$10+'СЕТ СН'!$G$6-'СЕТ СН'!$G$19</f>
        <v>1079.2790709000001</v>
      </c>
      <c r="N63" s="37">
        <f>SUMIFS(СВЦЭМ!$C$34:$C$777,СВЦЭМ!$A$34:$A$777,$A63,СВЦЭМ!$B$34:$B$777,N$47)+'СЕТ СН'!$G$9+СВЦЭМ!$D$10+'СЕТ СН'!$G$6-'СЕТ СН'!$G$19</f>
        <v>1065.9028192799999</v>
      </c>
      <c r="O63" s="37">
        <f>SUMIFS(СВЦЭМ!$C$34:$C$777,СВЦЭМ!$A$34:$A$777,$A63,СВЦЭМ!$B$34:$B$777,O$47)+'СЕТ СН'!$G$9+СВЦЭМ!$D$10+'СЕТ СН'!$G$6-'СЕТ СН'!$G$19</f>
        <v>1037.5367993199998</v>
      </c>
      <c r="P63" s="37">
        <f>SUMIFS(СВЦЭМ!$C$34:$C$777,СВЦЭМ!$A$34:$A$777,$A63,СВЦЭМ!$B$34:$B$777,P$47)+'СЕТ СН'!$G$9+СВЦЭМ!$D$10+'СЕТ СН'!$G$6-'СЕТ СН'!$G$19</f>
        <v>1045.8943153299999</v>
      </c>
      <c r="Q63" s="37">
        <f>SUMIFS(СВЦЭМ!$C$34:$C$777,СВЦЭМ!$A$34:$A$777,$A63,СВЦЭМ!$B$34:$B$777,Q$47)+'СЕТ СН'!$G$9+СВЦЭМ!$D$10+'СЕТ СН'!$G$6-'СЕТ СН'!$G$19</f>
        <v>1049.8407886699999</v>
      </c>
      <c r="R63" s="37">
        <f>SUMIFS(СВЦЭМ!$C$34:$C$777,СВЦЭМ!$A$34:$A$777,$A63,СВЦЭМ!$B$34:$B$777,R$47)+'СЕТ СН'!$G$9+СВЦЭМ!$D$10+'СЕТ СН'!$G$6-'СЕТ СН'!$G$19</f>
        <v>1046.8249982099999</v>
      </c>
      <c r="S63" s="37">
        <f>SUMIFS(СВЦЭМ!$C$34:$C$777,СВЦЭМ!$A$34:$A$777,$A63,СВЦЭМ!$B$34:$B$777,S$47)+'СЕТ СН'!$G$9+СВЦЭМ!$D$10+'СЕТ СН'!$G$6-'СЕТ СН'!$G$19</f>
        <v>1029.98316716</v>
      </c>
      <c r="T63" s="37">
        <f>SUMIFS(СВЦЭМ!$C$34:$C$777,СВЦЭМ!$A$34:$A$777,$A63,СВЦЭМ!$B$34:$B$777,T$47)+'СЕТ СН'!$G$9+СВЦЭМ!$D$10+'СЕТ СН'!$G$6-'СЕТ СН'!$G$19</f>
        <v>1016.5417845299999</v>
      </c>
      <c r="U63" s="37">
        <f>SUMIFS(СВЦЭМ!$C$34:$C$777,СВЦЭМ!$A$34:$A$777,$A63,СВЦЭМ!$B$34:$B$777,U$47)+'СЕТ СН'!$G$9+СВЦЭМ!$D$10+'СЕТ СН'!$G$6-'СЕТ СН'!$G$19</f>
        <v>1013.0585844799998</v>
      </c>
      <c r="V63" s="37">
        <f>SUMIFS(СВЦЭМ!$C$34:$C$777,СВЦЭМ!$A$34:$A$777,$A63,СВЦЭМ!$B$34:$B$777,V$47)+'СЕТ СН'!$G$9+СВЦЭМ!$D$10+'СЕТ СН'!$G$6-'СЕТ СН'!$G$19</f>
        <v>1058.6952395899998</v>
      </c>
      <c r="W63" s="37">
        <f>SUMIFS(СВЦЭМ!$C$34:$C$777,СВЦЭМ!$A$34:$A$777,$A63,СВЦЭМ!$B$34:$B$777,W$47)+'СЕТ СН'!$G$9+СВЦЭМ!$D$10+'СЕТ СН'!$G$6-'СЕТ СН'!$G$19</f>
        <v>1164.9424362</v>
      </c>
      <c r="X63" s="37">
        <f>SUMIFS(СВЦЭМ!$C$34:$C$777,СВЦЭМ!$A$34:$A$777,$A63,СВЦЭМ!$B$34:$B$777,X$47)+'СЕТ СН'!$G$9+СВЦЭМ!$D$10+'СЕТ СН'!$G$6-'СЕТ СН'!$G$19</f>
        <v>1264.3958105699999</v>
      </c>
      <c r="Y63" s="37">
        <f>SUMIFS(СВЦЭМ!$C$34:$C$777,СВЦЭМ!$A$34:$A$777,$A63,СВЦЭМ!$B$34:$B$777,Y$47)+'СЕТ СН'!$G$9+СВЦЭМ!$D$10+'СЕТ СН'!$G$6-'СЕТ СН'!$G$19</f>
        <v>1345.81369778</v>
      </c>
    </row>
    <row r="64" spans="1:25" ht="15.75" x14ac:dyDescent="0.2">
      <c r="A64" s="36">
        <f t="shared" si="1"/>
        <v>43056</v>
      </c>
      <c r="B64" s="37">
        <f>SUMIFS(СВЦЭМ!$C$34:$C$777,СВЦЭМ!$A$34:$A$777,$A64,СВЦЭМ!$B$34:$B$777,B$47)+'СЕТ СН'!$G$9+СВЦЭМ!$D$10+'СЕТ СН'!$G$6-'СЕТ СН'!$G$19</f>
        <v>1449.4110512899999</v>
      </c>
      <c r="C64" s="37">
        <f>SUMIFS(СВЦЭМ!$C$34:$C$777,СВЦЭМ!$A$34:$A$777,$A64,СВЦЭМ!$B$34:$B$777,C$47)+'СЕТ СН'!$G$9+СВЦЭМ!$D$10+'СЕТ СН'!$G$6-'СЕТ СН'!$G$19</f>
        <v>1488.2656735800001</v>
      </c>
      <c r="D64" s="37">
        <f>SUMIFS(СВЦЭМ!$C$34:$C$777,СВЦЭМ!$A$34:$A$777,$A64,СВЦЭМ!$B$34:$B$777,D$47)+'СЕТ СН'!$G$9+СВЦЭМ!$D$10+'СЕТ СН'!$G$6-'СЕТ СН'!$G$19</f>
        <v>1489.5573397399999</v>
      </c>
      <c r="E64" s="37">
        <f>SUMIFS(СВЦЭМ!$C$34:$C$777,СВЦЭМ!$A$34:$A$777,$A64,СВЦЭМ!$B$34:$B$777,E$47)+'СЕТ СН'!$G$9+СВЦЭМ!$D$10+'СЕТ СН'!$G$6-'СЕТ СН'!$G$19</f>
        <v>1485.9381486399998</v>
      </c>
      <c r="F64" s="37">
        <f>SUMIFS(СВЦЭМ!$C$34:$C$777,СВЦЭМ!$A$34:$A$777,$A64,СВЦЭМ!$B$34:$B$777,F$47)+'СЕТ СН'!$G$9+СВЦЭМ!$D$10+'СЕТ СН'!$G$6-'СЕТ СН'!$G$19</f>
        <v>1487.8449433599999</v>
      </c>
      <c r="G64" s="37">
        <f>SUMIFS(СВЦЭМ!$C$34:$C$777,СВЦЭМ!$A$34:$A$777,$A64,СВЦЭМ!$B$34:$B$777,G$47)+'СЕТ СН'!$G$9+СВЦЭМ!$D$10+'СЕТ СН'!$G$6-'СЕТ СН'!$G$19</f>
        <v>1495.10851297</v>
      </c>
      <c r="H64" s="37">
        <f>SUMIFS(СВЦЭМ!$C$34:$C$777,СВЦЭМ!$A$34:$A$777,$A64,СВЦЭМ!$B$34:$B$777,H$47)+'СЕТ СН'!$G$9+СВЦЭМ!$D$10+'СЕТ СН'!$G$6-'СЕТ СН'!$G$19</f>
        <v>1459.0256811699999</v>
      </c>
      <c r="I64" s="37">
        <f>SUMIFS(СВЦЭМ!$C$34:$C$777,СВЦЭМ!$A$34:$A$777,$A64,СВЦЭМ!$B$34:$B$777,I$47)+'СЕТ СН'!$G$9+СВЦЭМ!$D$10+'СЕТ СН'!$G$6-'СЕТ СН'!$G$19</f>
        <v>1339.7960447099999</v>
      </c>
      <c r="J64" s="37">
        <f>SUMIFS(СВЦЭМ!$C$34:$C$777,СВЦЭМ!$A$34:$A$777,$A64,СВЦЭМ!$B$34:$B$777,J$47)+'СЕТ СН'!$G$9+СВЦЭМ!$D$10+'СЕТ СН'!$G$6-'СЕТ СН'!$G$19</f>
        <v>1271.4008963799999</v>
      </c>
      <c r="K64" s="37">
        <f>SUMIFS(СВЦЭМ!$C$34:$C$777,СВЦЭМ!$A$34:$A$777,$A64,СВЦЭМ!$B$34:$B$777,K$47)+'СЕТ СН'!$G$9+СВЦЭМ!$D$10+'СЕТ СН'!$G$6-'СЕТ СН'!$G$19</f>
        <v>1176.26153819</v>
      </c>
      <c r="L64" s="37">
        <f>SUMIFS(СВЦЭМ!$C$34:$C$777,СВЦЭМ!$A$34:$A$777,$A64,СВЦЭМ!$B$34:$B$777,L$47)+'СЕТ СН'!$G$9+СВЦЭМ!$D$10+'СЕТ СН'!$G$6-'СЕТ СН'!$G$19</f>
        <v>1089.8951709200001</v>
      </c>
      <c r="M64" s="37">
        <f>SUMIFS(СВЦЭМ!$C$34:$C$777,СВЦЭМ!$A$34:$A$777,$A64,СВЦЭМ!$B$34:$B$777,M$47)+'СЕТ СН'!$G$9+СВЦЭМ!$D$10+'СЕТ СН'!$G$6-'СЕТ СН'!$G$19</f>
        <v>1058.8323114</v>
      </c>
      <c r="N64" s="37">
        <f>SUMIFS(СВЦЭМ!$C$34:$C$777,СВЦЭМ!$A$34:$A$777,$A64,СВЦЭМ!$B$34:$B$777,N$47)+'СЕТ СН'!$G$9+СВЦЭМ!$D$10+'СЕТ СН'!$G$6-'СЕТ СН'!$G$19</f>
        <v>1063.1943835399998</v>
      </c>
      <c r="O64" s="37">
        <f>SUMIFS(СВЦЭМ!$C$34:$C$777,СВЦЭМ!$A$34:$A$777,$A64,СВЦЭМ!$B$34:$B$777,O$47)+'СЕТ СН'!$G$9+СВЦЭМ!$D$10+'СЕТ СН'!$G$6-'СЕТ СН'!$G$19</f>
        <v>1070.8406083299999</v>
      </c>
      <c r="P64" s="37">
        <f>SUMIFS(СВЦЭМ!$C$34:$C$777,СВЦЭМ!$A$34:$A$777,$A64,СВЦЭМ!$B$34:$B$777,P$47)+'СЕТ СН'!$G$9+СВЦЭМ!$D$10+'СЕТ СН'!$G$6-'СЕТ СН'!$G$19</f>
        <v>1086.64840966</v>
      </c>
      <c r="Q64" s="37">
        <f>SUMIFS(СВЦЭМ!$C$34:$C$777,СВЦЭМ!$A$34:$A$777,$A64,СВЦЭМ!$B$34:$B$777,Q$47)+'СЕТ СН'!$G$9+СВЦЭМ!$D$10+'СЕТ СН'!$G$6-'СЕТ СН'!$G$19</f>
        <v>1095.0892250699999</v>
      </c>
      <c r="R64" s="37">
        <f>SUMIFS(СВЦЭМ!$C$34:$C$777,СВЦЭМ!$A$34:$A$777,$A64,СВЦЭМ!$B$34:$B$777,R$47)+'СЕТ СН'!$G$9+СВЦЭМ!$D$10+'СЕТ СН'!$G$6-'СЕТ СН'!$G$19</f>
        <v>1097.5069040599999</v>
      </c>
      <c r="S64" s="37">
        <f>SUMIFS(СВЦЭМ!$C$34:$C$777,СВЦЭМ!$A$34:$A$777,$A64,СВЦЭМ!$B$34:$B$777,S$47)+'СЕТ СН'!$G$9+СВЦЭМ!$D$10+'СЕТ СН'!$G$6-'СЕТ СН'!$G$19</f>
        <v>1079.4460961</v>
      </c>
      <c r="T64" s="37">
        <f>SUMIFS(СВЦЭМ!$C$34:$C$777,СВЦЭМ!$A$34:$A$777,$A64,СВЦЭМ!$B$34:$B$777,T$47)+'СЕТ СН'!$G$9+СВЦЭМ!$D$10+'СЕТ СН'!$G$6-'СЕТ СН'!$G$19</f>
        <v>1028.6672586199998</v>
      </c>
      <c r="U64" s="37">
        <f>SUMIFS(СВЦЭМ!$C$34:$C$777,СВЦЭМ!$A$34:$A$777,$A64,СВЦЭМ!$B$34:$B$777,U$47)+'СЕТ СН'!$G$9+СВЦЭМ!$D$10+'СЕТ СН'!$G$6-'СЕТ СН'!$G$19</f>
        <v>1023.4983958999999</v>
      </c>
      <c r="V64" s="37">
        <f>SUMIFS(СВЦЭМ!$C$34:$C$777,СВЦЭМ!$A$34:$A$777,$A64,СВЦЭМ!$B$34:$B$777,V$47)+'СЕТ СН'!$G$9+СВЦЭМ!$D$10+'СЕТ СН'!$G$6-'СЕТ СН'!$G$19</f>
        <v>1083.4016143199999</v>
      </c>
      <c r="W64" s="37">
        <f>SUMIFS(СВЦЭМ!$C$34:$C$777,СВЦЭМ!$A$34:$A$777,$A64,СВЦЭМ!$B$34:$B$777,W$47)+'СЕТ СН'!$G$9+СВЦЭМ!$D$10+'СЕТ СН'!$G$6-'СЕТ СН'!$G$19</f>
        <v>1183.1994703299999</v>
      </c>
      <c r="X64" s="37">
        <f>SUMIFS(СВЦЭМ!$C$34:$C$777,СВЦЭМ!$A$34:$A$777,$A64,СВЦЭМ!$B$34:$B$777,X$47)+'СЕТ СН'!$G$9+СВЦЭМ!$D$10+'СЕТ СН'!$G$6-'СЕТ СН'!$G$19</f>
        <v>1295.1342434399999</v>
      </c>
      <c r="Y64" s="37">
        <f>SUMIFS(СВЦЭМ!$C$34:$C$777,СВЦЭМ!$A$34:$A$777,$A64,СВЦЭМ!$B$34:$B$777,Y$47)+'СЕТ СН'!$G$9+СВЦЭМ!$D$10+'СЕТ СН'!$G$6-'СЕТ СН'!$G$19</f>
        <v>1378.41961184</v>
      </c>
    </row>
    <row r="65" spans="1:27" ht="15.75" x14ac:dyDescent="0.2">
      <c r="A65" s="36">
        <f t="shared" si="1"/>
        <v>43057</v>
      </c>
      <c r="B65" s="37">
        <f>SUMIFS(СВЦЭМ!$C$34:$C$777,СВЦЭМ!$A$34:$A$777,$A65,СВЦЭМ!$B$34:$B$777,B$47)+'СЕТ СН'!$G$9+СВЦЭМ!$D$10+'СЕТ СН'!$G$6-'СЕТ СН'!$G$19</f>
        <v>1457.46015405</v>
      </c>
      <c r="C65" s="37">
        <f>SUMIFS(СВЦЭМ!$C$34:$C$777,СВЦЭМ!$A$34:$A$777,$A65,СВЦЭМ!$B$34:$B$777,C$47)+'СЕТ СН'!$G$9+СВЦЭМ!$D$10+'СЕТ СН'!$G$6-'СЕТ СН'!$G$19</f>
        <v>1503.6867557400001</v>
      </c>
      <c r="D65" s="37">
        <f>SUMIFS(СВЦЭМ!$C$34:$C$777,СВЦЭМ!$A$34:$A$777,$A65,СВЦЭМ!$B$34:$B$777,D$47)+'СЕТ СН'!$G$9+СВЦЭМ!$D$10+'СЕТ СН'!$G$6-'СЕТ СН'!$G$19</f>
        <v>1504.54552225</v>
      </c>
      <c r="E65" s="37">
        <f>SUMIFS(СВЦЭМ!$C$34:$C$777,СВЦЭМ!$A$34:$A$777,$A65,СВЦЭМ!$B$34:$B$777,E$47)+'СЕТ СН'!$G$9+СВЦЭМ!$D$10+'СЕТ СН'!$G$6-'СЕТ СН'!$G$19</f>
        <v>1485.87702631</v>
      </c>
      <c r="F65" s="37">
        <f>SUMIFS(СВЦЭМ!$C$34:$C$777,СВЦЭМ!$A$34:$A$777,$A65,СВЦЭМ!$B$34:$B$777,F$47)+'СЕТ СН'!$G$9+СВЦЭМ!$D$10+'СЕТ СН'!$G$6-'СЕТ СН'!$G$19</f>
        <v>1482.40193937</v>
      </c>
      <c r="G65" s="37">
        <f>SUMIFS(СВЦЭМ!$C$34:$C$777,СВЦЭМ!$A$34:$A$777,$A65,СВЦЭМ!$B$34:$B$777,G$47)+'СЕТ СН'!$G$9+СВЦЭМ!$D$10+'СЕТ СН'!$G$6-'СЕТ СН'!$G$19</f>
        <v>1498.7707527799998</v>
      </c>
      <c r="H65" s="37">
        <f>SUMIFS(СВЦЭМ!$C$34:$C$777,СВЦЭМ!$A$34:$A$777,$A65,СВЦЭМ!$B$34:$B$777,H$47)+'СЕТ СН'!$G$9+СВЦЭМ!$D$10+'СЕТ СН'!$G$6-'СЕТ СН'!$G$19</f>
        <v>1465.73824429</v>
      </c>
      <c r="I65" s="37">
        <f>SUMIFS(СВЦЭМ!$C$34:$C$777,СВЦЭМ!$A$34:$A$777,$A65,СВЦЭМ!$B$34:$B$777,I$47)+'СЕТ СН'!$G$9+СВЦЭМ!$D$10+'СЕТ СН'!$G$6-'СЕТ СН'!$G$19</f>
        <v>1389.4594862899999</v>
      </c>
      <c r="J65" s="37">
        <f>SUMIFS(СВЦЭМ!$C$34:$C$777,СВЦЭМ!$A$34:$A$777,$A65,СВЦЭМ!$B$34:$B$777,J$47)+'СЕТ СН'!$G$9+СВЦЭМ!$D$10+'СЕТ СН'!$G$6-'СЕТ СН'!$G$19</f>
        <v>1289.71549658</v>
      </c>
      <c r="K65" s="37">
        <f>SUMIFS(СВЦЭМ!$C$34:$C$777,СВЦЭМ!$A$34:$A$777,$A65,СВЦЭМ!$B$34:$B$777,K$47)+'СЕТ СН'!$G$9+СВЦЭМ!$D$10+'СЕТ СН'!$G$6-'СЕТ СН'!$G$19</f>
        <v>1174.74658886</v>
      </c>
      <c r="L65" s="37">
        <f>SUMIFS(СВЦЭМ!$C$34:$C$777,СВЦЭМ!$A$34:$A$777,$A65,СВЦЭМ!$B$34:$B$777,L$47)+'СЕТ СН'!$G$9+СВЦЭМ!$D$10+'СЕТ СН'!$G$6-'СЕТ СН'!$G$19</f>
        <v>1099.8141106899998</v>
      </c>
      <c r="M65" s="37">
        <f>SUMIFS(СВЦЭМ!$C$34:$C$777,СВЦЭМ!$A$34:$A$777,$A65,СВЦЭМ!$B$34:$B$777,M$47)+'СЕТ СН'!$G$9+СВЦЭМ!$D$10+'СЕТ СН'!$G$6-'СЕТ СН'!$G$19</f>
        <v>1066.76926093</v>
      </c>
      <c r="N65" s="37">
        <f>SUMIFS(СВЦЭМ!$C$34:$C$777,СВЦЭМ!$A$34:$A$777,$A65,СВЦЭМ!$B$34:$B$777,N$47)+'СЕТ СН'!$G$9+СВЦЭМ!$D$10+'СЕТ СН'!$G$6-'СЕТ СН'!$G$19</f>
        <v>1066.4550031099998</v>
      </c>
      <c r="O65" s="37">
        <f>SUMIFS(СВЦЭМ!$C$34:$C$777,СВЦЭМ!$A$34:$A$777,$A65,СВЦЭМ!$B$34:$B$777,O$47)+'СЕТ СН'!$G$9+СВЦЭМ!$D$10+'СЕТ СН'!$G$6-'СЕТ СН'!$G$19</f>
        <v>1068.4434397199998</v>
      </c>
      <c r="P65" s="37">
        <f>SUMIFS(СВЦЭМ!$C$34:$C$777,СВЦЭМ!$A$34:$A$777,$A65,СВЦЭМ!$B$34:$B$777,P$47)+'СЕТ СН'!$G$9+СВЦЭМ!$D$10+'СЕТ СН'!$G$6-'СЕТ СН'!$G$19</f>
        <v>1069.94531689</v>
      </c>
      <c r="Q65" s="37">
        <f>SUMIFS(СВЦЭМ!$C$34:$C$777,СВЦЭМ!$A$34:$A$777,$A65,СВЦЭМ!$B$34:$B$777,Q$47)+'СЕТ СН'!$G$9+СВЦЭМ!$D$10+'СЕТ СН'!$G$6-'СЕТ СН'!$G$19</f>
        <v>1068.4986621099999</v>
      </c>
      <c r="R65" s="37">
        <f>SUMIFS(СВЦЭМ!$C$34:$C$777,СВЦЭМ!$A$34:$A$777,$A65,СВЦЭМ!$B$34:$B$777,R$47)+'СЕТ СН'!$G$9+СВЦЭМ!$D$10+'СЕТ СН'!$G$6-'СЕТ СН'!$G$19</f>
        <v>1072.2251524200001</v>
      </c>
      <c r="S65" s="37">
        <f>SUMIFS(СВЦЭМ!$C$34:$C$777,СВЦЭМ!$A$34:$A$777,$A65,СВЦЭМ!$B$34:$B$777,S$47)+'СЕТ СН'!$G$9+СВЦЭМ!$D$10+'СЕТ СН'!$G$6-'СЕТ СН'!$G$19</f>
        <v>1072.6226477599998</v>
      </c>
      <c r="T65" s="37">
        <f>SUMIFS(СВЦЭМ!$C$34:$C$777,СВЦЭМ!$A$34:$A$777,$A65,СВЦЭМ!$B$34:$B$777,T$47)+'СЕТ СН'!$G$9+СВЦЭМ!$D$10+'СЕТ СН'!$G$6-'СЕТ СН'!$G$19</f>
        <v>1070.7425841699999</v>
      </c>
      <c r="U65" s="37">
        <f>SUMIFS(СВЦЭМ!$C$34:$C$777,СВЦЭМ!$A$34:$A$777,$A65,СВЦЭМ!$B$34:$B$777,U$47)+'СЕТ СН'!$G$9+СВЦЭМ!$D$10+'СЕТ СН'!$G$6-'СЕТ СН'!$G$19</f>
        <v>1093.7379216899999</v>
      </c>
      <c r="V65" s="37">
        <f>SUMIFS(СВЦЭМ!$C$34:$C$777,СВЦЭМ!$A$34:$A$777,$A65,СВЦЭМ!$B$34:$B$777,V$47)+'СЕТ СН'!$G$9+СВЦЭМ!$D$10+'СЕТ СН'!$G$6-'СЕТ СН'!$G$19</f>
        <v>1128.9665056499998</v>
      </c>
      <c r="W65" s="37">
        <f>SUMIFS(СВЦЭМ!$C$34:$C$777,СВЦЭМ!$A$34:$A$777,$A65,СВЦЭМ!$B$34:$B$777,W$47)+'СЕТ СН'!$G$9+СВЦЭМ!$D$10+'СЕТ СН'!$G$6-'СЕТ СН'!$G$19</f>
        <v>1205.9962142499999</v>
      </c>
      <c r="X65" s="37">
        <f>SUMIFS(СВЦЭМ!$C$34:$C$777,СВЦЭМ!$A$34:$A$777,$A65,СВЦЭМ!$B$34:$B$777,X$47)+'СЕТ СН'!$G$9+СВЦЭМ!$D$10+'СЕТ СН'!$G$6-'СЕТ СН'!$G$19</f>
        <v>1283.02014414</v>
      </c>
      <c r="Y65" s="37">
        <f>SUMIFS(СВЦЭМ!$C$34:$C$777,СВЦЭМ!$A$34:$A$777,$A65,СВЦЭМ!$B$34:$B$777,Y$47)+'СЕТ СН'!$G$9+СВЦЭМ!$D$10+'СЕТ СН'!$G$6-'СЕТ СН'!$G$19</f>
        <v>1364.4435675099999</v>
      </c>
    </row>
    <row r="66" spans="1:27" ht="15.75" x14ac:dyDescent="0.2">
      <c r="A66" s="36">
        <f t="shared" si="1"/>
        <v>43058</v>
      </c>
      <c r="B66" s="37">
        <f>SUMIFS(СВЦЭМ!$C$34:$C$777,СВЦЭМ!$A$34:$A$777,$A66,СВЦЭМ!$B$34:$B$777,B$47)+'СЕТ СН'!$G$9+СВЦЭМ!$D$10+'СЕТ СН'!$G$6-'СЕТ СН'!$G$19</f>
        <v>1443.0923495</v>
      </c>
      <c r="C66" s="37">
        <f>SUMIFS(СВЦЭМ!$C$34:$C$777,СВЦЭМ!$A$34:$A$777,$A66,СВЦЭМ!$B$34:$B$777,C$47)+'СЕТ СН'!$G$9+СВЦЭМ!$D$10+'СЕТ СН'!$G$6-'СЕТ СН'!$G$19</f>
        <v>1470.0308556599998</v>
      </c>
      <c r="D66" s="37">
        <f>SUMIFS(СВЦЭМ!$C$34:$C$777,СВЦЭМ!$A$34:$A$777,$A66,СВЦЭМ!$B$34:$B$777,D$47)+'СЕТ СН'!$G$9+СВЦЭМ!$D$10+'СЕТ СН'!$G$6-'СЕТ СН'!$G$19</f>
        <v>1485.9771488400002</v>
      </c>
      <c r="E66" s="37">
        <f>SUMIFS(СВЦЭМ!$C$34:$C$777,СВЦЭМ!$A$34:$A$777,$A66,СВЦЭМ!$B$34:$B$777,E$47)+'СЕТ СН'!$G$9+СВЦЭМ!$D$10+'СЕТ СН'!$G$6-'СЕТ СН'!$G$19</f>
        <v>1480.6595365499998</v>
      </c>
      <c r="F66" s="37">
        <f>SUMIFS(СВЦЭМ!$C$34:$C$777,СВЦЭМ!$A$34:$A$777,$A66,СВЦЭМ!$B$34:$B$777,F$47)+'СЕТ СН'!$G$9+СВЦЭМ!$D$10+'СЕТ СН'!$G$6-'СЕТ СН'!$G$19</f>
        <v>1481.3034567</v>
      </c>
      <c r="G66" s="37">
        <f>SUMIFS(СВЦЭМ!$C$34:$C$777,СВЦЭМ!$A$34:$A$777,$A66,СВЦЭМ!$B$34:$B$777,G$47)+'СЕТ СН'!$G$9+СВЦЭМ!$D$10+'СЕТ СН'!$G$6-'СЕТ СН'!$G$19</f>
        <v>1466.2608573999998</v>
      </c>
      <c r="H66" s="37">
        <f>SUMIFS(СВЦЭМ!$C$34:$C$777,СВЦЭМ!$A$34:$A$777,$A66,СВЦЭМ!$B$34:$B$777,H$47)+'СЕТ СН'!$G$9+СВЦЭМ!$D$10+'СЕТ СН'!$G$6-'СЕТ СН'!$G$19</f>
        <v>1452.92843002</v>
      </c>
      <c r="I66" s="37">
        <f>SUMIFS(СВЦЭМ!$C$34:$C$777,СВЦЭМ!$A$34:$A$777,$A66,СВЦЭМ!$B$34:$B$777,I$47)+'СЕТ СН'!$G$9+СВЦЭМ!$D$10+'СЕТ СН'!$G$6-'СЕТ СН'!$G$19</f>
        <v>1452.1337022</v>
      </c>
      <c r="J66" s="37">
        <f>SUMIFS(СВЦЭМ!$C$34:$C$777,СВЦЭМ!$A$34:$A$777,$A66,СВЦЭМ!$B$34:$B$777,J$47)+'СЕТ СН'!$G$9+СВЦЭМ!$D$10+'СЕТ СН'!$G$6-'СЕТ СН'!$G$19</f>
        <v>1365.1537139499999</v>
      </c>
      <c r="K66" s="37">
        <f>SUMIFS(СВЦЭМ!$C$34:$C$777,СВЦЭМ!$A$34:$A$777,$A66,СВЦЭМ!$B$34:$B$777,K$47)+'СЕТ СН'!$G$9+СВЦЭМ!$D$10+'СЕТ СН'!$G$6-'СЕТ СН'!$G$19</f>
        <v>1221.6457202899999</v>
      </c>
      <c r="L66" s="37">
        <f>SUMIFS(СВЦЭМ!$C$34:$C$777,СВЦЭМ!$A$34:$A$777,$A66,СВЦЭМ!$B$34:$B$777,L$47)+'СЕТ СН'!$G$9+СВЦЭМ!$D$10+'СЕТ СН'!$G$6-'СЕТ СН'!$G$19</f>
        <v>1100.2053193299998</v>
      </c>
      <c r="M66" s="37">
        <f>SUMIFS(СВЦЭМ!$C$34:$C$777,СВЦЭМ!$A$34:$A$777,$A66,СВЦЭМ!$B$34:$B$777,M$47)+'СЕТ СН'!$G$9+СВЦЭМ!$D$10+'СЕТ СН'!$G$6-'СЕТ СН'!$G$19</f>
        <v>1065.6468334399999</v>
      </c>
      <c r="N66" s="37">
        <f>SUMIFS(СВЦЭМ!$C$34:$C$777,СВЦЭМ!$A$34:$A$777,$A66,СВЦЭМ!$B$34:$B$777,N$47)+'СЕТ СН'!$G$9+СВЦЭМ!$D$10+'СЕТ СН'!$G$6-'СЕТ СН'!$G$19</f>
        <v>1074.09949297</v>
      </c>
      <c r="O66" s="37">
        <f>SUMIFS(СВЦЭМ!$C$34:$C$777,СВЦЭМ!$A$34:$A$777,$A66,СВЦЭМ!$B$34:$B$777,O$47)+'СЕТ СН'!$G$9+СВЦЭМ!$D$10+'СЕТ СН'!$G$6-'СЕТ СН'!$G$19</f>
        <v>1092.2169100299998</v>
      </c>
      <c r="P66" s="37">
        <f>SUMIFS(СВЦЭМ!$C$34:$C$777,СВЦЭМ!$A$34:$A$777,$A66,СВЦЭМ!$B$34:$B$777,P$47)+'СЕТ СН'!$G$9+СВЦЭМ!$D$10+'СЕТ СН'!$G$6-'СЕТ СН'!$G$19</f>
        <v>1101.3301359100001</v>
      </c>
      <c r="Q66" s="37">
        <f>SUMIFS(СВЦЭМ!$C$34:$C$777,СВЦЭМ!$A$34:$A$777,$A66,СВЦЭМ!$B$34:$B$777,Q$47)+'СЕТ СН'!$G$9+СВЦЭМ!$D$10+'СЕТ СН'!$G$6-'СЕТ СН'!$G$19</f>
        <v>1106.73612796</v>
      </c>
      <c r="R66" s="37">
        <f>SUMIFS(СВЦЭМ!$C$34:$C$777,СВЦЭМ!$A$34:$A$777,$A66,СВЦЭМ!$B$34:$B$777,R$47)+'СЕТ СН'!$G$9+СВЦЭМ!$D$10+'СЕТ СН'!$G$6-'СЕТ СН'!$G$19</f>
        <v>1108.6524520899998</v>
      </c>
      <c r="S66" s="37">
        <f>SUMIFS(СВЦЭМ!$C$34:$C$777,СВЦЭМ!$A$34:$A$777,$A66,СВЦЭМ!$B$34:$B$777,S$47)+'СЕТ СН'!$G$9+СВЦЭМ!$D$10+'СЕТ СН'!$G$6-'СЕТ СН'!$G$19</f>
        <v>1072.6073253299999</v>
      </c>
      <c r="T66" s="37">
        <f>SUMIFS(СВЦЭМ!$C$34:$C$777,СВЦЭМ!$A$34:$A$777,$A66,СВЦЭМ!$B$34:$B$777,T$47)+'СЕТ СН'!$G$9+СВЦЭМ!$D$10+'СЕТ СН'!$G$6-'СЕТ СН'!$G$19</f>
        <v>1043.1555313899999</v>
      </c>
      <c r="U66" s="37">
        <f>SUMIFS(СВЦЭМ!$C$34:$C$777,СВЦЭМ!$A$34:$A$777,$A66,СВЦЭМ!$B$34:$B$777,U$47)+'СЕТ СН'!$G$9+СВЦЭМ!$D$10+'СЕТ СН'!$G$6-'СЕТ СН'!$G$19</f>
        <v>1057.54772413</v>
      </c>
      <c r="V66" s="37">
        <f>SUMIFS(СВЦЭМ!$C$34:$C$777,СВЦЭМ!$A$34:$A$777,$A66,СВЦЭМ!$B$34:$B$777,V$47)+'СЕТ СН'!$G$9+СВЦЭМ!$D$10+'СЕТ СН'!$G$6-'СЕТ СН'!$G$19</f>
        <v>1107.0991571999998</v>
      </c>
      <c r="W66" s="37">
        <f>SUMIFS(СВЦЭМ!$C$34:$C$777,СВЦЭМ!$A$34:$A$777,$A66,СВЦЭМ!$B$34:$B$777,W$47)+'СЕТ СН'!$G$9+СВЦЭМ!$D$10+'СЕТ СН'!$G$6-'СЕТ СН'!$G$19</f>
        <v>1216.6842375299998</v>
      </c>
      <c r="X66" s="37">
        <f>SUMIFS(СВЦЭМ!$C$34:$C$777,СВЦЭМ!$A$34:$A$777,$A66,СВЦЭМ!$B$34:$B$777,X$47)+'СЕТ СН'!$G$9+СВЦЭМ!$D$10+'СЕТ СН'!$G$6-'СЕТ СН'!$G$19</f>
        <v>1300.9380325099999</v>
      </c>
      <c r="Y66" s="37">
        <f>SUMIFS(СВЦЭМ!$C$34:$C$777,СВЦЭМ!$A$34:$A$777,$A66,СВЦЭМ!$B$34:$B$777,Y$47)+'СЕТ СН'!$G$9+СВЦЭМ!$D$10+'СЕТ СН'!$G$6-'СЕТ СН'!$G$19</f>
        <v>1408.85039962</v>
      </c>
    </row>
    <row r="67" spans="1:27" ht="15.75" x14ac:dyDescent="0.2">
      <c r="A67" s="36">
        <f t="shared" si="1"/>
        <v>43059</v>
      </c>
      <c r="B67" s="37">
        <f>SUMIFS(СВЦЭМ!$C$34:$C$777,СВЦЭМ!$A$34:$A$777,$A67,СВЦЭМ!$B$34:$B$777,B$47)+'СЕТ СН'!$G$9+СВЦЭМ!$D$10+'СЕТ СН'!$G$6-'СЕТ СН'!$G$19</f>
        <v>1468.27754396</v>
      </c>
      <c r="C67" s="37">
        <f>SUMIFS(СВЦЭМ!$C$34:$C$777,СВЦЭМ!$A$34:$A$777,$A67,СВЦЭМ!$B$34:$B$777,C$47)+'СЕТ СН'!$G$9+СВЦЭМ!$D$10+'СЕТ СН'!$G$6-'СЕТ СН'!$G$19</f>
        <v>1499.6202706599997</v>
      </c>
      <c r="D67" s="37">
        <f>SUMIFS(СВЦЭМ!$C$34:$C$777,СВЦЭМ!$A$34:$A$777,$A67,СВЦЭМ!$B$34:$B$777,D$47)+'СЕТ СН'!$G$9+СВЦЭМ!$D$10+'СЕТ СН'!$G$6-'СЕТ СН'!$G$19</f>
        <v>1489.7544464100001</v>
      </c>
      <c r="E67" s="37">
        <f>SUMIFS(СВЦЭМ!$C$34:$C$777,СВЦЭМ!$A$34:$A$777,$A67,СВЦЭМ!$B$34:$B$777,E$47)+'СЕТ СН'!$G$9+СВЦЭМ!$D$10+'СЕТ СН'!$G$6-'СЕТ СН'!$G$19</f>
        <v>1486.5142197200003</v>
      </c>
      <c r="F67" s="37">
        <f>SUMIFS(СВЦЭМ!$C$34:$C$777,СВЦЭМ!$A$34:$A$777,$A67,СВЦЭМ!$B$34:$B$777,F$47)+'СЕТ СН'!$G$9+СВЦЭМ!$D$10+'СЕТ СН'!$G$6-'СЕТ СН'!$G$19</f>
        <v>1485.8454410499999</v>
      </c>
      <c r="G67" s="37">
        <f>SUMIFS(СВЦЭМ!$C$34:$C$777,СВЦЭМ!$A$34:$A$777,$A67,СВЦЭМ!$B$34:$B$777,G$47)+'СЕТ СН'!$G$9+СВЦЭМ!$D$10+'СЕТ СН'!$G$6-'СЕТ СН'!$G$19</f>
        <v>1489.7993607500002</v>
      </c>
      <c r="H67" s="37">
        <f>SUMIFS(СВЦЭМ!$C$34:$C$777,СВЦЭМ!$A$34:$A$777,$A67,СВЦЭМ!$B$34:$B$777,H$47)+'СЕТ СН'!$G$9+СВЦЭМ!$D$10+'СЕТ СН'!$G$6-'СЕТ СН'!$G$19</f>
        <v>1479.1859557899998</v>
      </c>
      <c r="I67" s="37">
        <f>SUMIFS(СВЦЭМ!$C$34:$C$777,СВЦЭМ!$A$34:$A$777,$A67,СВЦЭМ!$B$34:$B$777,I$47)+'СЕТ СН'!$G$9+СВЦЭМ!$D$10+'СЕТ СН'!$G$6-'СЕТ СН'!$G$19</f>
        <v>1358.00815029</v>
      </c>
      <c r="J67" s="37">
        <f>SUMIFS(СВЦЭМ!$C$34:$C$777,СВЦЭМ!$A$34:$A$777,$A67,СВЦЭМ!$B$34:$B$777,J$47)+'СЕТ СН'!$G$9+СВЦЭМ!$D$10+'СЕТ СН'!$G$6-'СЕТ СН'!$G$19</f>
        <v>1290.9823268299999</v>
      </c>
      <c r="K67" s="37">
        <f>SUMIFS(СВЦЭМ!$C$34:$C$777,СВЦЭМ!$A$34:$A$777,$A67,СВЦЭМ!$B$34:$B$777,K$47)+'СЕТ СН'!$G$9+СВЦЭМ!$D$10+'СЕТ СН'!$G$6-'СЕТ СН'!$G$19</f>
        <v>1205.6129915900001</v>
      </c>
      <c r="L67" s="37">
        <f>SUMIFS(СВЦЭМ!$C$34:$C$777,СВЦЭМ!$A$34:$A$777,$A67,СВЦЭМ!$B$34:$B$777,L$47)+'СЕТ СН'!$G$9+СВЦЭМ!$D$10+'СЕТ СН'!$G$6-'СЕТ СН'!$G$19</f>
        <v>1126.73029574</v>
      </c>
      <c r="M67" s="37">
        <f>SUMIFS(СВЦЭМ!$C$34:$C$777,СВЦЭМ!$A$34:$A$777,$A67,СВЦЭМ!$B$34:$B$777,M$47)+'СЕТ СН'!$G$9+СВЦЭМ!$D$10+'СЕТ СН'!$G$6-'СЕТ СН'!$G$19</f>
        <v>1086.50484121</v>
      </c>
      <c r="N67" s="37">
        <f>SUMIFS(СВЦЭМ!$C$34:$C$777,СВЦЭМ!$A$34:$A$777,$A67,СВЦЭМ!$B$34:$B$777,N$47)+'СЕТ СН'!$G$9+СВЦЭМ!$D$10+'СЕТ СН'!$G$6-'СЕТ СН'!$G$19</f>
        <v>1101.2338236699998</v>
      </c>
      <c r="O67" s="37">
        <f>SUMIFS(СВЦЭМ!$C$34:$C$777,СВЦЭМ!$A$34:$A$777,$A67,СВЦЭМ!$B$34:$B$777,O$47)+'СЕТ СН'!$G$9+СВЦЭМ!$D$10+'СЕТ СН'!$G$6-'СЕТ СН'!$G$19</f>
        <v>1106.2637496499999</v>
      </c>
      <c r="P67" s="37">
        <f>SUMIFS(СВЦЭМ!$C$34:$C$777,СВЦЭМ!$A$34:$A$777,$A67,СВЦЭМ!$B$34:$B$777,P$47)+'СЕТ СН'!$G$9+СВЦЭМ!$D$10+'СЕТ СН'!$G$6-'СЕТ СН'!$G$19</f>
        <v>1115.7783275699999</v>
      </c>
      <c r="Q67" s="37">
        <f>SUMIFS(СВЦЭМ!$C$34:$C$777,СВЦЭМ!$A$34:$A$777,$A67,СВЦЭМ!$B$34:$B$777,Q$47)+'СЕТ СН'!$G$9+СВЦЭМ!$D$10+'СЕТ СН'!$G$6-'СЕТ СН'!$G$19</f>
        <v>1122.0750234899999</v>
      </c>
      <c r="R67" s="37">
        <f>SUMIFS(СВЦЭМ!$C$34:$C$777,СВЦЭМ!$A$34:$A$777,$A67,СВЦЭМ!$B$34:$B$777,R$47)+'СЕТ СН'!$G$9+СВЦЭМ!$D$10+'СЕТ СН'!$G$6-'СЕТ СН'!$G$19</f>
        <v>1121.9173555499999</v>
      </c>
      <c r="S67" s="37">
        <f>SUMIFS(СВЦЭМ!$C$34:$C$777,СВЦЭМ!$A$34:$A$777,$A67,СВЦЭМ!$B$34:$B$777,S$47)+'СЕТ СН'!$G$9+СВЦЭМ!$D$10+'СЕТ СН'!$G$6-'СЕТ СН'!$G$19</f>
        <v>1091.8763590799999</v>
      </c>
      <c r="T67" s="37">
        <f>SUMIFS(СВЦЭМ!$C$34:$C$777,СВЦЭМ!$A$34:$A$777,$A67,СВЦЭМ!$B$34:$B$777,T$47)+'СЕТ СН'!$G$9+СВЦЭМ!$D$10+'СЕТ СН'!$G$6-'СЕТ СН'!$G$19</f>
        <v>1056.20481215</v>
      </c>
      <c r="U67" s="37">
        <f>SUMIFS(СВЦЭМ!$C$34:$C$777,СВЦЭМ!$A$34:$A$777,$A67,СВЦЭМ!$B$34:$B$777,U$47)+'СЕТ СН'!$G$9+СВЦЭМ!$D$10+'СЕТ СН'!$G$6-'СЕТ СН'!$G$19</f>
        <v>1059.9019538799998</v>
      </c>
      <c r="V67" s="37">
        <f>SUMIFS(СВЦЭМ!$C$34:$C$777,СВЦЭМ!$A$34:$A$777,$A67,СВЦЭМ!$B$34:$B$777,V$47)+'СЕТ СН'!$G$9+СВЦЭМ!$D$10+'СЕТ СН'!$G$6-'СЕТ СН'!$G$19</f>
        <v>1096.7512130499999</v>
      </c>
      <c r="W67" s="37">
        <f>SUMIFS(СВЦЭМ!$C$34:$C$777,СВЦЭМ!$A$34:$A$777,$A67,СВЦЭМ!$B$34:$B$777,W$47)+'СЕТ СН'!$G$9+СВЦЭМ!$D$10+'СЕТ СН'!$G$6-'СЕТ СН'!$G$19</f>
        <v>1186.4142155899999</v>
      </c>
      <c r="X67" s="37">
        <f>SUMIFS(СВЦЭМ!$C$34:$C$777,СВЦЭМ!$A$34:$A$777,$A67,СВЦЭМ!$B$34:$B$777,X$47)+'СЕТ СН'!$G$9+СВЦЭМ!$D$10+'СЕТ СН'!$G$6-'СЕТ СН'!$G$19</f>
        <v>1283.8295506899999</v>
      </c>
      <c r="Y67" s="37">
        <f>SUMIFS(СВЦЭМ!$C$34:$C$777,СВЦЭМ!$A$34:$A$777,$A67,СВЦЭМ!$B$34:$B$777,Y$47)+'СЕТ СН'!$G$9+СВЦЭМ!$D$10+'СЕТ СН'!$G$6-'СЕТ СН'!$G$19</f>
        <v>1391.3261993399999</v>
      </c>
    </row>
    <row r="68" spans="1:27" ht="15.75" x14ac:dyDescent="0.2">
      <c r="A68" s="36">
        <f t="shared" si="1"/>
        <v>43060</v>
      </c>
      <c r="B68" s="37">
        <f>SUMIFS(СВЦЭМ!$C$34:$C$777,СВЦЭМ!$A$34:$A$777,$A68,СВЦЭМ!$B$34:$B$777,B$47)+'СЕТ СН'!$G$9+СВЦЭМ!$D$10+'СЕТ СН'!$G$6-'СЕТ СН'!$G$19</f>
        <v>1464.2663099499998</v>
      </c>
      <c r="C68" s="37">
        <f>SUMIFS(СВЦЭМ!$C$34:$C$777,СВЦЭМ!$A$34:$A$777,$A68,СВЦЭМ!$B$34:$B$777,C$47)+'СЕТ СН'!$G$9+СВЦЭМ!$D$10+'СЕТ СН'!$G$6-'СЕТ СН'!$G$19</f>
        <v>1494.7968566700001</v>
      </c>
      <c r="D68" s="37">
        <f>SUMIFS(СВЦЭМ!$C$34:$C$777,СВЦЭМ!$A$34:$A$777,$A68,СВЦЭМ!$B$34:$B$777,D$47)+'СЕТ СН'!$G$9+СВЦЭМ!$D$10+'СЕТ СН'!$G$6-'СЕТ СН'!$G$19</f>
        <v>1497.3934533800002</v>
      </c>
      <c r="E68" s="37">
        <f>SUMIFS(СВЦЭМ!$C$34:$C$777,СВЦЭМ!$A$34:$A$777,$A68,СВЦЭМ!$B$34:$B$777,E$47)+'СЕТ СН'!$G$9+СВЦЭМ!$D$10+'СЕТ СН'!$G$6-'СЕТ СН'!$G$19</f>
        <v>1494.9556262300002</v>
      </c>
      <c r="F68" s="37">
        <f>SUMIFS(СВЦЭМ!$C$34:$C$777,СВЦЭМ!$A$34:$A$777,$A68,СВЦЭМ!$B$34:$B$777,F$47)+'СЕТ СН'!$G$9+СВЦЭМ!$D$10+'СЕТ СН'!$G$6-'СЕТ СН'!$G$19</f>
        <v>1495.9453802899998</v>
      </c>
      <c r="G68" s="37">
        <f>SUMIFS(СВЦЭМ!$C$34:$C$777,СВЦЭМ!$A$34:$A$777,$A68,СВЦЭМ!$B$34:$B$777,G$47)+'СЕТ СН'!$G$9+СВЦЭМ!$D$10+'СЕТ СН'!$G$6-'СЕТ СН'!$G$19</f>
        <v>1500.4934701800003</v>
      </c>
      <c r="H68" s="37">
        <f>SUMIFS(СВЦЭМ!$C$34:$C$777,СВЦЭМ!$A$34:$A$777,$A68,СВЦЭМ!$B$34:$B$777,H$47)+'СЕТ СН'!$G$9+СВЦЭМ!$D$10+'СЕТ СН'!$G$6-'СЕТ СН'!$G$19</f>
        <v>1474.9091483800003</v>
      </c>
      <c r="I68" s="37">
        <f>SUMIFS(СВЦЭМ!$C$34:$C$777,СВЦЭМ!$A$34:$A$777,$A68,СВЦЭМ!$B$34:$B$777,I$47)+'СЕТ СН'!$G$9+СВЦЭМ!$D$10+'СЕТ СН'!$G$6-'СЕТ СН'!$G$19</f>
        <v>1356.4200695</v>
      </c>
      <c r="J68" s="37">
        <f>SUMIFS(СВЦЭМ!$C$34:$C$777,СВЦЭМ!$A$34:$A$777,$A68,СВЦЭМ!$B$34:$B$777,J$47)+'СЕТ СН'!$G$9+СВЦЭМ!$D$10+'СЕТ СН'!$G$6-'СЕТ СН'!$G$19</f>
        <v>1287.77403542</v>
      </c>
      <c r="K68" s="37">
        <f>SUMIFS(СВЦЭМ!$C$34:$C$777,СВЦЭМ!$A$34:$A$777,$A68,СВЦЭМ!$B$34:$B$777,K$47)+'СЕТ СН'!$G$9+СВЦЭМ!$D$10+'СЕТ СН'!$G$6-'СЕТ СН'!$G$19</f>
        <v>1195.2561297099999</v>
      </c>
      <c r="L68" s="37">
        <f>SUMIFS(СВЦЭМ!$C$34:$C$777,СВЦЭМ!$A$34:$A$777,$A68,СВЦЭМ!$B$34:$B$777,L$47)+'СЕТ СН'!$G$9+СВЦЭМ!$D$10+'СЕТ СН'!$G$6-'СЕТ СН'!$G$19</f>
        <v>1122.5502715799998</v>
      </c>
      <c r="M68" s="37">
        <f>SUMIFS(СВЦЭМ!$C$34:$C$777,СВЦЭМ!$A$34:$A$777,$A68,СВЦЭМ!$B$34:$B$777,M$47)+'СЕТ СН'!$G$9+СВЦЭМ!$D$10+'СЕТ СН'!$G$6-'СЕТ СН'!$G$19</f>
        <v>1094.1853446699999</v>
      </c>
      <c r="N68" s="37">
        <f>SUMIFS(СВЦЭМ!$C$34:$C$777,СВЦЭМ!$A$34:$A$777,$A68,СВЦЭМ!$B$34:$B$777,N$47)+'СЕТ СН'!$G$9+СВЦЭМ!$D$10+'СЕТ СН'!$G$6-'СЕТ СН'!$G$19</f>
        <v>1108.30865339</v>
      </c>
      <c r="O68" s="37">
        <f>SUMIFS(СВЦЭМ!$C$34:$C$777,СВЦЭМ!$A$34:$A$777,$A68,СВЦЭМ!$B$34:$B$777,O$47)+'СЕТ СН'!$G$9+СВЦЭМ!$D$10+'СЕТ СН'!$G$6-'СЕТ СН'!$G$19</f>
        <v>1116.0809575499998</v>
      </c>
      <c r="P68" s="37">
        <f>SUMIFS(СВЦЭМ!$C$34:$C$777,СВЦЭМ!$A$34:$A$777,$A68,СВЦЭМ!$B$34:$B$777,P$47)+'СЕТ СН'!$G$9+СВЦЭМ!$D$10+'СЕТ СН'!$G$6-'СЕТ СН'!$G$19</f>
        <v>1124.7565459799998</v>
      </c>
      <c r="Q68" s="37">
        <f>SUMIFS(СВЦЭМ!$C$34:$C$777,СВЦЭМ!$A$34:$A$777,$A68,СВЦЭМ!$B$34:$B$777,Q$47)+'СЕТ СН'!$G$9+СВЦЭМ!$D$10+'СЕТ СН'!$G$6-'СЕТ СН'!$G$19</f>
        <v>1131.2720882499998</v>
      </c>
      <c r="R68" s="37">
        <f>SUMIFS(СВЦЭМ!$C$34:$C$777,СВЦЭМ!$A$34:$A$777,$A68,СВЦЭМ!$B$34:$B$777,R$47)+'СЕТ СН'!$G$9+СВЦЭМ!$D$10+'СЕТ СН'!$G$6-'СЕТ СН'!$G$19</f>
        <v>1132.72423832</v>
      </c>
      <c r="S68" s="37">
        <f>SUMIFS(СВЦЭМ!$C$34:$C$777,СВЦЭМ!$A$34:$A$777,$A68,СВЦЭМ!$B$34:$B$777,S$47)+'СЕТ СН'!$G$9+СВЦЭМ!$D$10+'СЕТ СН'!$G$6-'СЕТ СН'!$G$19</f>
        <v>1107.7585878299999</v>
      </c>
      <c r="T68" s="37">
        <f>SUMIFS(СВЦЭМ!$C$34:$C$777,СВЦЭМ!$A$34:$A$777,$A68,СВЦЭМ!$B$34:$B$777,T$47)+'СЕТ СН'!$G$9+СВЦЭМ!$D$10+'СЕТ СН'!$G$6-'СЕТ СН'!$G$19</f>
        <v>1056.77646476</v>
      </c>
      <c r="U68" s="37">
        <f>SUMIFS(СВЦЭМ!$C$34:$C$777,СВЦЭМ!$A$34:$A$777,$A68,СВЦЭМ!$B$34:$B$777,U$47)+'СЕТ СН'!$G$9+СВЦЭМ!$D$10+'СЕТ СН'!$G$6-'СЕТ СН'!$G$19</f>
        <v>1038.7395762599999</v>
      </c>
      <c r="V68" s="37">
        <f>SUMIFS(СВЦЭМ!$C$34:$C$777,СВЦЭМ!$A$34:$A$777,$A68,СВЦЭМ!$B$34:$B$777,V$47)+'СЕТ СН'!$G$9+СВЦЭМ!$D$10+'СЕТ СН'!$G$6-'СЕТ СН'!$G$19</f>
        <v>1109.7157651699999</v>
      </c>
      <c r="W68" s="37">
        <f>SUMIFS(СВЦЭМ!$C$34:$C$777,СВЦЭМ!$A$34:$A$777,$A68,СВЦЭМ!$B$34:$B$777,W$47)+'СЕТ СН'!$G$9+СВЦЭМ!$D$10+'СЕТ СН'!$G$6-'СЕТ СН'!$G$19</f>
        <v>1194.3726987999999</v>
      </c>
      <c r="X68" s="37">
        <f>SUMIFS(СВЦЭМ!$C$34:$C$777,СВЦЭМ!$A$34:$A$777,$A68,СВЦЭМ!$B$34:$B$777,X$47)+'СЕТ СН'!$G$9+СВЦЭМ!$D$10+'СЕТ СН'!$G$6-'СЕТ СН'!$G$19</f>
        <v>1293.57561547</v>
      </c>
      <c r="Y68" s="37">
        <f>SUMIFS(СВЦЭМ!$C$34:$C$777,СВЦЭМ!$A$34:$A$777,$A68,СВЦЭМ!$B$34:$B$777,Y$47)+'СЕТ СН'!$G$9+СВЦЭМ!$D$10+'СЕТ СН'!$G$6-'СЕТ СН'!$G$19</f>
        <v>1387.3642003599998</v>
      </c>
    </row>
    <row r="69" spans="1:27" ht="15.75" x14ac:dyDescent="0.2">
      <c r="A69" s="36">
        <f t="shared" si="1"/>
        <v>43061</v>
      </c>
      <c r="B69" s="37">
        <f>SUMIFS(СВЦЭМ!$C$34:$C$777,СВЦЭМ!$A$34:$A$777,$A69,СВЦЭМ!$B$34:$B$777,B$47)+'СЕТ СН'!$G$9+СВЦЭМ!$D$10+'СЕТ СН'!$G$6-'СЕТ СН'!$G$19</f>
        <v>1392.4874465399998</v>
      </c>
      <c r="C69" s="37">
        <f>SUMIFS(СВЦЭМ!$C$34:$C$777,СВЦЭМ!$A$34:$A$777,$A69,СВЦЭМ!$B$34:$B$777,C$47)+'СЕТ СН'!$G$9+СВЦЭМ!$D$10+'СЕТ СН'!$G$6-'СЕТ СН'!$G$19</f>
        <v>1380.49485138</v>
      </c>
      <c r="D69" s="37">
        <f>SUMIFS(СВЦЭМ!$C$34:$C$777,СВЦЭМ!$A$34:$A$777,$A69,СВЦЭМ!$B$34:$B$777,D$47)+'СЕТ СН'!$G$9+СВЦЭМ!$D$10+'СЕТ СН'!$G$6-'СЕТ СН'!$G$19</f>
        <v>1368.07032701</v>
      </c>
      <c r="E69" s="37">
        <f>SUMIFS(СВЦЭМ!$C$34:$C$777,СВЦЭМ!$A$34:$A$777,$A69,СВЦЭМ!$B$34:$B$777,E$47)+'СЕТ СН'!$G$9+СВЦЭМ!$D$10+'СЕТ СН'!$G$6-'СЕТ СН'!$G$19</f>
        <v>1364.5061861499998</v>
      </c>
      <c r="F69" s="37">
        <f>SUMIFS(СВЦЭМ!$C$34:$C$777,СВЦЭМ!$A$34:$A$777,$A69,СВЦЭМ!$B$34:$B$777,F$47)+'СЕТ СН'!$G$9+СВЦЭМ!$D$10+'СЕТ СН'!$G$6-'СЕТ СН'!$G$19</f>
        <v>1365.46287347</v>
      </c>
      <c r="G69" s="37">
        <f>SUMIFS(СВЦЭМ!$C$34:$C$777,СВЦЭМ!$A$34:$A$777,$A69,СВЦЭМ!$B$34:$B$777,G$47)+'СЕТ СН'!$G$9+СВЦЭМ!$D$10+'СЕТ СН'!$G$6-'СЕТ СН'!$G$19</f>
        <v>1373.1615137199999</v>
      </c>
      <c r="H69" s="37">
        <f>SUMIFS(СВЦЭМ!$C$34:$C$777,СВЦЭМ!$A$34:$A$777,$A69,СВЦЭМ!$B$34:$B$777,H$47)+'СЕТ СН'!$G$9+СВЦЭМ!$D$10+'СЕТ СН'!$G$6-'СЕТ СН'!$G$19</f>
        <v>1374.70513594</v>
      </c>
      <c r="I69" s="37">
        <f>SUMIFS(СВЦЭМ!$C$34:$C$777,СВЦЭМ!$A$34:$A$777,$A69,СВЦЭМ!$B$34:$B$777,I$47)+'СЕТ СН'!$G$9+СВЦЭМ!$D$10+'СЕТ СН'!$G$6-'СЕТ СН'!$G$19</f>
        <v>1292.2138487299999</v>
      </c>
      <c r="J69" s="37">
        <f>SUMIFS(СВЦЭМ!$C$34:$C$777,СВЦЭМ!$A$34:$A$777,$A69,СВЦЭМ!$B$34:$B$777,J$47)+'СЕТ СН'!$G$9+СВЦЭМ!$D$10+'СЕТ СН'!$G$6-'СЕТ СН'!$G$19</f>
        <v>1288.9662468199999</v>
      </c>
      <c r="K69" s="37">
        <f>SUMIFS(СВЦЭМ!$C$34:$C$777,СВЦЭМ!$A$34:$A$777,$A69,СВЦЭМ!$B$34:$B$777,K$47)+'СЕТ СН'!$G$9+СВЦЭМ!$D$10+'СЕТ СН'!$G$6-'СЕТ СН'!$G$19</f>
        <v>1234.01143867</v>
      </c>
      <c r="L69" s="37">
        <f>SUMIFS(СВЦЭМ!$C$34:$C$777,СВЦЭМ!$A$34:$A$777,$A69,СВЦЭМ!$B$34:$B$777,L$47)+'СЕТ СН'!$G$9+СВЦЭМ!$D$10+'СЕТ СН'!$G$6-'СЕТ СН'!$G$19</f>
        <v>1162.7965440600001</v>
      </c>
      <c r="M69" s="37">
        <f>SUMIFS(СВЦЭМ!$C$34:$C$777,СВЦЭМ!$A$34:$A$777,$A69,СВЦЭМ!$B$34:$B$777,M$47)+'СЕТ СН'!$G$9+СВЦЭМ!$D$10+'СЕТ СН'!$G$6-'СЕТ СН'!$G$19</f>
        <v>1127.4843856699999</v>
      </c>
      <c r="N69" s="37">
        <f>SUMIFS(СВЦЭМ!$C$34:$C$777,СВЦЭМ!$A$34:$A$777,$A69,СВЦЭМ!$B$34:$B$777,N$47)+'СЕТ СН'!$G$9+СВЦЭМ!$D$10+'СЕТ СН'!$G$6-'СЕТ СН'!$G$19</f>
        <v>1108.1862191199998</v>
      </c>
      <c r="O69" s="37">
        <f>SUMIFS(СВЦЭМ!$C$34:$C$777,СВЦЭМ!$A$34:$A$777,$A69,СВЦЭМ!$B$34:$B$777,O$47)+'СЕТ СН'!$G$9+СВЦЭМ!$D$10+'СЕТ СН'!$G$6-'СЕТ СН'!$G$19</f>
        <v>1100.91863367</v>
      </c>
      <c r="P69" s="37">
        <f>SUMIFS(СВЦЭМ!$C$34:$C$777,СВЦЭМ!$A$34:$A$777,$A69,СВЦЭМ!$B$34:$B$777,P$47)+'СЕТ СН'!$G$9+СВЦЭМ!$D$10+'СЕТ СН'!$G$6-'СЕТ СН'!$G$19</f>
        <v>1097.4560880199999</v>
      </c>
      <c r="Q69" s="37">
        <f>SUMIFS(СВЦЭМ!$C$34:$C$777,СВЦЭМ!$A$34:$A$777,$A69,СВЦЭМ!$B$34:$B$777,Q$47)+'СЕТ СН'!$G$9+СВЦЭМ!$D$10+'СЕТ СН'!$G$6-'СЕТ СН'!$G$19</f>
        <v>1099.9824595</v>
      </c>
      <c r="R69" s="37">
        <f>SUMIFS(СВЦЭМ!$C$34:$C$777,СВЦЭМ!$A$34:$A$777,$A69,СВЦЭМ!$B$34:$B$777,R$47)+'СЕТ СН'!$G$9+СВЦЭМ!$D$10+'СЕТ СН'!$G$6-'СЕТ СН'!$G$19</f>
        <v>1099.0753119000001</v>
      </c>
      <c r="S69" s="37">
        <f>SUMIFS(СВЦЭМ!$C$34:$C$777,СВЦЭМ!$A$34:$A$777,$A69,СВЦЭМ!$B$34:$B$777,S$47)+'СЕТ СН'!$G$9+СВЦЭМ!$D$10+'СЕТ СН'!$G$6-'СЕТ СН'!$G$19</f>
        <v>1103.2287973699999</v>
      </c>
      <c r="T69" s="37">
        <f>SUMIFS(СВЦЭМ!$C$34:$C$777,СВЦЭМ!$A$34:$A$777,$A69,СВЦЭМ!$B$34:$B$777,T$47)+'СЕТ СН'!$G$9+СВЦЭМ!$D$10+'СЕТ СН'!$G$6-'СЕТ СН'!$G$19</f>
        <v>1031.7644858799999</v>
      </c>
      <c r="U69" s="37">
        <f>SUMIFS(СВЦЭМ!$C$34:$C$777,СВЦЭМ!$A$34:$A$777,$A69,СВЦЭМ!$B$34:$B$777,U$47)+'СЕТ СН'!$G$9+СВЦЭМ!$D$10+'СЕТ СН'!$G$6-'СЕТ СН'!$G$19</f>
        <v>1025.8291674799998</v>
      </c>
      <c r="V69" s="37">
        <f>SUMIFS(СВЦЭМ!$C$34:$C$777,СВЦЭМ!$A$34:$A$777,$A69,СВЦЭМ!$B$34:$B$777,V$47)+'СЕТ СН'!$G$9+СВЦЭМ!$D$10+'СЕТ СН'!$G$6-'СЕТ СН'!$G$19</f>
        <v>1160.85320142</v>
      </c>
      <c r="W69" s="37">
        <f>SUMIFS(СВЦЭМ!$C$34:$C$777,СВЦЭМ!$A$34:$A$777,$A69,СВЦЭМ!$B$34:$B$777,W$47)+'СЕТ СН'!$G$9+СВЦЭМ!$D$10+'СЕТ СН'!$G$6-'СЕТ СН'!$G$19</f>
        <v>1219.0129300499998</v>
      </c>
      <c r="X69" s="37">
        <f>SUMIFS(СВЦЭМ!$C$34:$C$777,СВЦЭМ!$A$34:$A$777,$A69,СВЦЭМ!$B$34:$B$777,X$47)+'СЕТ СН'!$G$9+СВЦЭМ!$D$10+'СЕТ СН'!$G$6-'СЕТ СН'!$G$19</f>
        <v>1284.6720593099999</v>
      </c>
      <c r="Y69" s="37">
        <f>SUMIFS(СВЦЭМ!$C$34:$C$777,СВЦЭМ!$A$34:$A$777,$A69,СВЦЭМ!$B$34:$B$777,Y$47)+'СЕТ СН'!$G$9+СВЦЭМ!$D$10+'СЕТ СН'!$G$6-'СЕТ СН'!$G$19</f>
        <v>1362.6207977399999</v>
      </c>
    </row>
    <row r="70" spans="1:27" ht="15.75" x14ac:dyDescent="0.2">
      <c r="A70" s="36">
        <f t="shared" si="1"/>
        <v>43062</v>
      </c>
      <c r="B70" s="37">
        <f>SUMIFS(СВЦЭМ!$C$34:$C$777,СВЦЭМ!$A$34:$A$777,$A70,СВЦЭМ!$B$34:$B$777,B$47)+'СЕТ СН'!$G$9+СВЦЭМ!$D$10+'СЕТ СН'!$G$6-'СЕТ СН'!$G$19</f>
        <v>1361.6765848799998</v>
      </c>
      <c r="C70" s="37">
        <f>SUMIFS(СВЦЭМ!$C$34:$C$777,СВЦЭМ!$A$34:$A$777,$A70,СВЦЭМ!$B$34:$B$777,C$47)+'СЕТ СН'!$G$9+СВЦЭМ!$D$10+'СЕТ СН'!$G$6-'СЕТ СН'!$G$19</f>
        <v>1415.60900064</v>
      </c>
      <c r="D70" s="37">
        <f>SUMIFS(СВЦЭМ!$C$34:$C$777,СВЦЭМ!$A$34:$A$777,$A70,СВЦЭМ!$B$34:$B$777,D$47)+'СЕТ СН'!$G$9+СВЦЭМ!$D$10+'СЕТ СН'!$G$6-'СЕТ СН'!$G$19</f>
        <v>1486.6265312199998</v>
      </c>
      <c r="E70" s="37">
        <f>SUMIFS(СВЦЭМ!$C$34:$C$777,СВЦЭМ!$A$34:$A$777,$A70,СВЦЭМ!$B$34:$B$777,E$47)+'СЕТ СН'!$G$9+СВЦЭМ!$D$10+'СЕТ СН'!$G$6-'СЕТ СН'!$G$19</f>
        <v>1485.3654268399996</v>
      </c>
      <c r="F70" s="37">
        <f>SUMIFS(СВЦЭМ!$C$34:$C$777,СВЦЭМ!$A$34:$A$777,$A70,СВЦЭМ!$B$34:$B$777,F$47)+'СЕТ СН'!$G$9+СВЦЭМ!$D$10+'СЕТ СН'!$G$6-'СЕТ СН'!$G$19</f>
        <v>1484.8781562499998</v>
      </c>
      <c r="G70" s="37">
        <f>SUMIFS(СВЦЭМ!$C$34:$C$777,СВЦЭМ!$A$34:$A$777,$A70,СВЦЭМ!$B$34:$B$777,G$47)+'СЕТ СН'!$G$9+СВЦЭМ!$D$10+'СЕТ СН'!$G$6-'СЕТ СН'!$G$19</f>
        <v>1487.13666448</v>
      </c>
      <c r="H70" s="37">
        <f>SUMIFS(СВЦЭМ!$C$34:$C$777,СВЦЭМ!$A$34:$A$777,$A70,СВЦЭМ!$B$34:$B$777,H$47)+'СЕТ СН'!$G$9+СВЦЭМ!$D$10+'СЕТ СН'!$G$6-'СЕТ СН'!$G$19</f>
        <v>1454.92369409</v>
      </c>
      <c r="I70" s="37">
        <f>SUMIFS(СВЦЭМ!$C$34:$C$777,СВЦЭМ!$A$34:$A$777,$A70,СВЦЭМ!$B$34:$B$777,I$47)+'СЕТ СН'!$G$9+СВЦЭМ!$D$10+'СЕТ СН'!$G$6-'СЕТ СН'!$G$19</f>
        <v>1334.1595106</v>
      </c>
      <c r="J70" s="37">
        <f>SUMIFS(СВЦЭМ!$C$34:$C$777,СВЦЭМ!$A$34:$A$777,$A70,СВЦЭМ!$B$34:$B$777,J$47)+'СЕТ СН'!$G$9+СВЦЭМ!$D$10+'СЕТ СН'!$G$6-'СЕТ СН'!$G$19</f>
        <v>1256.03818946</v>
      </c>
      <c r="K70" s="37">
        <f>SUMIFS(СВЦЭМ!$C$34:$C$777,СВЦЭМ!$A$34:$A$777,$A70,СВЦЭМ!$B$34:$B$777,K$47)+'СЕТ СН'!$G$9+СВЦЭМ!$D$10+'СЕТ СН'!$G$6-'СЕТ СН'!$G$19</f>
        <v>1149.2946377999999</v>
      </c>
      <c r="L70" s="37">
        <f>SUMIFS(СВЦЭМ!$C$34:$C$777,СВЦЭМ!$A$34:$A$777,$A70,СВЦЭМ!$B$34:$B$777,L$47)+'СЕТ СН'!$G$9+СВЦЭМ!$D$10+'СЕТ СН'!$G$6-'СЕТ СН'!$G$19</f>
        <v>1068.8415415099998</v>
      </c>
      <c r="M70" s="37">
        <f>SUMIFS(СВЦЭМ!$C$34:$C$777,СВЦЭМ!$A$34:$A$777,$A70,СВЦЭМ!$B$34:$B$777,M$47)+'СЕТ СН'!$G$9+СВЦЭМ!$D$10+'СЕТ СН'!$G$6-'СЕТ СН'!$G$19</f>
        <v>1041.76680936</v>
      </c>
      <c r="N70" s="37">
        <f>SUMIFS(СВЦЭМ!$C$34:$C$777,СВЦЭМ!$A$34:$A$777,$A70,СВЦЭМ!$B$34:$B$777,N$47)+'СЕТ СН'!$G$9+СВЦЭМ!$D$10+'СЕТ СН'!$G$6-'СЕТ СН'!$G$19</f>
        <v>1057.7127077299999</v>
      </c>
      <c r="O70" s="37">
        <f>SUMIFS(СВЦЭМ!$C$34:$C$777,СВЦЭМ!$A$34:$A$777,$A70,СВЦЭМ!$B$34:$B$777,O$47)+'СЕТ СН'!$G$9+СВЦЭМ!$D$10+'СЕТ СН'!$G$6-'СЕТ СН'!$G$19</f>
        <v>1034.9039799699999</v>
      </c>
      <c r="P70" s="37">
        <f>SUMIFS(СВЦЭМ!$C$34:$C$777,СВЦЭМ!$A$34:$A$777,$A70,СВЦЭМ!$B$34:$B$777,P$47)+'СЕТ СН'!$G$9+СВЦЭМ!$D$10+'СЕТ СН'!$G$6-'СЕТ СН'!$G$19</f>
        <v>1082.0974416700001</v>
      </c>
      <c r="Q70" s="37">
        <f>SUMIFS(СВЦЭМ!$C$34:$C$777,СВЦЭМ!$A$34:$A$777,$A70,СВЦЭМ!$B$34:$B$777,Q$47)+'СЕТ СН'!$G$9+СВЦЭМ!$D$10+'СЕТ СН'!$G$6-'СЕТ СН'!$G$19</f>
        <v>1086.67623665</v>
      </c>
      <c r="R70" s="37">
        <f>SUMIFS(СВЦЭМ!$C$34:$C$777,СВЦЭМ!$A$34:$A$777,$A70,СВЦЭМ!$B$34:$B$777,R$47)+'СЕТ СН'!$G$9+СВЦЭМ!$D$10+'СЕТ СН'!$G$6-'СЕТ СН'!$G$19</f>
        <v>1094.7685749499999</v>
      </c>
      <c r="S70" s="37">
        <f>SUMIFS(СВЦЭМ!$C$34:$C$777,СВЦЭМ!$A$34:$A$777,$A70,СВЦЭМ!$B$34:$B$777,S$47)+'СЕТ СН'!$G$9+СВЦЭМ!$D$10+'СЕТ СН'!$G$6-'СЕТ СН'!$G$19</f>
        <v>1062.77942712</v>
      </c>
      <c r="T70" s="37">
        <f>SUMIFS(СВЦЭМ!$C$34:$C$777,СВЦЭМ!$A$34:$A$777,$A70,СВЦЭМ!$B$34:$B$777,T$47)+'СЕТ СН'!$G$9+СВЦЭМ!$D$10+'СЕТ СН'!$G$6-'СЕТ СН'!$G$19</f>
        <v>1039.61811665</v>
      </c>
      <c r="U70" s="37">
        <f>SUMIFS(СВЦЭМ!$C$34:$C$777,СВЦЭМ!$A$34:$A$777,$A70,СВЦЭМ!$B$34:$B$777,U$47)+'СЕТ СН'!$G$9+СВЦЭМ!$D$10+'СЕТ СН'!$G$6-'СЕТ СН'!$G$19</f>
        <v>1034.7177199799999</v>
      </c>
      <c r="V70" s="37">
        <f>SUMIFS(СВЦЭМ!$C$34:$C$777,СВЦЭМ!$A$34:$A$777,$A70,СВЦЭМ!$B$34:$B$777,V$47)+'СЕТ СН'!$G$9+СВЦЭМ!$D$10+'СЕТ СН'!$G$6-'СЕТ СН'!$G$19</f>
        <v>1074.0333456999999</v>
      </c>
      <c r="W70" s="37">
        <f>SUMIFS(СВЦЭМ!$C$34:$C$777,СВЦЭМ!$A$34:$A$777,$A70,СВЦЭМ!$B$34:$B$777,W$47)+'СЕТ СН'!$G$9+СВЦЭМ!$D$10+'СЕТ СН'!$G$6-'СЕТ СН'!$G$19</f>
        <v>1161.9838963</v>
      </c>
      <c r="X70" s="37">
        <f>SUMIFS(СВЦЭМ!$C$34:$C$777,СВЦЭМ!$A$34:$A$777,$A70,СВЦЭМ!$B$34:$B$777,X$47)+'СЕТ СН'!$G$9+СВЦЭМ!$D$10+'СЕТ СН'!$G$6-'СЕТ СН'!$G$19</f>
        <v>1257.6687812099999</v>
      </c>
      <c r="Y70" s="37">
        <f>SUMIFS(СВЦЭМ!$C$34:$C$777,СВЦЭМ!$A$34:$A$777,$A70,СВЦЭМ!$B$34:$B$777,Y$47)+'СЕТ СН'!$G$9+СВЦЭМ!$D$10+'СЕТ СН'!$G$6-'СЕТ СН'!$G$19</f>
        <v>1318.2451509</v>
      </c>
    </row>
    <row r="71" spans="1:27" ht="15.75" x14ac:dyDescent="0.2">
      <c r="A71" s="36">
        <f t="shared" si="1"/>
        <v>43063</v>
      </c>
      <c r="B71" s="37">
        <f>SUMIFS(СВЦЭМ!$C$34:$C$777,СВЦЭМ!$A$34:$A$777,$A71,СВЦЭМ!$B$34:$B$777,B$47)+'СЕТ СН'!$G$9+СВЦЭМ!$D$10+'СЕТ СН'!$G$6-'СЕТ СН'!$G$19</f>
        <v>1343.9267074299999</v>
      </c>
      <c r="C71" s="37">
        <f>SUMIFS(СВЦЭМ!$C$34:$C$777,СВЦЭМ!$A$34:$A$777,$A71,СВЦЭМ!$B$34:$B$777,C$47)+'СЕТ СН'!$G$9+СВЦЭМ!$D$10+'СЕТ СН'!$G$6-'СЕТ СН'!$G$19</f>
        <v>1412.8919755699999</v>
      </c>
      <c r="D71" s="37">
        <f>SUMIFS(СВЦЭМ!$C$34:$C$777,СВЦЭМ!$A$34:$A$777,$A71,СВЦЭМ!$B$34:$B$777,D$47)+'СЕТ СН'!$G$9+СВЦЭМ!$D$10+'СЕТ СН'!$G$6-'СЕТ СН'!$G$19</f>
        <v>1512.1473485299998</v>
      </c>
      <c r="E71" s="37">
        <f>SUMIFS(СВЦЭМ!$C$34:$C$777,СВЦЭМ!$A$34:$A$777,$A71,СВЦЭМ!$B$34:$B$777,E$47)+'СЕТ СН'!$G$9+СВЦЭМ!$D$10+'СЕТ СН'!$G$6-'СЕТ СН'!$G$19</f>
        <v>1511.6100491500001</v>
      </c>
      <c r="F71" s="37">
        <f>SUMIFS(СВЦЭМ!$C$34:$C$777,СВЦЭМ!$A$34:$A$777,$A71,СВЦЭМ!$B$34:$B$777,F$47)+'СЕТ СН'!$G$9+СВЦЭМ!$D$10+'СЕТ СН'!$G$6-'СЕТ СН'!$G$19</f>
        <v>1513.4402151499999</v>
      </c>
      <c r="G71" s="37">
        <f>SUMIFS(СВЦЭМ!$C$34:$C$777,СВЦЭМ!$A$34:$A$777,$A71,СВЦЭМ!$B$34:$B$777,G$47)+'СЕТ СН'!$G$9+СВЦЭМ!$D$10+'СЕТ СН'!$G$6-'СЕТ СН'!$G$19</f>
        <v>1511.99347661</v>
      </c>
      <c r="H71" s="37">
        <f>SUMIFS(СВЦЭМ!$C$34:$C$777,СВЦЭМ!$A$34:$A$777,$A71,СВЦЭМ!$B$34:$B$777,H$47)+'СЕТ СН'!$G$9+СВЦЭМ!$D$10+'СЕТ СН'!$G$6-'СЕТ СН'!$G$19</f>
        <v>1453.82065954</v>
      </c>
      <c r="I71" s="37">
        <f>SUMIFS(СВЦЭМ!$C$34:$C$777,СВЦЭМ!$A$34:$A$777,$A71,СВЦЭМ!$B$34:$B$777,I$47)+'СЕТ СН'!$G$9+СВЦЭМ!$D$10+'СЕТ СН'!$G$6-'СЕТ СН'!$G$19</f>
        <v>1347.50518635</v>
      </c>
      <c r="J71" s="37">
        <f>SUMIFS(СВЦЭМ!$C$34:$C$777,СВЦЭМ!$A$34:$A$777,$A71,СВЦЭМ!$B$34:$B$777,J$47)+'СЕТ СН'!$G$9+СВЦЭМ!$D$10+'СЕТ СН'!$G$6-'СЕТ СН'!$G$19</f>
        <v>1245.8711173899999</v>
      </c>
      <c r="K71" s="37">
        <f>SUMIFS(СВЦЭМ!$C$34:$C$777,СВЦЭМ!$A$34:$A$777,$A71,СВЦЭМ!$B$34:$B$777,K$47)+'СЕТ СН'!$G$9+СВЦЭМ!$D$10+'СЕТ СН'!$G$6-'СЕТ СН'!$G$19</f>
        <v>1143.90849084</v>
      </c>
      <c r="L71" s="37">
        <f>SUMIFS(СВЦЭМ!$C$34:$C$777,СВЦЭМ!$A$34:$A$777,$A71,СВЦЭМ!$B$34:$B$777,L$47)+'СЕТ СН'!$G$9+СВЦЭМ!$D$10+'СЕТ СН'!$G$6-'СЕТ СН'!$G$19</f>
        <v>1133.0426773300001</v>
      </c>
      <c r="M71" s="37">
        <f>SUMIFS(СВЦЭМ!$C$34:$C$777,СВЦЭМ!$A$34:$A$777,$A71,СВЦЭМ!$B$34:$B$777,M$47)+'СЕТ СН'!$G$9+СВЦЭМ!$D$10+'СЕТ СН'!$G$6-'СЕТ СН'!$G$19</f>
        <v>1098.8881330300001</v>
      </c>
      <c r="N71" s="37">
        <f>SUMIFS(СВЦЭМ!$C$34:$C$777,СВЦЭМ!$A$34:$A$777,$A71,СВЦЭМ!$B$34:$B$777,N$47)+'СЕТ СН'!$G$9+СВЦЭМ!$D$10+'СЕТ СН'!$G$6-'СЕТ СН'!$G$19</f>
        <v>1117.34710559</v>
      </c>
      <c r="O71" s="37">
        <f>SUMIFS(СВЦЭМ!$C$34:$C$777,СВЦЭМ!$A$34:$A$777,$A71,СВЦЭМ!$B$34:$B$777,O$47)+'СЕТ СН'!$G$9+СВЦЭМ!$D$10+'СЕТ СН'!$G$6-'СЕТ СН'!$G$19</f>
        <v>1117.8152259099998</v>
      </c>
      <c r="P71" s="37">
        <f>SUMIFS(СВЦЭМ!$C$34:$C$777,СВЦЭМ!$A$34:$A$777,$A71,СВЦЭМ!$B$34:$B$777,P$47)+'СЕТ СН'!$G$9+СВЦЭМ!$D$10+'СЕТ СН'!$G$6-'СЕТ СН'!$G$19</f>
        <v>1115.1465517799998</v>
      </c>
      <c r="Q71" s="37">
        <f>SUMIFS(СВЦЭМ!$C$34:$C$777,СВЦЭМ!$A$34:$A$777,$A71,СВЦЭМ!$B$34:$B$777,Q$47)+'СЕТ СН'!$G$9+СВЦЭМ!$D$10+'СЕТ СН'!$G$6-'СЕТ СН'!$G$19</f>
        <v>1114.5393736399999</v>
      </c>
      <c r="R71" s="37">
        <f>SUMIFS(СВЦЭМ!$C$34:$C$777,СВЦЭМ!$A$34:$A$777,$A71,СВЦЭМ!$B$34:$B$777,R$47)+'СЕТ СН'!$G$9+СВЦЭМ!$D$10+'СЕТ СН'!$G$6-'СЕТ СН'!$G$19</f>
        <v>1110.0318187999999</v>
      </c>
      <c r="S71" s="37">
        <f>SUMIFS(СВЦЭМ!$C$34:$C$777,СВЦЭМ!$A$34:$A$777,$A71,СВЦЭМ!$B$34:$B$777,S$47)+'СЕТ СН'!$G$9+СВЦЭМ!$D$10+'СЕТ СН'!$G$6-'СЕТ СН'!$G$19</f>
        <v>1070.1715757399998</v>
      </c>
      <c r="T71" s="37">
        <f>SUMIFS(СВЦЭМ!$C$34:$C$777,СВЦЭМ!$A$34:$A$777,$A71,СВЦЭМ!$B$34:$B$777,T$47)+'СЕТ СН'!$G$9+СВЦЭМ!$D$10+'СЕТ СН'!$G$6-'СЕТ СН'!$G$19</f>
        <v>1062.3984160699999</v>
      </c>
      <c r="U71" s="37">
        <f>SUMIFS(СВЦЭМ!$C$34:$C$777,СВЦЭМ!$A$34:$A$777,$A71,СВЦЭМ!$B$34:$B$777,U$47)+'СЕТ СН'!$G$9+СВЦЭМ!$D$10+'СЕТ СН'!$G$6-'СЕТ СН'!$G$19</f>
        <v>1047.40492881</v>
      </c>
      <c r="V71" s="37">
        <f>SUMIFS(СВЦЭМ!$C$34:$C$777,СВЦЭМ!$A$34:$A$777,$A71,СВЦЭМ!$B$34:$B$777,V$47)+'СЕТ СН'!$G$9+СВЦЭМ!$D$10+'СЕТ СН'!$G$6-'СЕТ СН'!$G$19</f>
        <v>1063.0969503699998</v>
      </c>
      <c r="W71" s="37">
        <f>SUMIFS(СВЦЭМ!$C$34:$C$777,СВЦЭМ!$A$34:$A$777,$A71,СВЦЭМ!$B$34:$B$777,W$47)+'СЕТ СН'!$G$9+СВЦЭМ!$D$10+'СЕТ СН'!$G$6-'СЕТ СН'!$G$19</f>
        <v>1194.3880539699999</v>
      </c>
      <c r="X71" s="37">
        <f>SUMIFS(СВЦЭМ!$C$34:$C$777,СВЦЭМ!$A$34:$A$777,$A71,СВЦЭМ!$B$34:$B$777,X$47)+'СЕТ СН'!$G$9+СВЦЭМ!$D$10+'СЕТ СН'!$G$6-'СЕТ СН'!$G$19</f>
        <v>1280.81511645</v>
      </c>
      <c r="Y71" s="37">
        <f>SUMIFS(СВЦЭМ!$C$34:$C$777,СВЦЭМ!$A$34:$A$777,$A71,СВЦЭМ!$B$34:$B$777,Y$47)+'СЕТ СН'!$G$9+СВЦЭМ!$D$10+'СЕТ СН'!$G$6-'СЕТ СН'!$G$19</f>
        <v>1373.5948431899999</v>
      </c>
    </row>
    <row r="72" spans="1:27" ht="15.75" x14ac:dyDescent="0.2">
      <c r="A72" s="36">
        <f t="shared" si="1"/>
        <v>43064</v>
      </c>
      <c r="B72" s="37">
        <f>SUMIFS(СВЦЭМ!$C$34:$C$777,СВЦЭМ!$A$34:$A$777,$A72,СВЦЭМ!$B$34:$B$777,B$47)+'СЕТ СН'!$G$9+СВЦЭМ!$D$10+'СЕТ СН'!$G$6-'СЕТ СН'!$G$19</f>
        <v>1403.23683568</v>
      </c>
      <c r="C72" s="37">
        <f>SUMIFS(СВЦЭМ!$C$34:$C$777,СВЦЭМ!$A$34:$A$777,$A72,СВЦЭМ!$B$34:$B$777,C$47)+'СЕТ СН'!$G$9+СВЦЭМ!$D$10+'СЕТ СН'!$G$6-'СЕТ СН'!$G$19</f>
        <v>1446.7572051099999</v>
      </c>
      <c r="D72" s="37">
        <f>SUMIFS(СВЦЭМ!$C$34:$C$777,СВЦЭМ!$A$34:$A$777,$A72,СВЦЭМ!$B$34:$B$777,D$47)+'СЕТ СН'!$G$9+СВЦЭМ!$D$10+'СЕТ СН'!$G$6-'СЕТ СН'!$G$19</f>
        <v>1492.9395428099997</v>
      </c>
      <c r="E72" s="37">
        <f>SUMIFS(СВЦЭМ!$C$34:$C$777,СВЦЭМ!$A$34:$A$777,$A72,СВЦЭМ!$B$34:$B$777,E$47)+'СЕТ СН'!$G$9+СВЦЭМ!$D$10+'СЕТ СН'!$G$6-'СЕТ СН'!$G$19</f>
        <v>1495.7681710299998</v>
      </c>
      <c r="F72" s="37">
        <f>SUMIFS(СВЦЭМ!$C$34:$C$777,СВЦЭМ!$A$34:$A$777,$A72,СВЦЭМ!$B$34:$B$777,F$47)+'СЕТ СН'!$G$9+СВЦЭМ!$D$10+'СЕТ СН'!$G$6-'СЕТ СН'!$G$19</f>
        <v>1494.2903316399997</v>
      </c>
      <c r="G72" s="37">
        <f>SUMIFS(СВЦЭМ!$C$34:$C$777,СВЦЭМ!$A$34:$A$777,$A72,СВЦЭМ!$B$34:$B$777,G$47)+'СЕТ СН'!$G$9+СВЦЭМ!$D$10+'СЕТ СН'!$G$6-'СЕТ СН'!$G$19</f>
        <v>1483.42497439</v>
      </c>
      <c r="H72" s="37">
        <f>SUMIFS(СВЦЭМ!$C$34:$C$777,СВЦЭМ!$A$34:$A$777,$A72,СВЦЭМ!$B$34:$B$777,H$47)+'СЕТ СН'!$G$9+СВЦЭМ!$D$10+'СЕТ СН'!$G$6-'СЕТ СН'!$G$19</f>
        <v>1449.0632049199999</v>
      </c>
      <c r="I72" s="37">
        <f>SUMIFS(СВЦЭМ!$C$34:$C$777,СВЦЭМ!$A$34:$A$777,$A72,СВЦЭМ!$B$34:$B$777,I$47)+'СЕТ СН'!$G$9+СВЦЭМ!$D$10+'СЕТ СН'!$G$6-'СЕТ СН'!$G$19</f>
        <v>1265.2701430999998</v>
      </c>
      <c r="J72" s="37">
        <f>SUMIFS(СВЦЭМ!$C$34:$C$777,СВЦЭМ!$A$34:$A$777,$A72,СВЦЭМ!$B$34:$B$777,J$47)+'СЕТ СН'!$G$9+СВЦЭМ!$D$10+'СЕТ СН'!$G$6-'СЕТ СН'!$G$19</f>
        <v>1265.59492985</v>
      </c>
      <c r="K72" s="37">
        <f>SUMIFS(СВЦЭМ!$C$34:$C$777,СВЦЭМ!$A$34:$A$777,$A72,СВЦЭМ!$B$34:$B$777,K$47)+'СЕТ СН'!$G$9+СВЦЭМ!$D$10+'СЕТ СН'!$G$6-'СЕТ СН'!$G$19</f>
        <v>1182.9081590199999</v>
      </c>
      <c r="L72" s="37">
        <f>SUMIFS(СВЦЭМ!$C$34:$C$777,СВЦЭМ!$A$34:$A$777,$A72,СВЦЭМ!$B$34:$B$777,L$47)+'СЕТ СН'!$G$9+СВЦЭМ!$D$10+'СЕТ СН'!$G$6-'СЕТ СН'!$G$19</f>
        <v>1093.9884914899999</v>
      </c>
      <c r="M72" s="37">
        <f>SUMIFS(СВЦЭМ!$C$34:$C$777,СВЦЭМ!$A$34:$A$777,$A72,СВЦЭМ!$B$34:$B$777,M$47)+'СЕТ СН'!$G$9+СВЦЭМ!$D$10+'СЕТ СН'!$G$6-'СЕТ СН'!$G$19</f>
        <v>1058.7376186900001</v>
      </c>
      <c r="N72" s="37">
        <f>SUMIFS(СВЦЭМ!$C$34:$C$777,СВЦЭМ!$A$34:$A$777,$A72,СВЦЭМ!$B$34:$B$777,N$47)+'СЕТ СН'!$G$9+СВЦЭМ!$D$10+'СЕТ СН'!$G$6-'СЕТ СН'!$G$19</f>
        <v>1026.91218766</v>
      </c>
      <c r="O72" s="37">
        <f>SUMIFS(СВЦЭМ!$C$34:$C$777,СВЦЭМ!$A$34:$A$777,$A72,СВЦЭМ!$B$34:$B$777,O$47)+'СЕТ СН'!$G$9+СВЦЭМ!$D$10+'СЕТ СН'!$G$6-'СЕТ СН'!$G$19</f>
        <v>1079.25760094</v>
      </c>
      <c r="P72" s="37">
        <f>SUMIFS(СВЦЭМ!$C$34:$C$777,СВЦЭМ!$A$34:$A$777,$A72,СВЦЭМ!$B$34:$B$777,P$47)+'СЕТ СН'!$G$9+СВЦЭМ!$D$10+'СЕТ СН'!$G$6-'СЕТ СН'!$G$19</f>
        <v>1096.5181690499999</v>
      </c>
      <c r="Q72" s="37">
        <f>SUMIFS(СВЦЭМ!$C$34:$C$777,СВЦЭМ!$A$34:$A$777,$A72,СВЦЭМ!$B$34:$B$777,Q$47)+'СЕТ СН'!$G$9+СВЦЭМ!$D$10+'СЕТ СН'!$G$6-'СЕТ СН'!$G$19</f>
        <v>1097.6228545999998</v>
      </c>
      <c r="R72" s="37">
        <f>SUMIFS(СВЦЭМ!$C$34:$C$777,СВЦЭМ!$A$34:$A$777,$A72,СВЦЭМ!$B$34:$B$777,R$47)+'СЕТ СН'!$G$9+СВЦЭМ!$D$10+'СЕТ СН'!$G$6-'СЕТ СН'!$G$19</f>
        <v>1091.9612967099999</v>
      </c>
      <c r="S72" s="37">
        <f>SUMIFS(СВЦЭМ!$C$34:$C$777,СВЦЭМ!$A$34:$A$777,$A72,СВЦЭМ!$B$34:$B$777,S$47)+'СЕТ СН'!$G$9+СВЦЭМ!$D$10+'СЕТ СН'!$G$6-'СЕТ СН'!$G$19</f>
        <v>1074.2029365399999</v>
      </c>
      <c r="T72" s="37">
        <f>SUMIFS(СВЦЭМ!$C$34:$C$777,СВЦЭМ!$A$34:$A$777,$A72,СВЦЭМ!$B$34:$B$777,T$47)+'СЕТ СН'!$G$9+СВЦЭМ!$D$10+'СЕТ СН'!$G$6-'СЕТ СН'!$G$19</f>
        <v>1032.1620676499999</v>
      </c>
      <c r="U72" s="37">
        <f>SUMIFS(СВЦЭМ!$C$34:$C$777,СВЦЭМ!$A$34:$A$777,$A72,СВЦЭМ!$B$34:$B$777,U$47)+'СЕТ СН'!$G$9+СВЦЭМ!$D$10+'СЕТ СН'!$G$6-'СЕТ СН'!$G$19</f>
        <v>1032.0025177099999</v>
      </c>
      <c r="V72" s="37">
        <f>SUMIFS(СВЦЭМ!$C$34:$C$777,СВЦЭМ!$A$34:$A$777,$A72,СВЦЭМ!$B$34:$B$777,V$47)+'СЕТ СН'!$G$9+СВЦЭМ!$D$10+'СЕТ СН'!$G$6-'СЕТ СН'!$G$19</f>
        <v>1075.9298823999998</v>
      </c>
      <c r="W72" s="37">
        <f>SUMIFS(СВЦЭМ!$C$34:$C$777,СВЦЭМ!$A$34:$A$777,$A72,СВЦЭМ!$B$34:$B$777,W$47)+'СЕТ СН'!$G$9+СВЦЭМ!$D$10+'СЕТ СН'!$G$6-'СЕТ СН'!$G$19</f>
        <v>1158.2464630899999</v>
      </c>
      <c r="X72" s="37">
        <f>SUMIFS(СВЦЭМ!$C$34:$C$777,СВЦЭМ!$A$34:$A$777,$A72,СВЦЭМ!$B$34:$B$777,X$47)+'СЕТ СН'!$G$9+СВЦЭМ!$D$10+'СЕТ СН'!$G$6-'СЕТ СН'!$G$19</f>
        <v>1258.9607315399999</v>
      </c>
      <c r="Y72" s="37">
        <f>SUMIFS(СВЦЭМ!$C$34:$C$777,СВЦЭМ!$A$34:$A$777,$A72,СВЦЭМ!$B$34:$B$777,Y$47)+'СЕТ СН'!$G$9+СВЦЭМ!$D$10+'СЕТ СН'!$G$6-'СЕТ СН'!$G$19</f>
        <v>1332.38526396</v>
      </c>
    </row>
    <row r="73" spans="1:27" ht="15.75" x14ac:dyDescent="0.2">
      <c r="A73" s="36">
        <f t="shared" si="1"/>
        <v>43065</v>
      </c>
      <c r="B73" s="37">
        <f>SUMIFS(СВЦЭМ!$C$34:$C$777,СВЦЭМ!$A$34:$A$777,$A73,СВЦЭМ!$B$34:$B$777,B$47)+'СЕТ СН'!$G$9+СВЦЭМ!$D$10+'СЕТ СН'!$G$6-'СЕТ СН'!$G$19</f>
        <v>1381.60946926</v>
      </c>
      <c r="C73" s="37">
        <f>SUMIFS(СВЦЭМ!$C$34:$C$777,СВЦЭМ!$A$34:$A$777,$A73,СВЦЭМ!$B$34:$B$777,C$47)+'СЕТ СН'!$G$9+СВЦЭМ!$D$10+'СЕТ СН'!$G$6-'СЕТ СН'!$G$19</f>
        <v>1422.82744596</v>
      </c>
      <c r="D73" s="37">
        <f>SUMIFS(СВЦЭМ!$C$34:$C$777,СВЦЭМ!$A$34:$A$777,$A73,СВЦЭМ!$B$34:$B$777,D$47)+'СЕТ СН'!$G$9+СВЦЭМ!$D$10+'СЕТ СН'!$G$6-'СЕТ СН'!$G$19</f>
        <v>1473.4640597500002</v>
      </c>
      <c r="E73" s="37">
        <f>SUMIFS(СВЦЭМ!$C$34:$C$777,СВЦЭМ!$A$34:$A$777,$A73,СВЦЭМ!$B$34:$B$777,E$47)+'СЕТ СН'!$G$9+СВЦЭМ!$D$10+'СЕТ СН'!$G$6-'СЕТ СН'!$G$19</f>
        <v>1483.7593505599998</v>
      </c>
      <c r="F73" s="37">
        <f>SUMIFS(СВЦЭМ!$C$34:$C$777,СВЦЭМ!$A$34:$A$777,$A73,СВЦЭМ!$B$34:$B$777,F$47)+'СЕТ СН'!$G$9+СВЦЭМ!$D$10+'СЕТ СН'!$G$6-'СЕТ СН'!$G$19</f>
        <v>1486.1579990299997</v>
      </c>
      <c r="G73" s="37">
        <f>SUMIFS(СВЦЭМ!$C$34:$C$777,СВЦЭМ!$A$34:$A$777,$A73,СВЦЭМ!$B$34:$B$777,G$47)+'СЕТ СН'!$G$9+СВЦЭМ!$D$10+'СЕТ СН'!$G$6-'СЕТ СН'!$G$19</f>
        <v>1475.8209094899998</v>
      </c>
      <c r="H73" s="37">
        <f>SUMIFS(СВЦЭМ!$C$34:$C$777,СВЦЭМ!$A$34:$A$777,$A73,СВЦЭМ!$B$34:$B$777,H$47)+'СЕТ СН'!$G$9+СВЦЭМ!$D$10+'СЕТ СН'!$G$6-'СЕТ СН'!$G$19</f>
        <v>1445.2907970499998</v>
      </c>
      <c r="I73" s="37">
        <f>SUMIFS(СВЦЭМ!$C$34:$C$777,СВЦЭМ!$A$34:$A$777,$A73,СВЦЭМ!$B$34:$B$777,I$47)+'СЕТ СН'!$G$9+СВЦЭМ!$D$10+'СЕТ СН'!$G$6-'СЕТ СН'!$G$19</f>
        <v>1373.5074928399999</v>
      </c>
      <c r="J73" s="37">
        <f>SUMIFS(СВЦЭМ!$C$34:$C$777,СВЦЭМ!$A$34:$A$777,$A73,СВЦЭМ!$B$34:$B$777,J$47)+'СЕТ СН'!$G$9+СВЦЭМ!$D$10+'СЕТ СН'!$G$6-'СЕТ СН'!$G$19</f>
        <v>1295.61152133</v>
      </c>
      <c r="K73" s="37">
        <f>SUMIFS(СВЦЭМ!$C$34:$C$777,СВЦЭМ!$A$34:$A$777,$A73,СВЦЭМ!$B$34:$B$777,K$47)+'СЕТ СН'!$G$9+СВЦЭМ!$D$10+'СЕТ СН'!$G$6-'СЕТ СН'!$G$19</f>
        <v>1193.2160682899998</v>
      </c>
      <c r="L73" s="37">
        <f>SUMIFS(СВЦЭМ!$C$34:$C$777,СВЦЭМ!$A$34:$A$777,$A73,СВЦЭМ!$B$34:$B$777,L$47)+'СЕТ СН'!$G$9+СВЦЭМ!$D$10+'СЕТ СН'!$G$6-'СЕТ СН'!$G$19</f>
        <v>1114.3045043799998</v>
      </c>
      <c r="M73" s="37">
        <f>SUMIFS(СВЦЭМ!$C$34:$C$777,СВЦЭМ!$A$34:$A$777,$A73,СВЦЭМ!$B$34:$B$777,M$47)+'СЕТ СН'!$G$9+СВЦЭМ!$D$10+'СЕТ СН'!$G$6-'СЕТ СН'!$G$19</f>
        <v>1081.8985313899998</v>
      </c>
      <c r="N73" s="37">
        <f>SUMIFS(СВЦЭМ!$C$34:$C$777,СВЦЭМ!$A$34:$A$777,$A73,СВЦЭМ!$B$34:$B$777,N$47)+'СЕТ СН'!$G$9+СВЦЭМ!$D$10+'СЕТ СН'!$G$6-'СЕТ СН'!$G$19</f>
        <v>1094.4552734099998</v>
      </c>
      <c r="O73" s="37">
        <f>SUMIFS(СВЦЭМ!$C$34:$C$777,СВЦЭМ!$A$34:$A$777,$A73,СВЦЭМ!$B$34:$B$777,O$47)+'СЕТ СН'!$G$9+СВЦЭМ!$D$10+'СЕТ СН'!$G$6-'СЕТ СН'!$G$19</f>
        <v>1103.78647626</v>
      </c>
      <c r="P73" s="37">
        <f>SUMIFS(СВЦЭМ!$C$34:$C$777,СВЦЭМ!$A$34:$A$777,$A73,СВЦЭМ!$B$34:$B$777,P$47)+'СЕТ СН'!$G$9+СВЦЭМ!$D$10+'СЕТ СН'!$G$6-'СЕТ СН'!$G$19</f>
        <v>1114.2803198899999</v>
      </c>
      <c r="Q73" s="37">
        <f>SUMIFS(СВЦЭМ!$C$34:$C$777,СВЦЭМ!$A$34:$A$777,$A73,СВЦЭМ!$B$34:$B$777,Q$47)+'СЕТ СН'!$G$9+СВЦЭМ!$D$10+'СЕТ СН'!$G$6-'СЕТ СН'!$G$19</f>
        <v>1117.00942083</v>
      </c>
      <c r="R73" s="37">
        <f>SUMIFS(СВЦЭМ!$C$34:$C$777,СВЦЭМ!$A$34:$A$777,$A73,СВЦЭМ!$B$34:$B$777,R$47)+'СЕТ СН'!$G$9+СВЦЭМ!$D$10+'СЕТ СН'!$G$6-'СЕТ СН'!$G$19</f>
        <v>1107.4703053499998</v>
      </c>
      <c r="S73" s="37">
        <f>SUMIFS(СВЦЭМ!$C$34:$C$777,СВЦЭМ!$A$34:$A$777,$A73,СВЦЭМ!$B$34:$B$777,S$47)+'СЕТ СН'!$G$9+СВЦЭМ!$D$10+'СЕТ СН'!$G$6-'СЕТ СН'!$G$19</f>
        <v>1072.4752794799999</v>
      </c>
      <c r="T73" s="37">
        <f>SUMIFS(СВЦЭМ!$C$34:$C$777,СВЦЭМ!$A$34:$A$777,$A73,СВЦЭМ!$B$34:$B$777,T$47)+'СЕТ СН'!$G$9+СВЦЭМ!$D$10+'СЕТ СН'!$G$6-'СЕТ СН'!$G$19</f>
        <v>1046.0953972099999</v>
      </c>
      <c r="U73" s="37">
        <f>SUMIFS(СВЦЭМ!$C$34:$C$777,СВЦЭМ!$A$34:$A$777,$A73,СВЦЭМ!$B$34:$B$777,U$47)+'СЕТ СН'!$G$9+СВЦЭМ!$D$10+'СЕТ СН'!$G$6-'СЕТ СН'!$G$19</f>
        <v>1046.4467321799998</v>
      </c>
      <c r="V73" s="37">
        <f>SUMIFS(СВЦЭМ!$C$34:$C$777,СВЦЭМ!$A$34:$A$777,$A73,СВЦЭМ!$B$34:$B$777,V$47)+'СЕТ СН'!$G$9+СВЦЭМ!$D$10+'СЕТ СН'!$G$6-'СЕТ СН'!$G$19</f>
        <v>1082.5811759899998</v>
      </c>
      <c r="W73" s="37">
        <f>SUMIFS(СВЦЭМ!$C$34:$C$777,СВЦЭМ!$A$34:$A$777,$A73,СВЦЭМ!$B$34:$B$777,W$47)+'СЕТ СН'!$G$9+СВЦЭМ!$D$10+'СЕТ СН'!$G$6-'СЕТ СН'!$G$19</f>
        <v>1160.2549488899999</v>
      </c>
      <c r="X73" s="37">
        <f>SUMIFS(СВЦЭМ!$C$34:$C$777,СВЦЭМ!$A$34:$A$777,$A73,СВЦЭМ!$B$34:$B$777,X$47)+'СЕТ СН'!$G$9+СВЦЭМ!$D$10+'СЕТ СН'!$G$6-'СЕТ СН'!$G$19</f>
        <v>1259.5879817699999</v>
      </c>
      <c r="Y73" s="37">
        <f>SUMIFS(СВЦЭМ!$C$34:$C$777,СВЦЭМ!$A$34:$A$777,$A73,СВЦЭМ!$B$34:$B$777,Y$47)+'СЕТ СН'!$G$9+СВЦЭМ!$D$10+'СЕТ СН'!$G$6-'СЕТ СН'!$G$19</f>
        <v>1359.63815017</v>
      </c>
    </row>
    <row r="74" spans="1:27" ht="15.75" x14ac:dyDescent="0.2">
      <c r="A74" s="36">
        <f t="shared" si="1"/>
        <v>43066</v>
      </c>
      <c r="B74" s="37">
        <f>SUMIFS(СВЦЭМ!$C$34:$C$777,СВЦЭМ!$A$34:$A$777,$A74,СВЦЭМ!$B$34:$B$777,B$47)+'СЕТ СН'!$G$9+СВЦЭМ!$D$10+'СЕТ СН'!$G$6-'СЕТ СН'!$G$19</f>
        <v>1375.5457750199998</v>
      </c>
      <c r="C74" s="37">
        <f>SUMIFS(СВЦЭМ!$C$34:$C$777,СВЦЭМ!$A$34:$A$777,$A74,СВЦЭМ!$B$34:$B$777,C$47)+'СЕТ СН'!$G$9+СВЦЭМ!$D$10+'СЕТ СН'!$G$6-'СЕТ СН'!$G$19</f>
        <v>1476.1384066700002</v>
      </c>
      <c r="D74" s="37">
        <f>SUMIFS(СВЦЭМ!$C$34:$C$777,СВЦЭМ!$A$34:$A$777,$A74,СВЦЭМ!$B$34:$B$777,D$47)+'СЕТ СН'!$G$9+СВЦЭМ!$D$10+'СЕТ СН'!$G$6-'СЕТ СН'!$G$19</f>
        <v>1525.2689009999999</v>
      </c>
      <c r="E74" s="37">
        <f>SUMIFS(СВЦЭМ!$C$34:$C$777,СВЦЭМ!$A$34:$A$777,$A74,СВЦЭМ!$B$34:$B$777,E$47)+'СЕТ СН'!$G$9+СВЦЭМ!$D$10+'СЕТ СН'!$G$6-'СЕТ СН'!$G$19</f>
        <v>1534.6703344099997</v>
      </c>
      <c r="F74" s="37">
        <f>SUMIFS(СВЦЭМ!$C$34:$C$777,СВЦЭМ!$A$34:$A$777,$A74,СВЦЭМ!$B$34:$B$777,F$47)+'СЕТ СН'!$G$9+СВЦЭМ!$D$10+'СЕТ СН'!$G$6-'СЕТ СН'!$G$19</f>
        <v>1528.77823885</v>
      </c>
      <c r="G74" s="37">
        <f>SUMIFS(СВЦЭМ!$C$34:$C$777,СВЦЭМ!$A$34:$A$777,$A74,СВЦЭМ!$B$34:$B$777,G$47)+'СЕТ СН'!$G$9+СВЦЭМ!$D$10+'СЕТ СН'!$G$6-'СЕТ СН'!$G$19</f>
        <v>1515.6378834299999</v>
      </c>
      <c r="H74" s="37">
        <f>SUMIFS(СВЦЭМ!$C$34:$C$777,СВЦЭМ!$A$34:$A$777,$A74,СВЦЭМ!$B$34:$B$777,H$47)+'СЕТ СН'!$G$9+СВЦЭМ!$D$10+'СЕТ СН'!$G$6-'СЕТ СН'!$G$19</f>
        <v>1371.94744023</v>
      </c>
      <c r="I74" s="37">
        <f>SUMIFS(СВЦЭМ!$C$34:$C$777,СВЦЭМ!$A$34:$A$777,$A74,СВЦЭМ!$B$34:$B$777,I$47)+'СЕТ СН'!$G$9+СВЦЭМ!$D$10+'СЕТ СН'!$G$6-'СЕТ СН'!$G$19</f>
        <v>1352.75234899</v>
      </c>
      <c r="J74" s="37">
        <f>SUMIFS(СВЦЭМ!$C$34:$C$777,СВЦЭМ!$A$34:$A$777,$A74,СВЦЭМ!$B$34:$B$777,J$47)+'СЕТ СН'!$G$9+СВЦЭМ!$D$10+'СЕТ СН'!$G$6-'СЕТ СН'!$G$19</f>
        <v>1276.1635706299999</v>
      </c>
      <c r="K74" s="37">
        <f>SUMIFS(СВЦЭМ!$C$34:$C$777,СВЦЭМ!$A$34:$A$777,$A74,СВЦЭМ!$B$34:$B$777,K$47)+'СЕТ СН'!$G$9+СВЦЭМ!$D$10+'СЕТ СН'!$G$6-'СЕТ СН'!$G$19</f>
        <v>1187.3075553399999</v>
      </c>
      <c r="L74" s="37">
        <f>SUMIFS(СВЦЭМ!$C$34:$C$777,СВЦЭМ!$A$34:$A$777,$A74,СВЦЭМ!$B$34:$B$777,L$47)+'СЕТ СН'!$G$9+СВЦЭМ!$D$10+'СЕТ СН'!$G$6-'СЕТ СН'!$G$19</f>
        <v>1110.6682814599999</v>
      </c>
      <c r="M74" s="37">
        <f>SUMIFS(СВЦЭМ!$C$34:$C$777,СВЦЭМ!$A$34:$A$777,$A74,СВЦЭМ!$B$34:$B$777,M$47)+'СЕТ СН'!$G$9+СВЦЭМ!$D$10+'СЕТ СН'!$G$6-'СЕТ СН'!$G$19</f>
        <v>1089.10870587</v>
      </c>
      <c r="N74" s="37">
        <f>SUMIFS(СВЦЭМ!$C$34:$C$777,СВЦЭМ!$A$34:$A$777,$A74,СВЦЭМ!$B$34:$B$777,N$47)+'СЕТ СН'!$G$9+СВЦЭМ!$D$10+'СЕТ СН'!$G$6-'СЕТ СН'!$G$19</f>
        <v>1109.2958443799998</v>
      </c>
      <c r="O74" s="37">
        <f>SUMIFS(СВЦЭМ!$C$34:$C$777,СВЦЭМ!$A$34:$A$777,$A74,СВЦЭМ!$B$34:$B$777,O$47)+'СЕТ СН'!$G$9+СВЦЭМ!$D$10+'СЕТ СН'!$G$6-'СЕТ СН'!$G$19</f>
        <v>1112.9426401199999</v>
      </c>
      <c r="P74" s="37">
        <f>SUMIFS(СВЦЭМ!$C$34:$C$777,СВЦЭМ!$A$34:$A$777,$A74,СВЦЭМ!$B$34:$B$777,P$47)+'СЕТ СН'!$G$9+СВЦЭМ!$D$10+'СЕТ СН'!$G$6-'СЕТ СН'!$G$19</f>
        <v>1122.9933017200001</v>
      </c>
      <c r="Q74" s="37">
        <f>SUMIFS(СВЦЭМ!$C$34:$C$777,СВЦЭМ!$A$34:$A$777,$A74,СВЦЭМ!$B$34:$B$777,Q$47)+'СЕТ СН'!$G$9+СВЦЭМ!$D$10+'СЕТ СН'!$G$6-'СЕТ СН'!$G$19</f>
        <v>1127.8827633199999</v>
      </c>
      <c r="R74" s="37">
        <f>SUMIFS(СВЦЭМ!$C$34:$C$777,СВЦЭМ!$A$34:$A$777,$A74,СВЦЭМ!$B$34:$B$777,R$47)+'СЕТ СН'!$G$9+СВЦЭМ!$D$10+'СЕТ СН'!$G$6-'СЕТ СН'!$G$19</f>
        <v>1127.8059278000001</v>
      </c>
      <c r="S74" s="37">
        <f>SUMIFS(СВЦЭМ!$C$34:$C$777,СВЦЭМ!$A$34:$A$777,$A74,СВЦЭМ!$B$34:$B$777,S$47)+'СЕТ СН'!$G$9+СВЦЭМ!$D$10+'СЕТ СН'!$G$6-'СЕТ СН'!$G$19</f>
        <v>1095.0251848299999</v>
      </c>
      <c r="T74" s="37">
        <f>SUMIFS(СВЦЭМ!$C$34:$C$777,СВЦЭМ!$A$34:$A$777,$A74,СВЦЭМ!$B$34:$B$777,T$47)+'СЕТ СН'!$G$9+СВЦЭМ!$D$10+'СЕТ СН'!$G$6-'СЕТ СН'!$G$19</f>
        <v>1066.3394135999999</v>
      </c>
      <c r="U74" s="37">
        <f>SUMIFS(СВЦЭМ!$C$34:$C$777,СВЦЭМ!$A$34:$A$777,$A74,СВЦЭМ!$B$34:$B$777,U$47)+'СЕТ СН'!$G$9+СВЦЭМ!$D$10+'СЕТ СН'!$G$6-'СЕТ СН'!$G$19</f>
        <v>1062.5563112999998</v>
      </c>
      <c r="V74" s="37">
        <f>SUMIFS(СВЦЭМ!$C$34:$C$777,СВЦЭМ!$A$34:$A$777,$A74,СВЦЭМ!$B$34:$B$777,V$47)+'СЕТ СН'!$G$9+СВЦЭМ!$D$10+'СЕТ СН'!$G$6-'СЕТ СН'!$G$19</f>
        <v>1095.0120699899999</v>
      </c>
      <c r="W74" s="37">
        <f>SUMIFS(СВЦЭМ!$C$34:$C$777,СВЦЭМ!$A$34:$A$777,$A74,СВЦЭМ!$B$34:$B$777,W$47)+'СЕТ СН'!$G$9+СВЦЭМ!$D$10+'СЕТ СН'!$G$6-'СЕТ СН'!$G$19</f>
        <v>1187.7406476699998</v>
      </c>
      <c r="X74" s="37">
        <f>SUMIFS(СВЦЭМ!$C$34:$C$777,СВЦЭМ!$A$34:$A$777,$A74,СВЦЭМ!$B$34:$B$777,X$47)+'СЕТ СН'!$G$9+СВЦЭМ!$D$10+'СЕТ СН'!$G$6-'СЕТ СН'!$G$19</f>
        <v>1294.9758341199999</v>
      </c>
      <c r="Y74" s="37">
        <f>SUMIFS(СВЦЭМ!$C$34:$C$777,СВЦЭМ!$A$34:$A$777,$A74,СВЦЭМ!$B$34:$B$777,Y$47)+'СЕТ СН'!$G$9+СВЦЭМ!$D$10+'СЕТ СН'!$G$6-'СЕТ СН'!$G$19</f>
        <v>1383.2320683099999</v>
      </c>
    </row>
    <row r="75" spans="1:27" ht="15.75" x14ac:dyDescent="0.2">
      <c r="A75" s="36">
        <f t="shared" si="1"/>
        <v>43067</v>
      </c>
      <c r="B75" s="37">
        <f>SUMIFS(СВЦЭМ!$C$34:$C$777,СВЦЭМ!$A$34:$A$777,$A75,СВЦЭМ!$B$34:$B$777,B$47)+'СЕТ СН'!$G$9+СВЦЭМ!$D$10+'СЕТ СН'!$G$6-'СЕТ СН'!$G$19</f>
        <v>1396.8941594399998</v>
      </c>
      <c r="C75" s="37">
        <f>SUMIFS(СВЦЭМ!$C$34:$C$777,СВЦЭМ!$A$34:$A$777,$A75,СВЦЭМ!$B$34:$B$777,C$47)+'СЕТ СН'!$G$9+СВЦЭМ!$D$10+'СЕТ СН'!$G$6-'СЕТ СН'!$G$19</f>
        <v>1384.9698541</v>
      </c>
      <c r="D75" s="37">
        <f>SUMIFS(СВЦЭМ!$C$34:$C$777,СВЦЭМ!$A$34:$A$777,$A75,СВЦЭМ!$B$34:$B$777,D$47)+'СЕТ СН'!$G$9+СВЦЭМ!$D$10+'СЕТ СН'!$G$6-'СЕТ СН'!$G$19</f>
        <v>1470.1126017400002</v>
      </c>
      <c r="E75" s="37">
        <f>SUMIFS(СВЦЭМ!$C$34:$C$777,СВЦЭМ!$A$34:$A$777,$A75,СВЦЭМ!$B$34:$B$777,E$47)+'СЕТ СН'!$G$9+СВЦЭМ!$D$10+'СЕТ СН'!$G$6-'СЕТ СН'!$G$19</f>
        <v>1477.74429689</v>
      </c>
      <c r="F75" s="37">
        <f>SUMIFS(СВЦЭМ!$C$34:$C$777,СВЦЭМ!$A$34:$A$777,$A75,СВЦЭМ!$B$34:$B$777,F$47)+'СЕТ СН'!$G$9+СВЦЭМ!$D$10+'СЕТ СН'!$G$6-'СЕТ СН'!$G$19</f>
        <v>1478.9943331599998</v>
      </c>
      <c r="G75" s="37">
        <f>SUMIFS(СВЦЭМ!$C$34:$C$777,СВЦЭМ!$A$34:$A$777,$A75,СВЦЭМ!$B$34:$B$777,G$47)+'СЕТ СН'!$G$9+СВЦЭМ!$D$10+'СЕТ СН'!$G$6-'СЕТ СН'!$G$19</f>
        <v>1456.4914028799999</v>
      </c>
      <c r="H75" s="37">
        <f>SUMIFS(СВЦЭМ!$C$34:$C$777,СВЦЭМ!$A$34:$A$777,$A75,СВЦЭМ!$B$34:$B$777,H$47)+'СЕТ СН'!$G$9+СВЦЭМ!$D$10+'СЕТ СН'!$G$6-'СЕТ СН'!$G$19</f>
        <v>1400.5020219199998</v>
      </c>
      <c r="I75" s="37">
        <f>SUMIFS(СВЦЭМ!$C$34:$C$777,СВЦЭМ!$A$34:$A$777,$A75,СВЦЭМ!$B$34:$B$777,I$47)+'СЕТ СН'!$G$9+СВЦЭМ!$D$10+'СЕТ СН'!$G$6-'СЕТ СН'!$G$19</f>
        <v>1293.50096919</v>
      </c>
      <c r="J75" s="37">
        <f>SUMIFS(СВЦЭМ!$C$34:$C$777,СВЦЭМ!$A$34:$A$777,$A75,СВЦЭМ!$B$34:$B$777,J$47)+'СЕТ СН'!$G$9+СВЦЭМ!$D$10+'СЕТ СН'!$G$6-'СЕТ СН'!$G$19</f>
        <v>1279.7287434499999</v>
      </c>
      <c r="K75" s="37">
        <f>SUMIFS(СВЦЭМ!$C$34:$C$777,СВЦЭМ!$A$34:$A$777,$A75,СВЦЭМ!$B$34:$B$777,K$47)+'СЕТ СН'!$G$9+СВЦЭМ!$D$10+'СЕТ СН'!$G$6-'СЕТ СН'!$G$19</f>
        <v>1213.08613251</v>
      </c>
      <c r="L75" s="37">
        <f>SUMIFS(СВЦЭМ!$C$34:$C$777,СВЦЭМ!$A$34:$A$777,$A75,СВЦЭМ!$B$34:$B$777,L$47)+'СЕТ СН'!$G$9+СВЦЭМ!$D$10+'СЕТ СН'!$G$6-'СЕТ СН'!$G$19</f>
        <v>1136.9633490799999</v>
      </c>
      <c r="M75" s="37">
        <f>SUMIFS(СВЦЭМ!$C$34:$C$777,СВЦЭМ!$A$34:$A$777,$A75,СВЦЭМ!$B$34:$B$777,M$47)+'СЕТ СН'!$G$9+СВЦЭМ!$D$10+'СЕТ СН'!$G$6-'СЕТ СН'!$G$19</f>
        <v>1101.62173966</v>
      </c>
      <c r="N75" s="37">
        <f>SUMIFS(СВЦЭМ!$C$34:$C$777,СВЦЭМ!$A$34:$A$777,$A75,СВЦЭМ!$B$34:$B$777,N$47)+'СЕТ СН'!$G$9+СВЦЭМ!$D$10+'СЕТ СН'!$G$6-'СЕТ СН'!$G$19</f>
        <v>1092.6721851499999</v>
      </c>
      <c r="O75" s="37">
        <f>SUMIFS(СВЦЭМ!$C$34:$C$777,СВЦЭМ!$A$34:$A$777,$A75,СВЦЭМ!$B$34:$B$777,O$47)+'СЕТ СН'!$G$9+СВЦЭМ!$D$10+'СЕТ СН'!$G$6-'СЕТ СН'!$G$19</f>
        <v>1098.4048139899999</v>
      </c>
      <c r="P75" s="37">
        <f>SUMIFS(СВЦЭМ!$C$34:$C$777,СВЦЭМ!$A$34:$A$777,$A75,СВЦЭМ!$B$34:$B$777,P$47)+'СЕТ СН'!$G$9+СВЦЭМ!$D$10+'СЕТ СН'!$G$6-'СЕТ СН'!$G$19</f>
        <v>1102.5905820099999</v>
      </c>
      <c r="Q75" s="37">
        <f>SUMIFS(СВЦЭМ!$C$34:$C$777,СВЦЭМ!$A$34:$A$777,$A75,СВЦЭМ!$B$34:$B$777,Q$47)+'СЕТ СН'!$G$9+СВЦЭМ!$D$10+'СЕТ СН'!$G$6-'СЕТ СН'!$G$19</f>
        <v>1103.7314131399999</v>
      </c>
      <c r="R75" s="37">
        <f>SUMIFS(СВЦЭМ!$C$34:$C$777,СВЦЭМ!$A$34:$A$777,$A75,СВЦЭМ!$B$34:$B$777,R$47)+'СЕТ СН'!$G$9+СВЦЭМ!$D$10+'СЕТ СН'!$G$6-'СЕТ СН'!$G$19</f>
        <v>1100.5650245699999</v>
      </c>
      <c r="S75" s="37">
        <f>SUMIFS(СВЦЭМ!$C$34:$C$777,СВЦЭМ!$A$34:$A$777,$A75,СВЦЭМ!$B$34:$B$777,S$47)+'СЕТ СН'!$G$9+СВЦЭМ!$D$10+'СЕТ СН'!$G$6-'СЕТ СН'!$G$19</f>
        <v>1098.6421324399998</v>
      </c>
      <c r="T75" s="37">
        <f>SUMIFS(СВЦЭМ!$C$34:$C$777,СВЦЭМ!$A$34:$A$777,$A75,СВЦЭМ!$B$34:$B$777,T$47)+'СЕТ СН'!$G$9+СВЦЭМ!$D$10+'СЕТ СН'!$G$6-'СЕТ СН'!$G$19</f>
        <v>1033.4224364699999</v>
      </c>
      <c r="U75" s="37">
        <f>SUMIFS(СВЦЭМ!$C$34:$C$777,СВЦЭМ!$A$34:$A$777,$A75,СВЦЭМ!$B$34:$B$777,U$47)+'СЕТ СН'!$G$9+СВЦЭМ!$D$10+'СЕТ СН'!$G$6-'СЕТ СН'!$G$19</f>
        <v>1027.6477636999998</v>
      </c>
      <c r="V75" s="37">
        <f>SUMIFS(СВЦЭМ!$C$34:$C$777,СВЦЭМ!$A$34:$A$777,$A75,СВЦЭМ!$B$34:$B$777,V$47)+'СЕТ СН'!$G$9+СВЦЭМ!$D$10+'СЕТ СН'!$G$6-'СЕТ СН'!$G$19</f>
        <v>1042.0968513999999</v>
      </c>
      <c r="W75" s="37">
        <f>SUMIFS(СВЦЭМ!$C$34:$C$777,СВЦЭМ!$A$34:$A$777,$A75,СВЦЭМ!$B$34:$B$777,W$47)+'СЕТ СН'!$G$9+СВЦЭМ!$D$10+'СЕТ СН'!$G$6-'СЕТ СН'!$G$19</f>
        <v>1106.14826429</v>
      </c>
      <c r="X75" s="37">
        <f>SUMIFS(СВЦЭМ!$C$34:$C$777,СВЦЭМ!$A$34:$A$777,$A75,СВЦЭМ!$B$34:$B$777,X$47)+'СЕТ СН'!$G$9+СВЦЭМ!$D$10+'СЕТ СН'!$G$6-'СЕТ СН'!$G$19</f>
        <v>1255.13131509</v>
      </c>
      <c r="Y75" s="37">
        <f>SUMIFS(СВЦЭМ!$C$34:$C$777,СВЦЭМ!$A$34:$A$777,$A75,СВЦЭМ!$B$34:$B$777,Y$47)+'СЕТ СН'!$G$9+СВЦЭМ!$D$10+'СЕТ СН'!$G$6-'СЕТ СН'!$G$19</f>
        <v>1303.0541618499999</v>
      </c>
    </row>
    <row r="76" spans="1:27" ht="15.75" x14ac:dyDescent="0.2">
      <c r="A76" s="36">
        <f t="shared" si="1"/>
        <v>43068</v>
      </c>
      <c r="B76" s="37">
        <f>SUMIFS(СВЦЭМ!$C$34:$C$777,СВЦЭМ!$A$34:$A$777,$A76,СВЦЭМ!$B$34:$B$777,B$47)+'СЕТ СН'!$G$9+СВЦЭМ!$D$10+'СЕТ СН'!$G$6-'СЕТ СН'!$G$19</f>
        <v>1412.82500562</v>
      </c>
      <c r="C76" s="37">
        <f>SUMIFS(СВЦЭМ!$C$34:$C$777,СВЦЭМ!$A$34:$A$777,$A76,СВЦЭМ!$B$34:$B$777,C$47)+'СЕТ СН'!$G$9+СВЦЭМ!$D$10+'СЕТ СН'!$G$6-'СЕТ СН'!$G$19</f>
        <v>1501.88044567</v>
      </c>
      <c r="D76" s="37">
        <f>SUMIFS(СВЦЭМ!$C$34:$C$777,СВЦЭМ!$A$34:$A$777,$A76,СВЦЭМ!$B$34:$B$777,D$47)+'СЕТ СН'!$G$9+СВЦЭМ!$D$10+'СЕТ СН'!$G$6-'СЕТ СН'!$G$19</f>
        <v>1487.1140932600001</v>
      </c>
      <c r="E76" s="37">
        <f>SUMIFS(СВЦЭМ!$C$34:$C$777,СВЦЭМ!$A$34:$A$777,$A76,СВЦЭМ!$B$34:$B$777,E$47)+'СЕТ СН'!$G$9+СВЦЭМ!$D$10+'СЕТ СН'!$G$6-'СЕТ СН'!$G$19</f>
        <v>1494.5848952300003</v>
      </c>
      <c r="F76" s="37">
        <f>SUMIFS(СВЦЭМ!$C$34:$C$777,СВЦЭМ!$A$34:$A$777,$A76,СВЦЭМ!$B$34:$B$777,F$47)+'СЕТ СН'!$G$9+СВЦЭМ!$D$10+'СЕТ СН'!$G$6-'СЕТ СН'!$G$19</f>
        <v>1493.5125861500001</v>
      </c>
      <c r="G76" s="37">
        <f>SUMIFS(СВЦЭМ!$C$34:$C$777,СВЦЭМ!$A$34:$A$777,$A76,СВЦЭМ!$B$34:$B$777,G$47)+'СЕТ СН'!$G$9+СВЦЭМ!$D$10+'СЕТ СН'!$G$6-'СЕТ СН'!$G$19</f>
        <v>1466.6945818299998</v>
      </c>
      <c r="H76" s="37">
        <f>SUMIFS(СВЦЭМ!$C$34:$C$777,СВЦЭМ!$A$34:$A$777,$A76,СВЦЭМ!$B$34:$B$777,H$47)+'СЕТ СН'!$G$9+СВЦЭМ!$D$10+'СЕТ СН'!$G$6-'СЕТ СН'!$G$19</f>
        <v>1393.85865567</v>
      </c>
      <c r="I76" s="37">
        <f>SUMIFS(СВЦЭМ!$C$34:$C$777,СВЦЭМ!$A$34:$A$777,$A76,СВЦЭМ!$B$34:$B$777,I$47)+'СЕТ СН'!$G$9+СВЦЭМ!$D$10+'СЕТ СН'!$G$6-'СЕТ СН'!$G$19</f>
        <v>1306.6333296299999</v>
      </c>
      <c r="J76" s="37">
        <f>SUMIFS(СВЦЭМ!$C$34:$C$777,СВЦЭМ!$A$34:$A$777,$A76,СВЦЭМ!$B$34:$B$777,J$47)+'СЕТ СН'!$G$9+СВЦЭМ!$D$10+'СЕТ СН'!$G$6-'СЕТ СН'!$G$19</f>
        <v>1274.1750275299999</v>
      </c>
      <c r="K76" s="37">
        <f>SUMIFS(СВЦЭМ!$C$34:$C$777,СВЦЭМ!$A$34:$A$777,$A76,СВЦЭМ!$B$34:$B$777,K$47)+'СЕТ СН'!$G$9+СВЦЭМ!$D$10+'СЕТ СН'!$G$6-'СЕТ СН'!$G$19</f>
        <v>1217.9351188099999</v>
      </c>
      <c r="L76" s="37">
        <f>SUMIFS(СВЦЭМ!$C$34:$C$777,СВЦЭМ!$A$34:$A$777,$A76,СВЦЭМ!$B$34:$B$777,L$47)+'СЕТ СН'!$G$9+СВЦЭМ!$D$10+'СЕТ СН'!$G$6-'СЕТ СН'!$G$19</f>
        <v>1149.5597485599999</v>
      </c>
      <c r="M76" s="37">
        <f>SUMIFS(СВЦЭМ!$C$34:$C$777,СВЦЭМ!$A$34:$A$777,$A76,СВЦЭМ!$B$34:$B$777,M$47)+'СЕТ СН'!$G$9+СВЦЭМ!$D$10+'СЕТ СН'!$G$6-'СЕТ СН'!$G$19</f>
        <v>1108.8167479499998</v>
      </c>
      <c r="N76" s="37">
        <f>SUMIFS(СВЦЭМ!$C$34:$C$777,СВЦЭМ!$A$34:$A$777,$A76,СВЦЭМ!$B$34:$B$777,N$47)+'СЕТ СН'!$G$9+СВЦЭМ!$D$10+'СЕТ СН'!$G$6-'СЕТ СН'!$G$19</f>
        <v>1102.71423826</v>
      </c>
      <c r="O76" s="37">
        <f>SUMIFS(СВЦЭМ!$C$34:$C$777,СВЦЭМ!$A$34:$A$777,$A76,СВЦЭМ!$B$34:$B$777,O$47)+'СЕТ СН'!$G$9+СВЦЭМ!$D$10+'СЕТ СН'!$G$6-'СЕТ СН'!$G$19</f>
        <v>1097.3460726799999</v>
      </c>
      <c r="P76" s="37">
        <f>SUMIFS(СВЦЭМ!$C$34:$C$777,СВЦЭМ!$A$34:$A$777,$A76,СВЦЭМ!$B$34:$B$777,P$47)+'СЕТ СН'!$G$9+СВЦЭМ!$D$10+'СЕТ СН'!$G$6-'СЕТ СН'!$G$19</f>
        <v>1089.9411065300001</v>
      </c>
      <c r="Q76" s="37">
        <f>SUMIFS(СВЦЭМ!$C$34:$C$777,СВЦЭМ!$A$34:$A$777,$A76,СВЦЭМ!$B$34:$B$777,Q$47)+'СЕТ СН'!$G$9+СВЦЭМ!$D$10+'СЕТ СН'!$G$6-'СЕТ СН'!$G$19</f>
        <v>1087.00710153</v>
      </c>
      <c r="R76" s="37">
        <f>SUMIFS(СВЦЭМ!$C$34:$C$777,СВЦЭМ!$A$34:$A$777,$A76,СВЦЭМ!$B$34:$B$777,R$47)+'СЕТ СН'!$G$9+СВЦЭМ!$D$10+'СЕТ СН'!$G$6-'СЕТ СН'!$G$19</f>
        <v>1088.2774930799999</v>
      </c>
      <c r="S76" s="37">
        <f>SUMIFS(СВЦЭМ!$C$34:$C$777,СВЦЭМ!$A$34:$A$777,$A76,СВЦЭМ!$B$34:$B$777,S$47)+'СЕТ СН'!$G$9+СВЦЭМ!$D$10+'СЕТ СН'!$G$6-'СЕТ СН'!$G$19</f>
        <v>1076.0367801399998</v>
      </c>
      <c r="T76" s="37">
        <f>SUMIFS(СВЦЭМ!$C$34:$C$777,СВЦЭМ!$A$34:$A$777,$A76,СВЦЭМ!$B$34:$B$777,T$47)+'СЕТ СН'!$G$9+СВЦЭМ!$D$10+'СЕТ СН'!$G$6-'СЕТ СН'!$G$19</f>
        <v>993.6526007399998</v>
      </c>
      <c r="U76" s="37">
        <f>SUMIFS(СВЦЭМ!$C$34:$C$777,СВЦЭМ!$A$34:$A$777,$A76,СВЦЭМ!$B$34:$B$777,U$47)+'СЕТ СН'!$G$9+СВЦЭМ!$D$10+'СЕТ СН'!$G$6-'СЕТ СН'!$G$19</f>
        <v>992.43992468999977</v>
      </c>
      <c r="V76" s="37">
        <f>SUMIFS(СВЦЭМ!$C$34:$C$777,СВЦЭМ!$A$34:$A$777,$A76,СВЦЭМ!$B$34:$B$777,V$47)+'СЕТ СН'!$G$9+СВЦЭМ!$D$10+'СЕТ СН'!$G$6-'СЕТ СН'!$G$19</f>
        <v>1064.0315947099998</v>
      </c>
      <c r="W76" s="37">
        <f>SUMIFS(СВЦЭМ!$C$34:$C$777,СВЦЭМ!$A$34:$A$777,$A76,СВЦЭМ!$B$34:$B$777,W$47)+'СЕТ СН'!$G$9+СВЦЭМ!$D$10+'СЕТ СН'!$G$6-'СЕТ СН'!$G$19</f>
        <v>1204.9474654599999</v>
      </c>
      <c r="X76" s="37">
        <f>SUMIFS(СВЦЭМ!$C$34:$C$777,СВЦЭМ!$A$34:$A$777,$A76,СВЦЭМ!$B$34:$B$777,X$47)+'СЕТ СН'!$G$9+СВЦЭМ!$D$10+'СЕТ СН'!$G$6-'СЕТ СН'!$G$19</f>
        <v>1319.2485563999999</v>
      </c>
      <c r="Y76" s="37">
        <f>SUMIFS(СВЦЭМ!$C$34:$C$777,СВЦЭМ!$A$34:$A$777,$A76,СВЦЭМ!$B$34:$B$777,Y$47)+'СЕТ СН'!$G$9+СВЦЭМ!$D$10+'СЕТ СН'!$G$6-'СЕТ СН'!$G$19</f>
        <v>1384.6600172899998</v>
      </c>
    </row>
    <row r="77" spans="1:27" ht="15.75" x14ac:dyDescent="0.2">
      <c r="A77" s="36">
        <f t="shared" si="1"/>
        <v>43069</v>
      </c>
      <c r="B77" s="37">
        <f>SUMIFS(СВЦЭМ!$C$34:$C$777,СВЦЭМ!$A$34:$A$777,$A77,СВЦЭМ!$B$34:$B$777,B$47)+'СЕТ СН'!$G$9+СВЦЭМ!$D$10+'СЕТ СН'!$G$6-'СЕТ СН'!$G$19</f>
        <v>1425.94934754</v>
      </c>
      <c r="C77" s="37">
        <f>SUMIFS(СВЦЭМ!$C$34:$C$777,СВЦЭМ!$A$34:$A$777,$A77,СВЦЭМ!$B$34:$B$777,C$47)+'СЕТ СН'!$G$9+СВЦЭМ!$D$10+'СЕТ СН'!$G$6-'СЕТ СН'!$G$19</f>
        <v>1511.6294768999996</v>
      </c>
      <c r="D77" s="37">
        <f>SUMIFS(СВЦЭМ!$C$34:$C$777,СВЦЭМ!$A$34:$A$777,$A77,СВЦЭМ!$B$34:$B$777,D$47)+'СЕТ СН'!$G$9+СВЦЭМ!$D$10+'СЕТ СН'!$G$6-'СЕТ СН'!$G$19</f>
        <v>1496.78332817</v>
      </c>
      <c r="E77" s="37">
        <f>SUMIFS(СВЦЭМ!$C$34:$C$777,СВЦЭМ!$A$34:$A$777,$A77,СВЦЭМ!$B$34:$B$777,E$47)+'СЕТ СН'!$G$9+СВЦЭМ!$D$10+'СЕТ СН'!$G$6-'СЕТ СН'!$G$19</f>
        <v>1504.4290714999997</v>
      </c>
      <c r="F77" s="37">
        <f>SUMIFS(СВЦЭМ!$C$34:$C$777,СВЦЭМ!$A$34:$A$777,$A77,СВЦЭМ!$B$34:$B$777,F$47)+'СЕТ СН'!$G$9+СВЦЭМ!$D$10+'СЕТ СН'!$G$6-'СЕТ СН'!$G$19</f>
        <v>1501.7714028</v>
      </c>
      <c r="G77" s="37">
        <f>SUMIFS(СВЦЭМ!$C$34:$C$777,СВЦЭМ!$A$34:$A$777,$A77,СВЦЭМ!$B$34:$B$777,G$47)+'СЕТ СН'!$G$9+СВЦЭМ!$D$10+'СЕТ СН'!$G$6-'СЕТ СН'!$G$19</f>
        <v>1447.85956472</v>
      </c>
      <c r="H77" s="37">
        <f>SUMIFS(СВЦЭМ!$C$34:$C$777,СВЦЭМ!$A$34:$A$777,$A77,СВЦЭМ!$B$34:$B$777,H$47)+'СЕТ СН'!$G$9+СВЦЭМ!$D$10+'СЕТ СН'!$G$6-'СЕТ СН'!$G$19</f>
        <v>1330.9396212499998</v>
      </c>
      <c r="I77" s="37">
        <f>SUMIFS(СВЦЭМ!$C$34:$C$777,СВЦЭМ!$A$34:$A$777,$A77,СВЦЭМ!$B$34:$B$777,I$47)+'СЕТ СН'!$G$9+СВЦЭМ!$D$10+'СЕТ СН'!$G$6-'СЕТ СН'!$G$19</f>
        <v>1238.48553812</v>
      </c>
      <c r="J77" s="37">
        <f>SUMIFS(СВЦЭМ!$C$34:$C$777,СВЦЭМ!$A$34:$A$777,$A77,СВЦЭМ!$B$34:$B$777,J$47)+'СЕТ СН'!$G$9+СВЦЭМ!$D$10+'СЕТ СН'!$G$6-'СЕТ СН'!$G$19</f>
        <v>1191.0268827499999</v>
      </c>
      <c r="K77" s="37">
        <f>SUMIFS(СВЦЭМ!$C$34:$C$777,СВЦЭМ!$A$34:$A$777,$A77,СВЦЭМ!$B$34:$B$777,K$47)+'СЕТ СН'!$G$9+СВЦЭМ!$D$10+'СЕТ СН'!$G$6-'СЕТ СН'!$G$19</f>
        <v>1129.2856691899999</v>
      </c>
      <c r="L77" s="37">
        <f>SUMIFS(СВЦЭМ!$C$34:$C$777,СВЦЭМ!$A$34:$A$777,$A77,СВЦЭМ!$B$34:$B$777,L$47)+'СЕТ СН'!$G$9+СВЦЭМ!$D$10+'СЕТ СН'!$G$6-'СЕТ СН'!$G$19</f>
        <v>1059.1843252199999</v>
      </c>
      <c r="M77" s="37">
        <f>SUMIFS(СВЦЭМ!$C$34:$C$777,СВЦЭМ!$A$34:$A$777,$A77,СВЦЭМ!$B$34:$B$777,M$47)+'СЕТ СН'!$G$9+СВЦЭМ!$D$10+'СЕТ СН'!$G$6-'СЕТ СН'!$G$19</f>
        <v>1021.5440065600001</v>
      </c>
      <c r="N77" s="37">
        <f>SUMIFS(СВЦЭМ!$C$34:$C$777,СВЦЭМ!$A$34:$A$777,$A77,СВЦЭМ!$B$34:$B$777,N$47)+'СЕТ СН'!$G$9+СВЦЭМ!$D$10+'СЕТ СН'!$G$6-'СЕТ СН'!$G$19</f>
        <v>1014.4440715599999</v>
      </c>
      <c r="O77" s="37">
        <f>SUMIFS(СВЦЭМ!$C$34:$C$777,СВЦЭМ!$A$34:$A$777,$A77,СВЦЭМ!$B$34:$B$777,O$47)+'СЕТ СН'!$G$9+СВЦЭМ!$D$10+'СЕТ СН'!$G$6-'СЕТ СН'!$G$19</f>
        <v>1013.3356922399998</v>
      </c>
      <c r="P77" s="37">
        <f>SUMIFS(СВЦЭМ!$C$34:$C$777,СВЦЭМ!$A$34:$A$777,$A77,СВЦЭМ!$B$34:$B$777,P$47)+'СЕТ СН'!$G$9+СВЦЭМ!$D$10+'СЕТ СН'!$G$6-'СЕТ СН'!$G$19</f>
        <v>1010.6405902699998</v>
      </c>
      <c r="Q77" s="37">
        <f>SUMIFS(СВЦЭМ!$C$34:$C$777,СВЦЭМ!$A$34:$A$777,$A77,СВЦЭМ!$B$34:$B$777,Q$47)+'СЕТ СН'!$G$9+СВЦЭМ!$D$10+'СЕТ СН'!$G$6-'СЕТ СН'!$G$19</f>
        <v>1013.7899941799999</v>
      </c>
      <c r="R77" s="37">
        <f>SUMIFS(СВЦЭМ!$C$34:$C$777,СВЦЭМ!$A$34:$A$777,$A77,СВЦЭМ!$B$34:$B$777,R$47)+'СЕТ СН'!$G$9+СВЦЭМ!$D$10+'СЕТ СН'!$G$6-'СЕТ СН'!$G$19</f>
        <v>1015.0985185499999</v>
      </c>
      <c r="S77" s="37">
        <f>SUMIFS(СВЦЭМ!$C$34:$C$777,СВЦЭМ!$A$34:$A$777,$A77,СВЦЭМ!$B$34:$B$777,S$47)+'СЕТ СН'!$G$9+СВЦЭМ!$D$10+'СЕТ СН'!$G$6-'СЕТ СН'!$G$19</f>
        <v>1021.0307997099999</v>
      </c>
      <c r="T77" s="37">
        <f>SUMIFS(СВЦЭМ!$C$34:$C$777,СВЦЭМ!$A$34:$A$777,$A77,СВЦЭМ!$B$34:$B$777,T$47)+'СЕТ СН'!$G$9+СВЦЭМ!$D$10+'СЕТ СН'!$G$6-'СЕТ СН'!$G$19</f>
        <v>1040.6687680199998</v>
      </c>
      <c r="U77" s="37">
        <f>SUMIFS(СВЦЭМ!$C$34:$C$777,СВЦЭМ!$A$34:$A$777,$A77,СВЦЭМ!$B$34:$B$777,U$47)+'СЕТ СН'!$G$9+СВЦЭМ!$D$10+'СЕТ СН'!$G$6-'СЕТ СН'!$G$19</f>
        <v>1025.2385125999999</v>
      </c>
      <c r="V77" s="37">
        <f>SUMIFS(СВЦЭМ!$C$34:$C$777,СВЦЭМ!$A$34:$A$777,$A77,СВЦЭМ!$B$34:$B$777,V$47)+'СЕТ СН'!$G$9+СВЦЭМ!$D$10+'СЕТ СН'!$G$6-'СЕТ СН'!$G$19</f>
        <v>1096.2291931899999</v>
      </c>
      <c r="W77" s="37">
        <f>SUMIFS(СВЦЭМ!$C$34:$C$777,СВЦЭМ!$A$34:$A$777,$A77,СВЦЭМ!$B$34:$B$777,W$47)+'СЕТ СН'!$G$9+СВЦЭМ!$D$10+'СЕТ СН'!$G$6-'СЕТ СН'!$G$19</f>
        <v>1224.3361815599999</v>
      </c>
      <c r="X77" s="37">
        <f>SUMIFS(СВЦЭМ!$C$34:$C$777,СВЦЭМ!$A$34:$A$777,$A77,СВЦЭМ!$B$34:$B$777,X$47)+'СЕТ СН'!$G$9+СВЦЭМ!$D$10+'СЕТ СН'!$G$6-'СЕТ СН'!$G$19</f>
        <v>1287.52259226</v>
      </c>
      <c r="Y77" s="37">
        <f>SUMIFS(СВЦЭМ!$C$34:$C$777,СВЦЭМ!$A$34:$A$777,$A77,СВЦЭМ!$B$34:$B$777,Y$47)+'СЕТ СН'!$G$9+СВЦЭМ!$D$10+'СЕТ СН'!$G$6-'СЕТ СН'!$G$19</f>
        <v>1340.00959519</v>
      </c>
      <c r="AA77" s="38"/>
    </row>
    <row r="78" spans="1:27" ht="15.75" hidden="1" x14ac:dyDescent="0.2">
      <c r="A78" s="36">
        <f t="shared" si="1"/>
        <v>43070</v>
      </c>
      <c r="B78" s="37">
        <f>SUMIFS(СВЦЭМ!$C$34:$C$777,СВЦЭМ!$A$34:$A$777,$A78,СВЦЭМ!$B$34:$B$777,B$47)+'СЕТ СН'!$G$9+СВЦЭМ!$D$10+'СЕТ СН'!$G$6-'СЕТ СН'!$G$19</f>
        <v>232.77473681000004</v>
      </c>
      <c r="C78" s="37">
        <f>SUMIFS(СВЦЭМ!$C$34:$C$777,СВЦЭМ!$A$34:$A$777,$A78,СВЦЭМ!$B$34:$B$777,C$47)+'СЕТ СН'!$G$9+СВЦЭМ!$D$10+'СЕТ СН'!$G$6-'СЕТ СН'!$G$19</f>
        <v>232.77473681000004</v>
      </c>
      <c r="D78" s="37">
        <f>SUMIFS(СВЦЭМ!$C$34:$C$777,СВЦЭМ!$A$34:$A$777,$A78,СВЦЭМ!$B$34:$B$777,D$47)+'СЕТ СН'!$G$9+СВЦЭМ!$D$10+'СЕТ СН'!$G$6-'СЕТ СН'!$G$19</f>
        <v>232.77473681000004</v>
      </c>
      <c r="E78" s="37">
        <f>SUMIFS(СВЦЭМ!$C$34:$C$777,СВЦЭМ!$A$34:$A$777,$A78,СВЦЭМ!$B$34:$B$777,E$47)+'СЕТ СН'!$G$9+СВЦЭМ!$D$10+'СЕТ СН'!$G$6-'СЕТ СН'!$G$19</f>
        <v>232.77473681000004</v>
      </c>
      <c r="F78" s="37">
        <f>SUMIFS(СВЦЭМ!$C$34:$C$777,СВЦЭМ!$A$34:$A$777,$A78,СВЦЭМ!$B$34:$B$777,F$47)+'СЕТ СН'!$G$9+СВЦЭМ!$D$10+'СЕТ СН'!$G$6-'СЕТ СН'!$G$19</f>
        <v>232.77473681000004</v>
      </c>
      <c r="G78" s="37">
        <f>SUMIFS(СВЦЭМ!$C$34:$C$777,СВЦЭМ!$A$34:$A$777,$A78,СВЦЭМ!$B$34:$B$777,G$47)+'СЕТ СН'!$G$9+СВЦЭМ!$D$10+'СЕТ СН'!$G$6-'СЕТ СН'!$G$19</f>
        <v>232.77473681000004</v>
      </c>
      <c r="H78" s="37">
        <f>SUMIFS(СВЦЭМ!$C$34:$C$777,СВЦЭМ!$A$34:$A$777,$A78,СВЦЭМ!$B$34:$B$777,H$47)+'СЕТ СН'!$G$9+СВЦЭМ!$D$10+'СЕТ СН'!$G$6-'СЕТ СН'!$G$19</f>
        <v>232.77473681000004</v>
      </c>
      <c r="I78" s="37">
        <f>SUMIFS(СВЦЭМ!$C$34:$C$777,СВЦЭМ!$A$34:$A$777,$A78,СВЦЭМ!$B$34:$B$777,I$47)+'СЕТ СН'!$G$9+СВЦЭМ!$D$10+'СЕТ СН'!$G$6-'СЕТ СН'!$G$19</f>
        <v>232.77473681000004</v>
      </c>
      <c r="J78" s="37">
        <f>SUMIFS(СВЦЭМ!$C$34:$C$777,СВЦЭМ!$A$34:$A$777,$A78,СВЦЭМ!$B$34:$B$777,J$47)+'СЕТ СН'!$G$9+СВЦЭМ!$D$10+'СЕТ СН'!$G$6-'СЕТ СН'!$G$19</f>
        <v>232.77473681000004</v>
      </c>
      <c r="K78" s="37">
        <f>SUMIFS(СВЦЭМ!$C$34:$C$777,СВЦЭМ!$A$34:$A$777,$A78,СВЦЭМ!$B$34:$B$777,K$47)+'СЕТ СН'!$G$9+СВЦЭМ!$D$10+'СЕТ СН'!$G$6-'СЕТ СН'!$G$19</f>
        <v>232.77473681000004</v>
      </c>
      <c r="L78" s="37">
        <f>SUMIFS(СВЦЭМ!$C$34:$C$777,СВЦЭМ!$A$34:$A$777,$A78,СВЦЭМ!$B$34:$B$777,L$47)+'СЕТ СН'!$G$9+СВЦЭМ!$D$10+'СЕТ СН'!$G$6-'СЕТ СН'!$G$19</f>
        <v>232.77473681000004</v>
      </c>
      <c r="M78" s="37">
        <f>SUMIFS(СВЦЭМ!$C$34:$C$777,СВЦЭМ!$A$34:$A$777,$A78,СВЦЭМ!$B$34:$B$777,M$47)+'СЕТ СН'!$G$9+СВЦЭМ!$D$10+'СЕТ СН'!$G$6-'СЕТ СН'!$G$19</f>
        <v>232.77473681000004</v>
      </c>
      <c r="N78" s="37">
        <f>SUMIFS(СВЦЭМ!$C$34:$C$777,СВЦЭМ!$A$34:$A$777,$A78,СВЦЭМ!$B$34:$B$777,N$47)+'СЕТ СН'!$G$9+СВЦЭМ!$D$10+'СЕТ СН'!$G$6-'СЕТ СН'!$G$19</f>
        <v>232.77473681000004</v>
      </c>
      <c r="O78" s="37">
        <f>SUMIFS(СВЦЭМ!$C$34:$C$777,СВЦЭМ!$A$34:$A$777,$A78,СВЦЭМ!$B$34:$B$777,O$47)+'СЕТ СН'!$G$9+СВЦЭМ!$D$10+'СЕТ СН'!$G$6-'СЕТ СН'!$G$19</f>
        <v>232.77473681000004</v>
      </c>
      <c r="P78" s="37">
        <f>SUMIFS(СВЦЭМ!$C$34:$C$777,СВЦЭМ!$A$34:$A$777,$A78,СВЦЭМ!$B$34:$B$777,P$47)+'СЕТ СН'!$G$9+СВЦЭМ!$D$10+'СЕТ СН'!$G$6-'СЕТ СН'!$G$19</f>
        <v>232.77473681000004</v>
      </c>
      <c r="Q78" s="37">
        <f>SUMIFS(СВЦЭМ!$C$34:$C$777,СВЦЭМ!$A$34:$A$777,$A78,СВЦЭМ!$B$34:$B$777,Q$47)+'СЕТ СН'!$G$9+СВЦЭМ!$D$10+'СЕТ СН'!$G$6-'СЕТ СН'!$G$19</f>
        <v>232.77473681000004</v>
      </c>
      <c r="R78" s="37">
        <f>SUMIFS(СВЦЭМ!$C$34:$C$777,СВЦЭМ!$A$34:$A$777,$A78,СВЦЭМ!$B$34:$B$777,R$47)+'СЕТ СН'!$G$9+СВЦЭМ!$D$10+'СЕТ СН'!$G$6-'СЕТ СН'!$G$19</f>
        <v>232.77473681000004</v>
      </c>
      <c r="S78" s="37">
        <f>SUMIFS(СВЦЭМ!$C$34:$C$777,СВЦЭМ!$A$34:$A$777,$A78,СВЦЭМ!$B$34:$B$777,S$47)+'СЕТ СН'!$G$9+СВЦЭМ!$D$10+'СЕТ СН'!$G$6-'СЕТ СН'!$G$19</f>
        <v>232.77473681000004</v>
      </c>
      <c r="T78" s="37">
        <f>SUMIFS(СВЦЭМ!$C$34:$C$777,СВЦЭМ!$A$34:$A$777,$A78,СВЦЭМ!$B$34:$B$777,T$47)+'СЕТ СН'!$G$9+СВЦЭМ!$D$10+'СЕТ СН'!$G$6-'СЕТ СН'!$G$19</f>
        <v>232.77473681000004</v>
      </c>
      <c r="U78" s="37">
        <f>SUMIFS(СВЦЭМ!$C$34:$C$777,СВЦЭМ!$A$34:$A$777,$A78,СВЦЭМ!$B$34:$B$777,U$47)+'СЕТ СН'!$G$9+СВЦЭМ!$D$10+'СЕТ СН'!$G$6-'СЕТ СН'!$G$19</f>
        <v>232.77473681000004</v>
      </c>
      <c r="V78" s="37">
        <f>SUMIFS(СВЦЭМ!$C$34:$C$777,СВЦЭМ!$A$34:$A$777,$A78,СВЦЭМ!$B$34:$B$777,V$47)+'СЕТ СН'!$G$9+СВЦЭМ!$D$10+'СЕТ СН'!$G$6-'СЕТ СН'!$G$19</f>
        <v>232.77473681000004</v>
      </c>
      <c r="W78" s="37">
        <f>SUMIFS(СВЦЭМ!$C$34:$C$777,СВЦЭМ!$A$34:$A$777,$A78,СВЦЭМ!$B$34:$B$777,W$47)+'СЕТ СН'!$G$9+СВЦЭМ!$D$10+'СЕТ СН'!$G$6-'СЕТ СН'!$G$19</f>
        <v>232.77473681000004</v>
      </c>
      <c r="X78" s="37">
        <f>SUMIFS(СВЦЭМ!$C$34:$C$777,СВЦЭМ!$A$34:$A$777,$A78,СВЦЭМ!$B$34:$B$777,X$47)+'СЕТ СН'!$G$9+СВЦЭМ!$D$10+'СЕТ СН'!$G$6-'СЕТ СН'!$G$19</f>
        <v>232.77473681000004</v>
      </c>
      <c r="Y78" s="37">
        <f>SUMIFS(СВЦЭМ!$C$34:$C$777,СВЦЭМ!$A$34:$A$777,$A78,СВЦЭМ!$B$34:$B$777,Y$47)+'СЕТ СН'!$G$9+СВЦЭМ!$D$10+'СЕТ СН'!$G$6-'СЕТ СН'!$G$19</f>
        <v>232.77473681000004</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01.11.2017</v>
      </c>
      <c r="B84" s="37">
        <f>SUMIFS(СВЦЭМ!$C$34:$C$777,СВЦЭМ!$A$34:$A$777,$A84,СВЦЭМ!$B$34:$B$777,B$83)+'СЕТ СН'!$H$9+СВЦЭМ!$D$10+'СЕТ СН'!$H$6-'СЕТ СН'!$H$19</f>
        <v>1336.1005661999998</v>
      </c>
      <c r="C84" s="37">
        <f>SUMIFS(СВЦЭМ!$C$34:$C$777,СВЦЭМ!$A$34:$A$777,$A84,СВЦЭМ!$B$34:$B$777,C$83)+'СЕТ СН'!$H$9+СВЦЭМ!$D$10+'СЕТ СН'!$H$6-'СЕТ СН'!$H$19</f>
        <v>1386.8495833500001</v>
      </c>
      <c r="D84" s="37">
        <f>SUMIFS(СВЦЭМ!$C$34:$C$777,СВЦЭМ!$A$34:$A$777,$A84,СВЦЭМ!$B$34:$B$777,D$83)+'СЕТ СН'!$H$9+СВЦЭМ!$D$10+'СЕТ СН'!$H$6-'СЕТ СН'!$H$19</f>
        <v>1471.0846901899999</v>
      </c>
      <c r="E84" s="37">
        <f>SUMIFS(СВЦЭМ!$C$34:$C$777,СВЦЭМ!$A$34:$A$777,$A84,СВЦЭМ!$B$34:$B$777,E$83)+'СЕТ СН'!$H$9+СВЦЭМ!$D$10+'СЕТ СН'!$H$6-'СЕТ СН'!$H$19</f>
        <v>1484.9217614599997</v>
      </c>
      <c r="F84" s="37">
        <f>SUMIFS(СВЦЭМ!$C$34:$C$777,СВЦЭМ!$A$34:$A$777,$A84,СВЦЭМ!$B$34:$B$777,F$83)+'СЕТ СН'!$H$9+СВЦЭМ!$D$10+'СЕТ СН'!$H$6-'СЕТ СН'!$H$19</f>
        <v>1486.66810872</v>
      </c>
      <c r="G84" s="37">
        <f>SUMIFS(СВЦЭМ!$C$34:$C$777,СВЦЭМ!$A$34:$A$777,$A84,СВЦЭМ!$B$34:$B$777,G$83)+'СЕТ СН'!$H$9+СВЦЭМ!$D$10+'СЕТ СН'!$H$6-'СЕТ СН'!$H$19</f>
        <v>1478.6085357500001</v>
      </c>
      <c r="H84" s="37">
        <f>SUMIFS(СВЦЭМ!$C$34:$C$777,СВЦЭМ!$A$34:$A$777,$A84,СВЦЭМ!$B$34:$B$777,H$83)+'СЕТ СН'!$H$9+СВЦЭМ!$D$10+'СЕТ СН'!$H$6-'СЕТ СН'!$H$19</f>
        <v>1377.86725028</v>
      </c>
      <c r="I84" s="37">
        <f>SUMIFS(СВЦЭМ!$C$34:$C$777,СВЦЭМ!$A$34:$A$777,$A84,СВЦЭМ!$B$34:$B$777,I$83)+'СЕТ СН'!$H$9+СВЦЭМ!$D$10+'СЕТ СН'!$H$6-'СЕТ СН'!$H$19</f>
        <v>1348.6199461799997</v>
      </c>
      <c r="J84" s="37">
        <f>SUMIFS(СВЦЭМ!$C$34:$C$777,СВЦЭМ!$A$34:$A$777,$A84,СВЦЭМ!$B$34:$B$777,J$83)+'СЕТ СН'!$H$9+СВЦЭМ!$D$10+'СЕТ СН'!$H$6-'СЕТ СН'!$H$19</f>
        <v>1223.4316756099997</v>
      </c>
      <c r="K84" s="37">
        <f>SUMIFS(СВЦЭМ!$C$34:$C$777,СВЦЭМ!$A$34:$A$777,$A84,СВЦЭМ!$B$34:$B$777,K$83)+'СЕТ СН'!$H$9+СВЦЭМ!$D$10+'СЕТ СН'!$H$6-'СЕТ СН'!$H$19</f>
        <v>1151.9206846100001</v>
      </c>
      <c r="L84" s="37">
        <f>SUMIFS(СВЦЭМ!$C$34:$C$777,СВЦЭМ!$A$34:$A$777,$A84,СВЦЭМ!$B$34:$B$777,L$83)+'СЕТ СН'!$H$9+СВЦЭМ!$D$10+'СЕТ СН'!$H$6-'СЕТ СН'!$H$19</f>
        <v>1064.8468357799998</v>
      </c>
      <c r="M84" s="37">
        <f>SUMIFS(СВЦЭМ!$C$34:$C$777,СВЦЭМ!$A$34:$A$777,$A84,СВЦЭМ!$B$34:$B$777,M$83)+'СЕТ СН'!$H$9+СВЦЭМ!$D$10+'СЕТ СН'!$H$6-'СЕТ СН'!$H$19</f>
        <v>1022.5196906900001</v>
      </c>
      <c r="N84" s="37">
        <f>SUMIFS(СВЦЭМ!$C$34:$C$777,СВЦЭМ!$A$34:$A$777,$A84,СВЦЭМ!$B$34:$B$777,N$83)+'СЕТ СН'!$H$9+СВЦЭМ!$D$10+'СЕТ СН'!$H$6-'СЕТ СН'!$H$19</f>
        <v>1007.14878795</v>
      </c>
      <c r="O84" s="37">
        <f>SUMIFS(СВЦЭМ!$C$34:$C$777,СВЦЭМ!$A$34:$A$777,$A84,СВЦЭМ!$B$34:$B$777,O$83)+'СЕТ СН'!$H$9+СВЦЭМ!$D$10+'СЕТ СН'!$H$6-'СЕТ СН'!$H$19</f>
        <v>1002.5516899100001</v>
      </c>
      <c r="P84" s="37">
        <f>SUMIFS(СВЦЭМ!$C$34:$C$777,СВЦЭМ!$A$34:$A$777,$A84,СВЦЭМ!$B$34:$B$777,P$83)+'СЕТ СН'!$H$9+СВЦЭМ!$D$10+'СЕТ СН'!$H$6-'СЕТ СН'!$H$19</f>
        <v>995.81323580000003</v>
      </c>
      <c r="Q84" s="37">
        <f>SUMIFS(СВЦЭМ!$C$34:$C$777,СВЦЭМ!$A$34:$A$777,$A84,СВЦЭМ!$B$34:$B$777,Q$83)+'СЕТ СН'!$H$9+СВЦЭМ!$D$10+'СЕТ СН'!$H$6-'СЕТ СН'!$H$19</f>
        <v>995.27420060999998</v>
      </c>
      <c r="R84" s="37">
        <f>SUMIFS(СВЦЭМ!$C$34:$C$777,СВЦЭМ!$A$34:$A$777,$A84,СВЦЭМ!$B$34:$B$777,R$83)+'СЕТ СН'!$H$9+СВЦЭМ!$D$10+'СЕТ СН'!$H$6-'СЕТ СН'!$H$19</f>
        <v>1000.4366285999999</v>
      </c>
      <c r="S84" s="37">
        <f>SUMIFS(СВЦЭМ!$C$34:$C$777,СВЦЭМ!$A$34:$A$777,$A84,СВЦЭМ!$B$34:$B$777,S$83)+'СЕТ СН'!$H$9+СВЦЭМ!$D$10+'СЕТ СН'!$H$6-'СЕТ СН'!$H$19</f>
        <v>1008.35616996</v>
      </c>
      <c r="T84" s="37">
        <f>SUMIFS(СВЦЭМ!$C$34:$C$777,СВЦЭМ!$A$34:$A$777,$A84,СВЦЭМ!$B$34:$B$777,T$83)+'СЕТ СН'!$H$9+СВЦЭМ!$D$10+'СЕТ СН'!$H$6-'СЕТ СН'!$H$19</f>
        <v>1020.04811352</v>
      </c>
      <c r="U84" s="37">
        <f>SUMIFS(СВЦЭМ!$C$34:$C$777,СВЦЭМ!$A$34:$A$777,$A84,СВЦЭМ!$B$34:$B$777,U$83)+'СЕТ СН'!$H$9+СВЦЭМ!$D$10+'СЕТ СН'!$H$6-'СЕТ СН'!$H$19</f>
        <v>1025.55704664</v>
      </c>
      <c r="V84" s="37">
        <f>SUMIFS(СВЦЭМ!$C$34:$C$777,СВЦЭМ!$A$34:$A$777,$A84,СВЦЭМ!$B$34:$B$777,V$83)+'СЕТ СН'!$H$9+СВЦЭМ!$D$10+'СЕТ СН'!$H$6-'СЕТ СН'!$H$19</f>
        <v>1068.7879628800001</v>
      </c>
      <c r="W84" s="37">
        <f>SUMIFS(СВЦЭМ!$C$34:$C$777,СВЦЭМ!$A$34:$A$777,$A84,СВЦЭМ!$B$34:$B$777,W$83)+'СЕТ СН'!$H$9+СВЦЭМ!$D$10+'СЕТ СН'!$H$6-'СЕТ СН'!$H$19</f>
        <v>1215.8402549900002</v>
      </c>
      <c r="X84" s="37">
        <f>SUMIFS(СВЦЭМ!$C$34:$C$777,СВЦЭМ!$A$34:$A$777,$A84,СВЦЭМ!$B$34:$B$777,X$83)+'СЕТ СН'!$H$9+СВЦЭМ!$D$10+'СЕТ СН'!$H$6-'СЕТ СН'!$H$19</f>
        <v>1319.3087472799998</v>
      </c>
      <c r="Y84" s="37">
        <f>SUMIFS(СВЦЭМ!$C$34:$C$777,СВЦЭМ!$A$34:$A$777,$A84,СВЦЭМ!$B$34:$B$777,Y$83)+'СЕТ СН'!$H$9+СВЦЭМ!$D$10+'СЕТ СН'!$H$6-'СЕТ СН'!$H$19</f>
        <v>1312.1769383699998</v>
      </c>
    </row>
    <row r="85" spans="1:25" ht="15.75" x14ac:dyDescent="0.2">
      <c r="A85" s="36">
        <f>A84+1</f>
        <v>43041</v>
      </c>
      <c r="B85" s="37">
        <f>SUMIFS(СВЦЭМ!$C$34:$C$777,СВЦЭМ!$A$34:$A$777,$A85,СВЦЭМ!$B$34:$B$777,B$83)+'СЕТ СН'!$H$9+СВЦЭМ!$D$10+'СЕТ СН'!$H$6-'СЕТ СН'!$H$19</f>
        <v>1339.0810914999997</v>
      </c>
      <c r="C85" s="37">
        <f>SUMIFS(СВЦЭМ!$C$34:$C$777,СВЦЭМ!$A$34:$A$777,$A85,СВЦЭМ!$B$34:$B$777,C$83)+'СЕТ СН'!$H$9+СВЦЭМ!$D$10+'СЕТ СН'!$H$6-'СЕТ СН'!$H$19</f>
        <v>1377.11048759</v>
      </c>
      <c r="D85" s="37">
        <f>SUMIFS(СВЦЭМ!$C$34:$C$777,СВЦЭМ!$A$34:$A$777,$A85,СВЦЭМ!$B$34:$B$777,D$83)+'СЕТ СН'!$H$9+СВЦЭМ!$D$10+'СЕТ СН'!$H$6-'СЕТ СН'!$H$19</f>
        <v>1474.5516992499997</v>
      </c>
      <c r="E85" s="37">
        <f>SUMIFS(СВЦЭМ!$C$34:$C$777,СВЦЭМ!$A$34:$A$777,$A85,СВЦЭМ!$B$34:$B$777,E$83)+'СЕТ СН'!$H$9+СВЦЭМ!$D$10+'СЕТ СН'!$H$6-'СЕТ СН'!$H$19</f>
        <v>1485.6783745499997</v>
      </c>
      <c r="F85" s="37">
        <f>SUMIFS(СВЦЭМ!$C$34:$C$777,СВЦЭМ!$A$34:$A$777,$A85,СВЦЭМ!$B$34:$B$777,F$83)+'СЕТ СН'!$H$9+СВЦЭМ!$D$10+'СЕТ СН'!$H$6-'СЕТ СН'!$H$19</f>
        <v>1486.8194880400001</v>
      </c>
      <c r="G85" s="37">
        <f>SUMIFS(СВЦЭМ!$C$34:$C$777,СВЦЭМ!$A$34:$A$777,$A85,СВЦЭМ!$B$34:$B$777,G$83)+'СЕТ СН'!$H$9+СВЦЭМ!$D$10+'СЕТ СН'!$H$6-'СЕТ СН'!$H$19</f>
        <v>1482.20921103</v>
      </c>
      <c r="H85" s="37">
        <f>SUMIFS(СВЦЭМ!$C$34:$C$777,СВЦЭМ!$A$34:$A$777,$A85,СВЦЭМ!$B$34:$B$777,H$83)+'СЕТ СН'!$H$9+СВЦЭМ!$D$10+'СЕТ СН'!$H$6-'СЕТ СН'!$H$19</f>
        <v>1378.4682310399999</v>
      </c>
      <c r="I85" s="37">
        <f>SUMIFS(СВЦЭМ!$C$34:$C$777,СВЦЭМ!$A$34:$A$777,$A85,СВЦЭМ!$B$34:$B$777,I$83)+'СЕТ СН'!$H$9+СВЦЭМ!$D$10+'СЕТ СН'!$H$6-'СЕТ СН'!$H$19</f>
        <v>1343.4038971999998</v>
      </c>
      <c r="J85" s="37">
        <f>SUMIFS(СВЦЭМ!$C$34:$C$777,СВЦЭМ!$A$34:$A$777,$A85,СВЦЭМ!$B$34:$B$777,J$83)+'СЕТ СН'!$H$9+СВЦЭМ!$D$10+'СЕТ СН'!$H$6-'СЕТ СН'!$H$19</f>
        <v>1231.9462174400001</v>
      </c>
      <c r="K85" s="37">
        <f>SUMIFS(СВЦЭМ!$C$34:$C$777,СВЦЭМ!$A$34:$A$777,$A85,СВЦЭМ!$B$34:$B$777,K$83)+'СЕТ СН'!$H$9+СВЦЭМ!$D$10+'СЕТ СН'!$H$6-'СЕТ СН'!$H$19</f>
        <v>1159.0013755499999</v>
      </c>
      <c r="L85" s="37">
        <f>SUMIFS(СВЦЭМ!$C$34:$C$777,СВЦЭМ!$A$34:$A$777,$A85,СВЦЭМ!$B$34:$B$777,L$83)+'СЕТ СН'!$H$9+СВЦЭМ!$D$10+'СЕТ СН'!$H$6-'СЕТ СН'!$H$19</f>
        <v>1073.6073654000002</v>
      </c>
      <c r="M85" s="37">
        <f>SUMIFS(СВЦЭМ!$C$34:$C$777,СВЦЭМ!$A$34:$A$777,$A85,СВЦЭМ!$B$34:$B$777,M$83)+'СЕТ СН'!$H$9+СВЦЭМ!$D$10+'СЕТ СН'!$H$6-'СЕТ СН'!$H$19</f>
        <v>1033.76809555</v>
      </c>
      <c r="N85" s="37">
        <f>SUMIFS(СВЦЭМ!$C$34:$C$777,СВЦЭМ!$A$34:$A$777,$A85,СВЦЭМ!$B$34:$B$777,N$83)+'СЕТ СН'!$H$9+СВЦЭМ!$D$10+'СЕТ СН'!$H$6-'СЕТ СН'!$H$19</f>
        <v>1022.49005431</v>
      </c>
      <c r="O85" s="37">
        <f>SUMIFS(СВЦЭМ!$C$34:$C$777,СВЦЭМ!$A$34:$A$777,$A85,СВЦЭМ!$B$34:$B$777,O$83)+'СЕТ СН'!$H$9+СВЦЭМ!$D$10+'СЕТ СН'!$H$6-'СЕТ СН'!$H$19</f>
        <v>1020.1691365300001</v>
      </c>
      <c r="P85" s="37">
        <f>SUMIFS(СВЦЭМ!$C$34:$C$777,СВЦЭМ!$A$34:$A$777,$A85,СВЦЭМ!$B$34:$B$777,P$83)+'СЕТ СН'!$H$9+СВЦЭМ!$D$10+'СЕТ СН'!$H$6-'СЕТ СН'!$H$19</f>
        <v>1013.8339035500001</v>
      </c>
      <c r="Q85" s="37">
        <f>SUMIFS(СВЦЭМ!$C$34:$C$777,СВЦЭМ!$A$34:$A$777,$A85,СВЦЭМ!$B$34:$B$777,Q$83)+'СЕТ СН'!$H$9+СВЦЭМ!$D$10+'СЕТ СН'!$H$6-'СЕТ СН'!$H$19</f>
        <v>1007.8841605699999</v>
      </c>
      <c r="R85" s="37">
        <f>SUMIFS(СВЦЭМ!$C$34:$C$777,СВЦЭМ!$A$34:$A$777,$A85,СВЦЭМ!$B$34:$B$777,R$83)+'СЕТ СН'!$H$9+СВЦЭМ!$D$10+'СЕТ СН'!$H$6-'СЕТ СН'!$H$19</f>
        <v>1009.8935533899999</v>
      </c>
      <c r="S85" s="37">
        <f>SUMIFS(СВЦЭМ!$C$34:$C$777,СВЦЭМ!$A$34:$A$777,$A85,СВЦЭМ!$B$34:$B$777,S$83)+'СЕТ СН'!$H$9+СВЦЭМ!$D$10+'СЕТ СН'!$H$6-'СЕТ СН'!$H$19</f>
        <v>1028.6487524499998</v>
      </c>
      <c r="T85" s="37">
        <f>SUMIFS(СВЦЭМ!$C$34:$C$777,СВЦЭМ!$A$34:$A$777,$A85,СВЦЭМ!$B$34:$B$777,T$83)+'СЕТ СН'!$H$9+СВЦЭМ!$D$10+'СЕТ СН'!$H$6-'СЕТ СН'!$H$19</f>
        <v>1010.9186891300001</v>
      </c>
      <c r="U85" s="37">
        <f>SUMIFS(СВЦЭМ!$C$34:$C$777,СВЦЭМ!$A$34:$A$777,$A85,СВЦЭМ!$B$34:$B$777,U$83)+'СЕТ СН'!$H$9+СВЦЭМ!$D$10+'СЕТ СН'!$H$6-'СЕТ СН'!$H$19</f>
        <v>1000.74534535</v>
      </c>
      <c r="V85" s="37">
        <f>SUMIFS(СВЦЭМ!$C$34:$C$777,СВЦЭМ!$A$34:$A$777,$A85,СВЦЭМ!$B$34:$B$777,V$83)+'СЕТ СН'!$H$9+СВЦЭМ!$D$10+'СЕТ СН'!$H$6-'СЕТ СН'!$H$19</f>
        <v>1053.0042004100001</v>
      </c>
      <c r="W85" s="37">
        <f>SUMIFS(СВЦЭМ!$C$34:$C$777,СВЦЭМ!$A$34:$A$777,$A85,СВЦЭМ!$B$34:$B$777,W$83)+'СЕТ СН'!$H$9+СВЦЭМ!$D$10+'СЕТ СН'!$H$6-'СЕТ СН'!$H$19</f>
        <v>1158.3299849499999</v>
      </c>
      <c r="X85" s="37">
        <f>SUMIFS(СВЦЭМ!$C$34:$C$777,СВЦЭМ!$A$34:$A$777,$A85,СВЦЭМ!$B$34:$B$777,X$83)+'СЕТ СН'!$H$9+СВЦЭМ!$D$10+'СЕТ СН'!$H$6-'СЕТ СН'!$H$19</f>
        <v>1267.9444189400001</v>
      </c>
      <c r="Y85" s="37">
        <f>SUMIFS(СВЦЭМ!$C$34:$C$777,СВЦЭМ!$A$34:$A$777,$A85,СВЦЭМ!$B$34:$B$777,Y$83)+'СЕТ СН'!$H$9+СВЦЭМ!$D$10+'СЕТ СН'!$H$6-'СЕТ СН'!$H$19</f>
        <v>1310.7685514700001</v>
      </c>
    </row>
    <row r="86" spans="1:25" ht="15.75" x14ac:dyDescent="0.2">
      <c r="A86" s="36">
        <f t="shared" ref="A86:A114" si="2">A85+1</f>
        <v>43042</v>
      </c>
      <c r="B86" s="37">
        <f>SUMIFS(СВЦЭМ!$C$34:$C$777,СВЦЭМ!$A$34:$A$777,$A86,СВЦЭМ!$B$34:$B$777,B$83)+'СЕТ СН'!$H$9+СВЦЭМ!$D$10+'СЕТ СН'!$H$6-'СЕТ СН'!$H$19</f>
        <v>1341.0078557900001</v>
      </c>
      <c r="C86" s="37">
        <f>SUMIFS(СВЦЭМ!$C$34:$C$777,СВЦЭМ!$A$34:$A$777,$A86,СВЦЭМ!$B$34:$B$777,C$83)+'СЕТ СН'!$H$9+СВЦЭМ!$D$10+'СЕТ СН'!$H$6-'СЕТ СН'!$H$19</f>
        <v>1387.0019838399999</v>
      </c>
      <c r="D86" s="37">
        <f>SUMIFS(СВЦЭМ!$C$34:$C$777,СВЦЭМ!$A$34:$A$777,$A86,СВЦЭМ!$B$34:$B$777,D$83)+'СЕТ СН'!$H$9+СВЦЭМ!$D$10+'СЕТ СН'!$H$6-'СЕТ СН'!$H$19</f>
        <v>1466.2501875499997</v>
      </c>
      <c r="E86" s="37">
        <f>SUMIFS(СВЦЭМ!$C$34:$C$777,СВЦЭМ!$A$34:$A$777,$A86,СВЦЭМ!$B$34:$B$777,E$83)+'СЕТ СН'!$H$9+СВЦЭМ!$D$10+'СЕТ СН'!$H$6-'СЕТ СН'!$H$19</f>
        <v>1480.92030944</v>
      </c>
      <c r="F86" s="37">
        <f>SUMIFS(СВЦЭМ!$C$34:$C$777,СВЦЭМ!$A$34:$A$777,$A86,СВЦЭМ!$B$34:$B$777,F$83)+'СЕТ СН'!$H$9+СВЦЭМ!$D$10+'СЕТ СН'!$H$6-'СЕТ СН'!$H$19</f>
        <v>1482.4884723800001</v>
      </c>
      <c r="G86" s="37">
        <f>SUMIFS(СВЦЭМ!$C$34:$C$777,СВЦЭМ!$A$34:$A$777,$A86,СВЦЭМ!$B$34:$B$777,G$83)+'СЕТ СН'!$H$9+СВЦЭМ!$D$10+'СЕТ СН'!$H$6-'СЕТ СН'!$H$19</f>
        <v>1482.2838169500001</v>
      </c>
      <c r="H86" s="37">
        <f>SUMIFS(СВЦЭМ!$C$34:$C$777,СВЦЭМ!$A$34:$A$777,$A86,СВЦЭМ!$B$34:$B$777,H$83)+'СЕТ СН'!$H$9+СВЦЭМ!$D$10+'СЕТ СН'!$H$6-'СЕТ СН'!$H$19</f>
        <v>1453.28393925</v>
      </c>
      <c r="I86" s="37">
        <f>SUMIFS(СВЦЭМ!$C$34:$C$777,СВЦЭМ!$A$34:$A$777,$A86,СВЦЭМ!$B$34:$B$777,I$83)+'СЕТ СН'!$H$9+СВЦЭМ!$D$10+'СЕТ СН'!$H$6-'СЕТ СН'!$H$19</f>
        <v>1357.29148278</v>
      </c>
      <c r="J86" s="37">
        <f>SUMIFS(СВЦЭМ!$C$34:$C$777,СВЦЭМ!$A$34:$A$777,$A86,СВЦЭМ!$B$34:$B$777,J$83)+'СЕТ СН'!$H$9+СВЦЭМ!$D$10+'СЕТ СН'!$H$6-'СЕТ СН'!$H$19</f>
        <v>1283.4093893700001</v>
      </c>
      <c r="K86" s="37">
        <f>SUMIFS(СВЦЭМ!$C$34:$C$777,СВЦЭМ!$A$34:$A$777,$A86,СВЦЭМ!$B$34:$B$777,K$83)+'СЕТ СН'!$H$9+СВЦЭМ!$D$10+'СЕТ СН'!$H$6-'СЕТ СН'!$H$19</f>
        <v>1219.7810942400001</v>
      </c>
      <c r="L86" s="37">
        <f>SUMIFS(СВЦЭМ!$C$34:$C$777,СВЦЭМ!$A$34:$A$777,$A86,СВЦЭМ!$B$34:$B$777,L$83)+'СЕТ СН'!$H$9+СВЦЭМ!$D$10+'СЕТ СН'!$H$6-'СЕТ СН'!$H$19</f>
        <v>1129.91523826</v>
      </c>
      <c r="M86" s="37">
        <f>SUMIFS(СВЦЭМ!$C$34:$C$777,СВЦЭМ!$A$34:$A$777,$A86,СВЦЭМ!$B$34:$B$777,M$83)+'СЕТ СН'!$H$9+СВЦЭМ!$D$10+'СЕТ СН'!$H$6-'СЕТ СН'!$H$19</f>
        <v>1082.1708391299999</v>
      </c>
      <c r="N86" s="37">
        <f>SUMIFS(СВЦЭМ!$C$34:$C$777,СВЦЭМ!$A$34:$A$777,$A86,СВЦЭМ!$B$34:$B$777,N$83)+'СЕТ СН'!$H$9+СВЦЭМ!$D$10+'СЕТ СН'!$H$6-'СЕТ СН'!$H$19</f>
        <v>1048.7146311000001</v>
      </c>
      <c r="O86" s="37">
        <f>SUMIFS(СВЦЭМ!$C$34:$C$777,СВЦЭМ!$A$34:$A$777,$A86,СВЦЭМ!$B$34:$B$777,O$83)+'СЕТ СН'!$H$9+СВЦЭМ!$D$10+'СЕТ СН'!$H$6-'СЕТ СН'!$H$19</f>
        <v>1047.78667273</v>
      </c>
      <c r="P86" s="37">
        <f>SUMIFS(СВЦЭМ!$C$34:$C$777,СВЦЭМ!$A$34:$A$777,$A86,СВЦЭМ!$B$34:$B$777,P$83)+'СЕТ СН'!$H$9+СВЦЭМ!$D$10+'СЕТ СН'!$H$6-'СЕТ СН'!$H$19</f>
        <v>1059.5579082599997</v>
      </c>
      <c r="Q86" s="37">
        <f>SUMIFS(СВЦЭМ!$C$34:$C$777,СВЦЭМ!$A$34:$A$777,$A86,СВЦЭМ!$B$34:$B$777,Q$83)+'СЕТ СН'!$H$9+СВЦЭМ!$D$10+'СЕТ СН'!$H$6-'СЕТ СН'!$H$19</f>
        <v>1062.0919391299999</v>
      </c>
      <c r="R86" s="37">
        <f>SUMIFS(СВЦЭМ!$C$34:$C$777,СВЦЭМ!$A$34:$A$777,$A86,СВЦЭМ!$B$34:$B$777,R$83)+'СЕТ СН'!$H$9+СВЦЭМ!$D$10+'СЕТ СН'!$H$6-'СЕТ СН'!$H$19</f>
        <v>1067.7723420799998</v>
      </c>
      <c r="S86" s="37">
        <f>SUMIFS(СВЦЭМ!$C$34:$C$777,СВЦЭМ!$A$34:$A$777,$A86,СВЦЭМ!$B$34:$B$777,S$83)+'СЕТ СН'!$H$9+СВЦЭМ!$D$10+'СЕТ СН'!$H$6-'СЕТ СН'!$H$19</f>
        <v>1054.0022833200001</v>
      </c>
      <c r="T86" s="37">
        <f>SUMIFS(СВЦЭМ!$C$34:$C$777,СВЦЭМ!$A$34:$A$777,$A86,СВЦЭМ!$B$34:$B$777,T$83)+'СЕТ СН'!$H$9+СВЦЭМ!$D$10+'СЕТ СН'!$H$6-'СЕТ СН'!$H$19</f>
        <v>1012.4879102700002</v>
      </c>
      <c r="U86" s="37">
        <f>SUMIFS(СВЦЭМ!$C$34:$C$777,СВЦЭМ!$A$34:$A$777,$A86,СВЦЭМ!$B$34:$B$777,U$83)+'СЕТ СН'!$H$9+СВЦЭМ!$D$10+'СЕТ СН'!$H$6-'СЕТ СН'!$H$19</f>
        <v>1004.82336885</v>
      </c>
      <c r="V86" s="37">
        <f>SUMIFS(СВЦЭМ!$C$34:$C$777,СВЦЭМ!$A$34:$A$777,$A86,СВЦЭМ!$B$34:$B$777,V$83)+'СЕТ СН'!$H$9+СВЦЭМ!$D$10+'СЕТ СН'!$H$6-'СЕТ СН'!$H$19</f>
        <v>1064.02629991</v>
      </c>
      <c r="W86" s="37">
        <f>SUMIFS(СВЦЭМ!$C$34:$C$777,СВЦЭМ!$A$34:$A$777,$A86,СВЦЭМ!$B$34:$B$777,W$83)+'СЕТ СН'!$H$9+СВЦЭМ!$D$10+'СЕТ СН'!$H$6-'СЕТ СН'!$H$19</f>
        <v>1172.4543426</v>
      </c>
      <c r="X86" s="37">
        <f>SUMIFS(СВЦЭМ!$C$34:$C$777,СВЦЭМ!$A$34:$A$777,$A86,СВЦЭМ!$B$34:$B$777,X$83)+'СЕТ СН'!$H$9+СВЦЭМ!$D$10+'СЕТ СН'!$H$6-'СЕТ СН'!$H$19</f>
        <v>1297.9951982799998</v>
      </c>
      <c r="Y86" s="37">
        <f>SUMIFS(СВЦЭМ!$C$34:$C$777,СВЦЭМ!$A$34:$A$777,$A86,СВЦЭМ!$B$34:$B$777,Y$83)+'СЕТ СН'!$H$9+СВЦЭМ!$D$10+'СЕТ СН'!$H$6-'СЕТ СН'!$H$19</f>
        <v>1365.1419674799999</v>
      </c>
    </row>
    <row r="87" spans="1:25" ht="15.75" x14ac:dyDescent="0.2">
      <c r="A87" s="36">
        <f t="shared" si="2"/>
        <v>43043</v>
      </c>
      <c r="B87" s="37">
        <f>SUMIFS(СВЦЭМ!$C$34:$C$777,СВЦЭМ!$A$34:$A$777,$A87,СВЦЭМ!$B$34:$B$777,B$83)+'СЕТ СН'!$H$9+СВЦЭМ!$D$10+'СЕТ СН'!$H$6-'СЕТ СН'!$H$19</f>
        <v>1406.9634714999997</v>
      </c>
      <c r="C87" s="37">
        <f>SUMIFS(СВЦЭМ!$C$34:$C$777,СВЦЭМ!$A$34:$A$777,$A87,СВЦЭМ!$B$34:$B$777,C$83)+'СЕТ СН'!$H$9+СВЦЭМ!$D$10+'СЕТ СН'!$H$6-'СЕТ СН'!$H$19</f>
        <v>1450.5509465</v>
      </c>
      <c r="D87" s="37">
        <f>SUMIFS(СВЦЭМ!$C$34:$C$777,СВЦЭМ!$A$34:$A$777,$A87,СВЦЭМ!$B$34:$B$777,D$83)+'СЕТ СН'!$H$9+СВЦЭМ!$D$10+'СЕТ СН'!$H$6-'СЕТ СН'!$H$19</f>
        <v>1477.2505629399998</v>
      </c>
      <c r="E87" s="37">
        <f>SUMIFS(СВЦЭМ!$C$34:$C$777,СВЦЭМ!$A$34:$A$777,$A87,СВЦЭМ!$B$34:$B$777,E$83)+'СЕТ СН'!$H$9+СВЦЭМ!$D$10+'СЕТ СН'!$H$6-'СЕТ СН'!$H$19</f>
        <v>1483.3102372099997</v>
      </c>
      <c r="F87" s="37">
        <f>SUMIFS(СВЦЭМ!$C$34:$C$777,СВЦЭМ!$A$34:$A$777,$A87,СВЦЭМ!$B$34:$B$777,F$83)+'СЕТ СН'!$H$9+СВЦЭМ!$D$10+'СЕТ СН'!$H$6-'СЕТ СН'!$H$19</f>
        <v>1488.6366029000001</v>
      </c>
      <c r="G87" s="37">
        <f>SUMIFS(СВЦЭМ!$C$34:$C$777,СВЦЭМ!$A$34:$A$777,$A87,СВЦЭМ!$B$34:$B$777,G$83)+'СЕТ СН'!$H$9+СВЦЭМ!$D$10+'СЕТ СН'!$H$6-'СЕТ СН'!$H$19</f>
        <v>1485.2413783500001</v>
      </c>
      <c r="H87" s="37">
        <f>SUMIFS(СВЦЭМ!$C$34:$C$777,СВЦЭМ!$A$34:$A$777,$A87,СВЦЭМ!$B$34:$B$777,H$83)+'СЕТ СН'!$H$9+СВЦЭМ!$D$10+'СЕТ СН'!$H$6-'СЕТ СН'!$H$19</f>
        <v>1483.5058942199998</v>
      </c>
      <c r="I87" s="37">
        <f>SUMIFS(СВЦЭМ!$C$34:$C$777,СВЦЭМ!$A$34:$A$777,$A87,СВЦЭМ!$B$34:$B$777,I$83)+'СЕТ СН'!$H$9+СВЦЭМ!$D$10+'СЕТ СН'!$H$6-'СЕТ СН'!$H$19</f>
        <v>1402.19429674</v>
      </c>
      <c r="J87" s="37">
        <f>SUMIFS(СВЦЭМ!$C$34:$C$777,СВЦЭМ!$A$34:$A$777,$A87,СВЦЭМ!$B$34:$B$777,J$83)+'СЕТ СН'!$H$9+СВЦЭМ!$D$10+'СЕТ СН'!$H$6-'СЕТ СН'!$H$19</f>
        <v>1288.6395726800001</v>
      </c>
      <c r="K87" s="37">
        <f>SUMIFS(СВЦЭМ!$C$34:$C$777,СВЦЭМ!$A$34:$A$777,$A87,СВЦЭМ!$B$34:$B$777,K$83)+'СЕТ СН'!$H$9+СВЦЭМ!$D$10+'СЕТ СН'!$H$6-'СЕТ СН'!$H$19</f>
        <v>1179.6549591399998</v>
      </c>
      <c r="L87" s="37">
        <f>SUMIFS(СВЦЭМ!$C$34:$C$777,СВЦЭМ!$A$34:$A$777,$A87,СВЦЭМ!$B$34:$B$777,L$83)+'СЕТ СН'!$H$9+СВЦЭМ!$D$10+'СЕТ СН'!$H$6-'СЕТ СН'!$H$19</f>
        <v>1071.5762396099999</v>
      </c>
      <c r="M87" s="37">
        <f>SUMIFS(СВЦЭМ!$C$34:$C$777,СВЦЭМ!$A$34:$A$777,$A87,СВЦЭМ!$B$34:$B$777,M$83)+'СЕТ СН'!$H$9+СВЦЭМ!$D$10+'СЕТ СН'!$H$6-'СЕТ СН'!$H$19</f>
        <v>1044.4243720099998</v>
      </c>
      <c r="N87" s="37">
        <f>SUMIFS(СВЦЭМ!$C$34:$C$777,СВЦЭМ!$A$34:$A$777,$A87,СВЦЭМ!$B$34:$B$777,N$83)+'СЕТ СН'!$H$9+СВЦЭМ!$D$10+'СЕТ СН'!$H$6-'СЕТ СН'!$H$19</f>
        <v>1049.6049858299998</v>
      </c>
      <c r="O87" s="37">
        <f>SUMIFS(СВЦЭМ!$C$34:$C$777,СВЦЭМ!$A$34:$A$777,$A87,СВЦЭМ!$B$34:$B$777,O$83)+'СЕТ СН'!$H$9+СВЦЭМ!$D$10+'СЕТ СН'!$H$6-'СЕТ СН'!$H$19</f>
        <v>1050.2544787900001</v>
      </c>
      <c r="P87" s="37">
        <f>SUMIFS(СВЦЭМ!$C$34:$C$777,СВЦЭМ!$A$34:$A$777,$A87,СВЦЭМ!$B$34:$B$777,P$83)+'СЕТ СН'!$H$9+СВЦЭМ!$D$10+'СЕТ СН'!$H$6-'СЕТ СН'!$H$19</f>
        <v>1059.2773548</v>
      </c>
      <c r="Q87" s="37">
        <f>SUMIFS(СВЦЭМ!$C$34:$C$777,СВЦЭМ!$A$34:$A$777,$A87,СВЦЭМ!$B$34:$B$777,Q$83)+'СЕТ СН'!$H$9+СВЦЭМ!$D$10+'СЕТ СН'!$H$6-'СЕТ СН'!$H$19</f>
        <v>1063.3631805999999</v>
      </c>
      <c r="R87" s="37">
        <f>SUMIFS(СВЦЭМ!$C$34:$C$777,СВЦЭМ!$A$34:$A$777,$A87,СВЦЭМ!$B$34:$B$777,R$83)+'СЕТ СН'!$H$9+СВЦЭМ!$D$10+'СЕТ СН'!$H$6-'СЕТ СН'!$H$19</f>
        <v>1061.0422074100002</v>
      </c>
      <c r="S87" s="37">
        <f>SUMIFS(СВЦЭМ!$C$34:$C$777,СВЦЭМ!$A$34:$A$777,$A87,СВЦЭМ!$B$34:$B$777,S$83)+'СЕТ СН'!$H$9+СВЦЭМ!$D$10+'СЕТ СН'!$H$6-'СЕТ СН'!$H$19</f>
        <v>1055.5165220600002</v>
      </c>
      <c r="T87" s="37">
        <f>SUMIFS(СВЦЭМ!$C$34:$C$777,СВЦЭМ!$A$34:$A$777,$A87,СВЦЭМ!$B$34:$B$777,T$83)+'СЕТ СН'!$H$9+СВЦЭМ!$D$10+'СЕТ СН'!$H$6-'СЕТ СН'!$H$19</f>
        <v>1028.6370729600001</v>
      </c>
      <c r="U87" s="37">
        <f>SUMIFS(СВЦЭМ!$C$34:$C$777,СВЦЭМ!$A$34:$A$777,$A87,СВЦЭМ!$B$34:$B$777,U$83)+'СЕТ СН'!$H$9+СВЦЭМ!$D$10+'СЕТ СН'!$H$6-'СЕТ СН'!$H$19</f>
        <v>1022.9091643300001</v>
      </c>
      <c r="V87" s="37">
        <f>SUMIFS(СВЦЭМ!$C$34:$C$777,СВЦЭМ!$A$34:$A$777,$A87,СВЦЭМ!$B$34:$B$777,V$83)+'СЕТ СН'!$H$9+СВЦЭМ!$D$10+'СЕТ СН'!$H$6-'СЕТ СН'!$H$19</f>
        <v>1075.6675173099998</v>
      </c>
      <c r="W87" s="37">
        <f>SUMIFS(СВЦЭМ!$C$34:$C$777,СВЦЭМ!$A$34:$A$777,$A87,СВЦЭМ!$B$34:$B$777,W$83)+'СЕТ СН'!$H$9+СВЦЭМ!$D$10+'СЕТ СН'!$H$6-'СЕТ СН'!$H$19</f>
        <v>1177.4271879799999</v>
      </c>
      <c r="X87" s="37">
        <f>SUMIFS(СВЦЭМ!$C$34:$C$777,СВЦЭМ!$A$34:$A$777,$A87,СВЦЭМ!$B$34:$B$777,X$83)+'СЕТ СН'!$H$9+СВЦЭМ!$D$10+'СЕТ СН'!$H$6-'СЕТ СН'!$H$19</f>
        <v>1268.8425448499997</v>
      </c>
      <c r="Y87" s="37">
        <f>SUMIFS(СВЦЭМ!$C$34:$C$777,СВЦЭМ!$A$34:$A$777,$A87,СВЦЭМ!$B$34:$B$777,Y$83)+'СЕТ СН'!$H$9+СВЦЭМ!$D$10+'СЕТ СН'!$H$6-'СЕТ СН'!$H$19</f>
        <v>1372.5598302799999</v>
      </c>
    </row>
    <row r="88" spans="1:25" ht="15.75" x14ac:dyDescent="0.2">
      <c r="A88" s="36">
        <f t="shared" si="2"/>
        <v>43044</v>
      </c>
      <c r="B88" s="37">
        <f>SUMIFS(СВЦЭМ!$C$34:$C$777,СВЦЭМ!$A$34:$A$777,$A88,СВЦЭМ!$B$34:$B$777,B$83)+'СЕТ СН'!$H$9+СВЦЭМ!$D$10+'СЕТ СН'!$H$6-'СЕТ СН'!$H$19</f>
        <v>1427.1577651099997</v>
      </c>
      <c r="C88" s="37">
        <f>SUMIFS(СВЦЭМ!$C$34:$C$777,СВЦЭМ!$A$34:$A$777,$A88,СВЦЭМ!$B$34:$B$777,C$83)+'СЕТ СН'!$H$9+СВЦЭМ!$D$10+'СЕТ СН'!$H$6-'СЕТ СН'!$H$19</f>
        <v>1463.0036886799999</v>
      </c>
      <c r="D88" s="37">
        <f>SUMIFS(СВЦЭМ!$C$34:$C$777,СВЦЭМ!$A$34:$A$777,$A88,СВЦЭМ!$B$34:$B$777,D$83)+'СЕТ СН'!$H$9+СВЦЭМ!$D$10+'СЕТ СН'!$H$6-'СЕТ СН'!$H$19</f>
        <v>1467.3627107299999</v>
      </c>
      <c r="E88" s="37">
        <f>SUMIFS(СВЦЭМ!$C$34:$C$777,СВЦЭМ!$A$34:$A$777,$A88,СВЦЭМ!$B$34:$B$777,E$83)+'СЕТ СН'!$H$9+СВЦЭМ!$D$10+'СЕТ СН'!$H$6-'СЕТ СН'!$H$19</f>
        <v>1471.4000377499997</v>
      </c>
      <c r="F88" s="37">
        <f>SUMIFS(СВЦЭМ!$C$34:$C$777,СВЦЭМ!$A$34:$A$777,$A88,СВЦЭМ!$B$34:$B$777,F$83)+'СЕТ СН'!$H$9+СВЦЭМ!$D$10+'СЕТ СН'!$H$6-'СЕТ СН'!$H$19</f>
        <v>1473.5150528700001</v>
      </c>
      <c r="G88" s="37">
        <f>SUMIFS(СВЦЭМ!$C$34:$C$777,СВЦЭМ!$A$34:$A$777,$A88,СВЦЭМ!$B$34:$B$777,G$83)+'СЕТ СН'!$H$9+СВЦЭМ!$D$10+'СЕТ СН'!$H$6-'СЕТ СН'!$H$19</f>
        <v>1468.63482819</v>
      </c>
      <c r="H88" s="37">
        <f>SUMIFS(СВЦЭМ!$C$34:$C$777,СВЦЭМ!$A$34:$A$777,$A88,СВЦЭМ!$B$34:$B$777,H$83)+'СЕТ СН'!$H$9+СВЦЭМ!$D$10+'СЕТ СН'!$H$6-'СЕТ СН'!$H$19</f>
        <v>1472.1350641499998</v>
      </c>
      <c r="I88" s="37">
        <f>SUMIFS(СВЦЭМ!$C$34:$C$777,СВЦЭМ!$A$34:$A$777,$A88,СВЦЭМ!$B$34:$B$777,I$83)+'СЕТ СН'!$H$9+СВЦЭМ!$D$10+'СЕТ СН'!$H$6-'СЕТ СН'!$H$19</f>
        <v>1432.8993623699998</v>
      </c>
      <c r="J88" s="37">
        <f>SUMIFS(СВЦЭМ!$C$34:$C$777,СВЦЭМ!$A$34:$A$777,$A88,СВЦЭМ!$B$34:$B$777,J$83)+'СЕТ СН'!$H$9+СВЦЭМ!$D$10+'СЕТ СН'!$H$6-'СЕТ СН'!$H$19</f>
        <v>1322.3145490399997</v>
      </c>
      <c r="K88" s="37">
        <f>SUMIFS(СВЦЭМ!$C$34:$C$777,СВЦЭМ!$A$34:$A$777,$A88,СВЦЭМ!$B$34:$B$777,K$83)+'СЕТ СН'!$H$9+СВЦЭМ!$D$10+'СЕТ СН'!$H$6-'СЕТ СН'!$H$19</f>
        <v>1176.7483526000001</v>
      </c>
      <c r="L88" s="37">
        <f>SUMIFS(СВЦЭМ!$C$34:$C$777,СВЦЭМ!$A$34:$A$777,$A88,СВЦЭМ!$B$34:$B$777,L$83)+'СЕТ СН'!$H$9+СВЦЭМ!$D$10+'СЕТ СН'!$H$6-'СЕТ СН'!$H$19</f>
        <v>1052.4644442600002</v>
      </c>
      <c r="M88" s="37">
        <f>SUMIFS(СВЦЭМ!$C$34:$C$777,СВЦЭМ!$A$34:$A$777,$A88,СВЦЭМ!$B$34:$B$777,M$83)+'СЕТ СН'!$H$9+СВЦЭМ!$D$10+'СЕТ СН'!$H$6-'СЕТ СН'!$H$19</f>
        <v>1020.25724031</v>
      </c>
      <c r="N88" s="37">
        <f>SUMIFS(СВЦЭМ!$C$34:$C$777,СВЦЭМ!$A$34:$A$777,$A88,СВЦЭМ!$B$34:$B$777,N$83)+'СЕТ СН'!$H$9+СВЦЭМ!$D$10+'СЕТ СН'!$H$6-'СЕТ СН'!$H$19</f>
        <v>1033.7564854500001</v>
      </c>
      <c r="O88" s="37">
        <f>SUMIFS(СВЦЭМ!$C$34:$C$777,СВЦЭМ!$A$34:$A$777,$A88,СВЦЭМ!$B$34:$B$777,O$83)+'СЕТ СН'!$H$9+СВЦЭМ!$D$10+'СЕТ СН'!$H$6-'СЕТ СН'!$H$19</f>
        <v>1051.5360798900001</v>
      </c>
      <c r="P88" s="37">
        <f>SUMIFS(СВЦЭМ!$C$34:$C$777,СВЦЭМ!$A$34:$A$777,$A88,СВЦЭМ!$B$34:$B$777,P$83)+'СЕТ СН'!$H$9+СВЦЭМ!$D$10+'СЕТ СН'!$H$6-'СЕТ СН'!$H$19</f>
        <v>1069.59310461</v>
      </c>
      <c r="Q88" s="37">
        <f>SUMIFS(СВЦЭМ!$C$34:$C$777,СВЦЭМ!$A$34:$A$777,$A88,СВЦЭМ!$B$34:$B$777,Q$83)+'СЕТ СН'!$H$9+СВЦЭМ!$D$10+'СЕТ СН'!$H$6-'СЕТ СН'!$H$19</f>
        <v>1081.6915359999998</v>
      </c>
      <c r="R88" s="37">
        <f>SUMIFS(СВЦЭМ!$C$34:$C$777,СВЦЭМ!$A$34:$A$777,$A88,СВЦЭМ!$B$34:$B$777,R$83)+'СЕТ СН'!$H$9+СВЦЭМ!$D$10+'СЕТ СН'!$H$6-'СЕТ СН'!$H$19</f>
        <v>1082.9238914799998</v>
      </c>
      <c r="S88" s="37">
        <f>SUMIFS(СВЦЭМ!$C$34:$C$777,СВЦЭМ!$A$34:$A$777,$A88,СВЦЭМ!$B$34:$B$777,S$83)+'СЕТ СН'!$H$9+СВЦЭМ!$D$10+'СЕТ СН'!$H$6-'СЕТ СН'!$H$19</f>
        <v>1059.5923366100001</v>
      </c>
      <c r="T88" s="37">
        <f>SUMIFS(СВЦЭМ!$C$34:$C$777,СВЦЭМ!$A$34:$A$777,$A88,СВЦЭМ!$B$34:$B$777,T$83)+'СЕТ СН'!$H$9+СВЦЭМ!$D$10+'СЕТ СН'!$H$6-'СЕТ СН'!$H$19</f>
        <v>1009.09011085</v>
      </c>
      <c r="U88" s="37">
        <f>SUMIFS(СВЦЭМ!$C$34:$C$777,СВЦЭМ!$A$34:$A$777,$A88,СВЦЭМ!$B$34:$B$777,U$83)+'СЕТ СН'!$H$9+СВЦЭМ!$D$10+'СЕТ СН'!$H$6-'СЕТ СН'!$H$19</f>
        <v>1003.7282288199999</v>
      </c>
      <c r="V88" s="37">
        <f>SUMIFS(СВЦЭМ!$C$34:$C$777,СВЦЭМ!$A$34:$A$777,$A88,СВЦЭМ!$B$34:$B$777,V$83)+'СЕТ СН'!$H$9+СВЦЭМ!$D$10+'СЕТ СН'!$H$6-'СЕТ СН'!$H$19</f>
        <v>1042.74180791</v>
      </c>
      <c r="W88" s="37">
        <f>SUMIFS(СВЦЭМ!$C$34:$C$777,СВЦЭМ!$A$34:$A$777,$A88,СВЦЭМ!$B$34:$B$777,W$83)+'СЕТ СН'!$H$9+СВЦЭМ!$D$10+'СЕТ СН'!$H$6-'СЕТ СН'!$H$19</f>
        <v>1142.2512225400001</v>
      </c>
      <c r="X88" s="37">
        <f>SUMIFS(СВЦЭМ!$C$34:$C$777,СВЦЭМ!$A$34:$A$777,$A88,СВЦЭМ!$B$34:$B$777,X$83)+'СЕТ СН'!$H$9+СВЦЭМ!$D$10+'СЕТ СН'!$H$6-'СЕТ СН'!$H$19</f>
        <v>1266.2273383799998</v>
      </c>
      <c r="Y88" s="37">
        <f>SUMIFS(СВЦЭМ!$C$34:$C$777,СВЦЭМ!$A$34:$A$777,$A88,СВЦЭМ!$B$34:$B$777,Y$83)+'СЕТ СН'!$H$9+СВЦЭМ!$D$10+'СЕТ СН'!$H$6-'СЕТ СН'!$H$19</f>
        <v>1375.76982473</v>
      </c>
    </row>
    <row r="89" spans="1:25" ht="15.75" x14ac:dyDescent="0.2">
      <c r="A89" s="36">
        <f t="shared" si="2"/>
        <v>43045</v>
      </c>
      <c r="B89" s="37">
        <f>SUMIFS(СВЦЭМ!$C$34:$C$777,СВЦЭМ!$A$34:$A$777,$A89,СВЦЭМ!$B$34:$B$777,B$83)+'СЕТ СН'!$H$9+СВЦЭМ!$D$10+'СЕТ СН'!$H$6-'СЕТ СН'!$H$19</f>
        <v>1402.432096</v>
      </c>
      <c r="C89" s="37">
        <f>SUMIFS(СВЦЭМ!$C$34:$C$777,СВЦЭМ!$A$34:$A$777,$A89,СВЦЭМ!$B$34:$B$777,C$83)+'СЕТ СН'!$H$9+СВЦЭМ!$D$10+'СЕТ СН'!$H$6-'СЕТ СН'!$H$19</f>
        <v>1438.9529803</v>
      </c>
      <c r="D89" s="37">
        <f>SUMIFS(СВЦЭМ!$C$34:$C$777,СВЦЭМ!$A$34:$A$777,$A89,СВЦЭМ!$B$34:$B$777,D$83)+'СЕТ СН'!$H$9+СВЦЭМ!$D$10+'СЕТ СН'!$H$6-'СЕТ СН'!$H$19</f>
        <v>1495.53637338</v>
      </c>
      <c r="E89" s="37">
        <f>SUMIFS(СВЦЭМ!$C$34:$C$777,СВЦЭМ!$A$34:$A$777,$A89,СВЦЭМ!$B$34:$B$777,E$83)+'СЕТ СН'!$H$9+СВЦЭМ!$D$10+'СЕТ СН'!$H$6-'СЕТ СН'!$H$19</f>
        <v>1499.2757240699998</v>
      </c>
      <c r="F89" s="37">
        <f>SUMIFS(СВЦЭМ!$C$34:$C$777,СВЦЭМ!$A$34:$A$777,$A89,СВЦЭМ!$B$34:$B$777,F$83)+'СЕТ СН'!$H$9+СВЦЭМ!$D$10+'СЕТ СН'!$H$6-'СЕТ СН'!$H$19</f>
        <v>1501.03896072</v>
      </c>
      <c r="G89" s="37">
        <f>SUMIFS(СВЦЭМ!$C$34:$C$777,СВЦЭМ!$A$34:$A$777,$A89,СВЦЭМ!$B$34:$B$777,G$83)+'СЕТ СН'!$H$9+СВЦЭМ!$D$10+'СЕТ СН'!$H$6-'СЕТ СН'!$H$19</f>
        <v>1504.4254115599997</v>
      </c>
      <c r="H89" s="37">
        <f>SUMIFS(СВЦЭМ!$C$34:$C$777,СВЦЭМ!$A$34:$A$777,$A89,СВЦЭМ!$B$34:$B$777,H$83)+'СЕТ СН'!$H$9+СВЦЭМ!$D$10+'СЕТ СН'!$H$6-'СЕТ СН'!$H$19</f>
        <v>1527.2451155499998</v>
      </c>
      <c r="I89" s="37">
        <f>SUMIFS(СВЦЭМ!$C$34:$C$777,СВЦЭМ!$A$34:$A$777,$A89,СВЦЭМ!$B$34:$B$777,I$83)+'СЕТ СН'!$H$9+СВЦЭМ!$D$10+'СЕТ СН'!$H$6-'СЕТ СН'!$H$19</f>
        <v>1455.7066022700001</v>
      </c>
      <c r="J89" s="37">
        <f>SUMIFS(СВЦЭМ!$C$34:$C$777,СВЦЭМ!$A$34:$A$777,$A89,СВЦЭМ!$B$34:$B$777,J$83)+'СЕТ СН'!$H$9+СВЦЭМ!$D$10+'СЕТ СН'!$H$6-'СЕТ СН'!$H$19</f>
        <v>1337.2150030399998</v>
      </c>
      <c r="K89" s="37">
        <f>SUMIFS(СВЦЭМ!$C$34:$C$777,СВЦЭМ!$A$34:$A$777,$A89,СВЦЭМ!$B$34:$B$777,K$83)+'СЕТ СН'!$H$9+СВЦЭМ!$D$10+'СЕТ СН'!$H$6-'СЕТ СН'!$H$19</f>
        <v>1214.9045501699998</v>
      </c>
      <c r="L89" s="37">
        <f>SUMIFS(СВЦЭМ!$C$34:$C$777,СВЦЭМ!$A$34:$A$777,$A89,СВЦЭМ!$B$34:$B$777,L$83)+'СЕТ СН'!$H$9+СВЦЭМ!$D$10+'СЕТ СН'!$H$6-'СЕТ СН'!$H$19</f>
        <v>1115.4526884799998</v>
      </c>
      <c r="M89" s="37">
        <f>SUMIFS(СВЦЭМ!$C$34:$C$777,СВЦЭМ!$A$34:$A$777,$A89,СВЦЭМ!$B$34:$B$777,M$83)+'СЕТ СН'!$H$9+СВЦЭМ!$D$10+'СЕТ СН'!$H$6-'СЕТ СН'!$H$19</f>
        <v>1080.59520415</v>
      </c>
      <c r="N89" s="37">
        <f>SUMIFS(СВЦЭМ!$C$34:$C$777,СВЦЭМ!$A$34:$A$777,$A89,СВЦЭМ!$B$34:$B$777,N$83)+'СЕТ СН'!$H$9+СВЦЭМ!$D$10+'СЕТ СН'!$H$6-'СЕТ СН'!$H$19</f>
        <v>1079.9170801999999</v>
      </c>
      <c r="O89" s="37">
        <f>SUMIFS(СВЦЭМ!$C$34:$C$777,СВЦЭМ!$A$34:$A$777,$A89,СВЦЭМ!$B$34:$B$777,O$83)+'СЕТ СН'!$H$9+СВЦЭМ!$D$10+'СЕТ СН'!$H$6-'СЕТ СН'!$H$19</f>
        <v>1079.3976696499999</v>
      </c>
      <c r="P89" s="37">
        <f>SUMIFS(СВЦЭМ!$C$34:$C$777,СВЦЭМ!$A$34:$A$777,$A89,СВЦЭМ!$B$34:$B$777,P$83)+'СЕТ СН'!$H$9+СВЦЭМ!$D$10+'СЕТ СН'!$H$6-'СЕТ СН'!$H$19</f>
        <v>1085.44174905</v>
      </c>
      <c r="Q89" s="37">
        <f>SUMIFS(СВЦЭМ!$C$34:$C$777,СВЦЭМ!$A$34:$A$777,$A89,СВЦЭМ!$B$34:$B$777,Q$83)+'СЕТ СН'!$H$9+СВЦЭМ!$D$10+'СЕТ СН'!$H$6-'СЕТ СН'!$H$19</f>
        <v>1091.2508016799998</v>
      </c>
      <c r="R89" s="37">
        <f>SUMIFS(СВЦЭМ!$C$34:$C$777,СВЦЭМ!$A$34:$A$777,$A89,СВЦЭМ!$B$34:$B$777,R$83)+'СЕТ СН'!$H$9+СВЦЭМ!$D$10+'СЕТ СН'!$H$6-'СЕТ СН'!$H$19</f>
        <v>1090.0243629799998</v>
      </c>
      <c r="S89" s="37">
        <f>SUMIFS(СВЦЭМ!$C$34:$C$777,СВЦЭМ!$A$34:$A$777,$A89,СВЦЭМ!$B$34:$B$777,S$83)+'СЕТ СН'!$H$9+СВЦЭМ!$D$10+'СЕТ СН'!$H$6-'СЕТ СН'!$H$19</f>
        <v>1080.16235878</v>
      </c>
      <c r="T89" s="37">
        <f>SUMIFS(СВЦЭМ!$C$34:$C$777,СВЦЭМ!$A$34:$A$777,$A89,СВЦЭМ!$B$34:$B$777,T$83)+'СЕТ СН'!$H$9+СВЦЭМ!$D$10+'СЕТ СН'!$H$6-'СЕТ СН'!$H$19</f>
        <v>1037.16277029</v>
      </c>
      <c r="U89" s="37">
        <f>SUMIFS(СВЦЭМ!$C$34:$C$777,СВЦЭМ!$A$34:$A$777,$A89,СВЦЭМ!$B$34:$B$777,U$83)+'СЕТ СН'!$H$9+СВЦЭМ!$D$10+'СЕТ СН'!$H$6-'СЕТ СН'!$H$19</f>
        <v>1032.7801644599999</v>
      </c>
      <c r="V89" s="37">
        <f>SUMIFS(СВЦЭМ!$C$34:$C$777,СВЦЭМ!$A$34:$A$777,$A89,СВЦЭМ!$B$34:$B$777,V$83)+'СЕТ СН'!$H$9+СВЦЭМ!$D$10+'СЕТ СН'!$H$6-'СЕТ СН'!$H$19</f>
        <v>1091.01318163</v>
      </c>
      <c r="W89" s="37">
        <f>SUMIFS(СВЦЭМ!$C$34:$C$777,СВЦЭМ!$A$34:$A$777,$A89,СВЦЭМ!$B$34:$B$777,W$83)+'СЕТ СН'!$H$9+СВЦЭМ!$D$10+'СЕТ СН'!$H$6-'СЕТ СН'!$H$19</f>
        <v>1183.6408513000001</v>
      </c>
      <c r="X89" s="37">
        <f>SUMIFS(СВЦЭМ!$C$34:$C$777,СВЦЭМ!$A$34:$A$777,$A89,СВЦЭМ!$B$34:$B$777,X$83)+'СЕТ СН'!$H$9+СВЦЭМ!$D$10+'СЕТ СН'!$H$6-'СЕТ СН'!$H$19</f>
        <v>1281.42510206</v>
      </c>
      <c r="Y89" s="37">
        <f>SUMIFS(СВЦЭМ!$C$34:$C$777,СВЦЭМ!$A$34:$A$777,$A89,СВЦЭМ!$B$34:$B$777,Y$83)+'СЕТ СН'!$H$9+СВЦЭМ!$D$10+'СЕТ СН'!$H$6-'СЕТ СН'!$H$19</f>
        <v>1386.3025401</v>
      </c>
    </row>
    <row r="90" spans="1:25" ht="15.75" x14ac:dyDescent="0.2">
      <c r="A90" s="36">
        <f t="shared" si="2"/>
        <v>43046</v>
      </c>
      <c r="B90" s="37">
        <f>SUMIFS(СВЦЭМ!$C$34:$C$777,СВЦЭМ!$A$34:$A$777,$A90,СВЦЭМ!$B$34:$B$777,B$83)+'СЕТ СН'!$H$9+СВЦЭМ!$D$10+'СЕТ СН'!$H$6-'СЕТ СН'!$H$19</f>
        <v>1404.1072143699998</v>
      </c>
      <c r="C90" s="37">
        <f>SUMIFS(СВЦЭМ!$C$34:$C$777,СВЦЭМ!$A$34:$A$777,$A90,СВЦЭМ!$B$34:$B$777,C$83)+'СЕТ СН'!$H$9+СВЦЭМ!$D$10+'СЕТ СН'!$H$6-'СЕТ СН'!$H$19</f>
        <v>1429.4387174599997</v>
      </c>
      <c r="D90" s="37">
        <f>SUMIFS(СВЦЭМ!$C$34:$C$777,СВЦЭМ!$A$34:$A$777,$A90,СВЦЭМ!$B$34:$B$777,D$83)+'СЕТ СН'!$H$9+СВЦЭМ!$D$10+'СЕТ СН'!$H$6-'СЕТ СН'!$H$19</f>
        <v>1487.88714351</v>
      </c>
      <c r="E90" s="37">
        <f>SUMIFS(СВЦЭМ!$C$34:$C$777,СВЦЭМ!$A$34:$A$777,$A90,СВЦЭМ!$B$34:$B$777,E$83)+'СЕТ СН'!$H$9+СВЦЭМ!$D$10+'СЕТ СН'!$H$6-'СЕТ СН'!$H$19</f>
        <v>1500.69915051</v>
      </c>
      <c r="F90" s="37">
        <f>SUMIFS(СВЦЭМ!$C$34:$C$777,СВЦЭМ!$A$34:$A$777,$A90,СВЦЭМ!$B$34:$B$777,F$83)+'СЕТ СН'!$H$9+СВЦЭМ!$D$10+'СЕТ СН'!$H$6-'СЕТ СН'!$H$19</f>
        <v>1503.28295282</v>
      </c>
      <c r="G90" s="37">
        <f>SUMIFS(СВЦЭМ!$C$34:$C$777,СВЦЭМ!$A$34:$A$777,$A90,СВЦЭМ!$B$34:$B$777,G$83)+'СЕТ СН'!$H$9+СВЦЭМ!$D$10+'СЕТ СН'!$H$6-'СЕТ СН'!$H$19</f>
        <v>1509.6372375599999</v>
      </c>
      <c r="H90" s="37">
        <f>SUMIFS(СВЦЭМ!$C$34:$C$777,СВЦЭМ!$A$34:$A$777,$A90,СВЦЭМ!$B$34:$B$777,H$83)+'СЕТ СН'!$H$9+СВЦЭМ!$D$10+'СЕТ СН'!$H$6-'СЕТ СН'!$H$19</f>
        <v>1534.83115056</v>
      </c>
      <c r="I90" s="37">
        <f>SUMIFS(СВЦЭМ!$C$34:$C$777,СВЦЭМ!$A$34:$A$777,$A90,СВЦЭМ!$B$34:$B$777,I$83)+'СЕТ СН'!$H$9+СВЦЭМ!$D$10+'СЕТ СН'!$H$6-'СЕТ СН'!$H$19</f>
        <v>1443.0621878100001</v>
      </c>
      <c r="J90" s="37">
        <f>SUMIFS(СВЦЭМ!$C$34:$C$777,СВЦЭМ!$A$34:$A$777,$A90,СВЦЭМ!$B$34:$B$777,J$83)+'СЕТ СН'!$H$9+СВЦЭМ!$D$10+'СЕТ СН'!$H$6-'СЕТ СН'!$H$19</f>
        <v>1371.1371706499999</v>
      </c>
      <c r="K90" s="37">
        <f>SUMIFS(СВЦЭМ!$C$34:$C$777,СВЦЭМ!$A$34:$A$777,$A90,СВЦЭМ!$B$34:$B$777,K$83)+'СЕТ СН'!$H$9+СВЦЭМ!$D$10+'СЕТ СН'!$H$6-'СЕТ СН'!$H$19</f>
        <v>1250.4204803100001</v>
      </c>
      <c r="L90" s="37">
        <f>SUMIFS(СВЦЭМ!$C$34:$C$777,СВЦЭМ!$A$34:$A$777,$A90,СВЦЭМ!$B$34:$B$777,L$83)+'СЕТ СН'!$H$9+СВЦЭМ!$D$10+'СЕТ СН'!$H$6-'СЕТ СН'!$H$19</f>
        <v>1143.3785601999998</v>
      </c>
      <c r="M90" s="37">
        <f>SUMIFS(СВЦЭМ!$C$34:$C$777,СВЦЭМ!$A$34:$A$777,$A90,СВЦЭМ!$B$34:$B$777,M$83)+'СЕТ СН'!$H$9+СВЦЭМ!$D$10+'СЕТ СН'!$H$6-'СЕТ СН'!$H$19</f>
        <v>1110.18888668</v>
      </c>
      <c r="N90" s="37">
        <f>SUMIFS(СВЦЭМ!$C$34:$C$777,СВЦЭМ!$A$34:$A$777,$A90,СВЦЭМ!$B$34:$B$777,N$83)+'СЕТ СН'!$H$9+СВЦЭМ!$D$10+'СЕТ СН'!$H$6-'СЕТ СН'!$H$19</f>
        <v>1110.1999713499999</v>
      </c>
      <c r="O90" s="37">
        <f>SUMIFS(СВЦЭМ!$C$34:$C$777,СВЦЭМ!$A$34:$A$777,$A90,СВЦЭМ!$B$34:$B$777,O$83)+'СЕТ СН'!$H$9+СВЦЭМ!$D$10+'СЕТ СН'!$H$6-'СЕТ СН'!$H$19</f>
        <v>1113.2613487099998</v>
      </c>
      <c r="P90" s="37">
        <f>SUMIFS(СВЦЭМ!$C$34:$C$777,СВЦЭМ!$A$34:$A$777,$A90,СВЦЭМ!$B$34:$B$777,P$83)+'СЕТ СН'!$H$9+СВЦЭМ!$D$10+'СЕТ СН'!$H$6-'СЕТ СН'!$H$19</f>
        <v>1118.0980472599999</v>
      </c>
      <c r="Q90" s="37">
        <f>SUMIFS(СВЦЭМ!$C$34:$C$777,СВЦЭМ!$A$34:$A$777,$A90,СВЦЭМ!$B$34:$B$777,Q$83)+'СЕТ СН'!$H$9+СВЦЭМ!$D$10+'СЕТ СН'!$H$6-'СЕТ СН'!$H$19</f>
        <v>1123.12339187</v>
      </c>
      <c r="R90" s="37">
        <f>SUMIFS(СВЦЭМ!$C$34:$C$777,СВЦЭМ!$A$34:$A$777,$A90,СВЦЭМ!$B$34:$B$777,R$83)+'СЕТ СН'!$H$9+СВЦЭМ!$D$10+'СЕТ СН'!$H$6-'СЕТ СН'!$H$19</f>
        <v>1122.5966682600001</v>
      </c>
      <c r="S90" s="37">
        <f>SUMIFS(СВЦЭМ!$C$34:$C$777,СВЦЭМ!$A$34:$A$777,$A90,СВЦЭМ!$B$34:$B$777,S$83)+'СЕТ СН'!$H$9+СВЦЭМ!$D$10+'СЕТ СН'!$H$6-'СЕТ СН'!$H$19</f>
        <v>1117.6923475499998</v>
      </c>
      <c r="T90" s="37">
        <f>SUMIFS(СВЦЭМ!$C$34:$C$777,СВЦЭМ!$A$34:$A$777,$A90,СВЦЭМ!$B$34:$B$777,T$83)+'СЕТ СН'!$H$9+СВЦЭМ!$D$10+'СЕТ СН'!$H$6-'СЕТ СН'!$H$19</f>
        <v>1078.0702258599999</v>
      </c>
      <c r="U90" s="37">
        <f>SUMIFS(СВЦЭМ!$C$34:$C$777,СВЦЭМ!$A$34:$A$777,$A90,СВЦЭМ!$B$34:$B$777,U$83)+'СЕТ СН'!$H$9+СВЦЭМ!$D$10+'СЕТ СН'!$H$6-'СЕТ СН'!$H$19</f>
        <v>1069.2355480400001</v>
      </c>
      <c r="V90" s="37">
        <f>SUMIFS(СВЦЭМ!$C$34:$C$777,СВЦЭМ!$A$34:$A$777,$A90,СВЦЭМ!$B$34:$B$777,V$83)+'СЕТ СН'!$H$9+СВЦЭМ!$D$10+'СЕТ СН'!$H$6-'СЕТ СН'!$H$19</f>
        <v>1115.31389537</v>
      </c>
      <c r="W90" s="37">
        <f>SUMIFS(СВЦЭМ!$C$34:$C$777,СВЦЭМ!$A$34:$A$777,$A90,СВЦЭМ!$B$34:$B$777,W$83)+'СЕТ СН'!$H$9+СВЦЭМ!$D$10+'СЕТ СН'!$H$6-'СЕТ СН'!$H$19</f>
        <v>1219.1643225500002</v>
      </c>
      <c r="X90" s="37">
        <f>SUMIFS(СВЦЭМ!$C$34:$C$777,СВЦЭМ!$A$34:$A$777,$A90,СВЦЭМ!$B$34:$B$777,X$83)+'СЕТ СН'!$H$9+СВЦЭМ!$D$10+'СЕТ СН'!$H$6-'СЕТ СН'!$H$19</f>
        <v>1322.2413693600001</v>
      </c>
      <c r="Y90" s="37">
        <f>SUMIFS(СВЦЭМ!$C$34:$C$777,СВЦЭМ!$A$34:$A$777,$A90,СВЦЭМ!$B$34:$B$777,Y$83)+'СЕТ СН'!$H$9+СВЦЭМ!$D$10+'СЕТ СН'!$H$6-'СЕТ СН'!$H$19</f>
        <v>1413.8437299399998</v>
      </c>
    </row>
    <row r="91" spans="1:25" ht="15.75" x14ac:dyDescent="0.2">
      <c r="A91" s="36">
        <f t="shared" si="2"/>
        <v>43047</v>
      </c>
      <c r="B91" s="37">
        <f>SUMIFS(СВЦЭМ!$C$34:$C$777,СВЦЭМ!$A$34:$A$777,$A91,СВЦЭМ!$B$34:$B$777,B$83)+'СЕТ СН'!$H$9+СВЦЭМ!$D$10+'СЕТ СН'!$H$6-'СЕТ СН'!$H$19</f>
        <v>1410.4597010799998</v>
      </c>
      <c r="C91" s="37">
        <f>SUMIFS(СВЦЭМ!$C$34:$C$777,СВЦЭМ!$A$34:$A$777,$A91,СВЦЭМ!$B$34:$B$777,C$83)+'СЕТ СН'!$H$9+СВЦЭМ!$D$10+'СЕТ СН'!$H$6-'СЕТ СН'!$H$19</f>
        <v>1426.5656733799997</v>
      </c>
      <c r="D91" s="37">
        <f>SUMIFS(СВЦЭМ!$C$34:$C$777,СВЦЭМ!$A$34:$A$777,$A91,СВЦЭМ!$B$34:$B$777,D$83)+'СЕТ СН'!$H$9+СВЦЭМ!$D$10+'СЕТ СН'!$H$6-'СЕТ СН'!$H$19</f>
        <v>1470.6596590499998</v>
      </c>
      <c r="E91" s="37">
        <f>SUMIFS(СВЦЭМ!$C$34:$C$777,СВЦЭМ!$A$34:$A$777,$A91,СВЦЭМ!$B$34:$B$777,E$83)+'СЕТ СН'!$H$9+СВЦЭМ!$D$10+'СЕТ СН'!$H$6-'СЕТ СН'!$H$19</f>
        <v>1475.8236838899998</v>
      </c>
      <c r="F91" s="37">
        <f>SUMIFS(СВЦЭМ!$C$34:$C$777,СВЦЭМ!$A$34:$A$777,$A91,СВЦЭМ!$B$34:$B$777,F$83)+'СЕТ СН'!$H$9+СВЦЭМ!$D$10+'СЕТ СН'!$H$6-'СЕТ СН'!$H$19</f>
        <v>1479.3447561200001</v>
      </c>
      <c r="G91" s="37">
        <f>SUMIFS(СВЦЭМ!$C$34:$C$777,СВЦЭМ!$A$34:$A$777,$A91,СВЦЭМ!$B$34:$B$777,G$83)+'СЕТ СН'!$H$9+СВЦЭМ!$D$10+'СЕТ СН'!$H$6-'СЕТ СН'!$H$19</f>
        <v>1486.0546496299999</v>
      </c>
      <c r="H91" s="37">
        <f>SUMIFS(СВЦЭМ!$C$34:$C$777,СВЦЭМ!$A$34:$A$777,$A91,СВЦЭМ!$B$34:$B$777,H$83)+'СЕТ СН'!$H$9+СВЦЭМ!$D$10+'СЕТ СН'!$H$6-'СЕТ СН'!$H$19</f>
        <v>1494.96250194</v>
      </c>
      <c r="I91" s="37">
        <f>SUMIFS(СВЦЭМ!$C$34:$C$777,СВЦЭМ!$A$34:$A$777,$A91,СВЦЭМ!$B$34:$B$777,I$83)+'СЕТ СН'!$H$9+СВЦЭМ!$D$10+'СЕТ СН'!$H$6-'СЕТ СН'!$H$19</f>
        <v>1425.4519804799997</v>
      </c>
      <c r="J91" s="37">
        <f>SUMIFS(СВЦЭМ!$C$34:$C$777,СВЦЭМ!$A$34:$A$777,$A91,СВЦЭМ!$B$34:$B$777,J$83)+'СЕТ СН'!$H$9+СВЦЭМ!$D$10+'СЕТ СН'!$H$6-'СЕТ СН'!$H$19</f>
        <v>1336.6729180899997</v>
      </c>
      <c r="K91" s="37">
        <f>SUMIFS(СВЦЭМ!$C$34:$C$777,СВЦЭМ!$A$34:$A$777,$A91,СВЦЭМ!$B$34:$B$777,K$83)+'СЕТ СН'!$H$9+СВЦЭМ!$D$10+'СЕТ СН'!$H$6-'СЕТ СН'!$H$19</f>
        <v>1216.7269311</v>
      </c>
      <c r="L91" s="37">
        <f>SUMIFS(СВЦЭМ!$C$34:$C$777,СВЦЭМ!$A$34:$A$777,$A91,СВЦЭМ!$B$34:$B$777,L$83)+'СЕТ СН'!$H$9+СВЦЭМ!$D$10+'СЕТ СН'!$H$6-'СЕТ СН'!$H$19</f>
        <v>1123.0622335600001</v>
      </c>
      <c r="M91" s="37">
        <f>SUMIFS(СВЦЭМ!$C$34:$C$777,СВЦЭМ!$A$34:$A$777,$A91,СВЦЭМ!$B$34:$B$777,M$83)+'СЕТ СН'!$H$9+СВЦЭМ!$D$10+'СЕТ СН'!$H$6-'СЕТ СН'!$H$19</f>
        <v>1073.2622776100002</v>
      </c>
      <c r="N91" s="37">
        <f>SUMIFS(СВЦЭМ!$C$34:$C$777,СВЦЭМ!$A$34:$A$777,$A91,СВЦЭМ!$B$34:$B$777,N$83)+'СЕТ СН'!$H$9+СВЦЭМ!$D$10+'СЕТ СН'!$H$6-'СЕТ СН'!$H$19</f>
        <v>1065.2386274800001</v>
      </c>
      <c r="O91" s="37">
        <f>SUMIFS(СВЦЭМ!$C$34:$C$777,СВЦЭМ!$A$34:$A$777,$A91,СВЦЭМ!$B$34:$B$777,O$83)+'СЕТ СН'!$H$9+СВЦЭМ!$D$10+'СЕТ СН'!$H$6-'СЕТ СН'!$H$19</f>
        <v>1057.6945743299998</v>
      </c>
      <c r="P91" s="37">
        <f>SUMIFS(СВЦЭМ!$C$34:$C$777,СВЦЭМ!$A$34:$A$777,$A91,СВЦЭМ!$B$34:$B$777,P$83)+'СЕТ СН'!$H$9+СВЦЭМ!$D$10+'СЕТ СН'!$H$6-'СЕТ СН'!$H$19</f>
        <v>1066.23089949</v>
      </c>
      <c r="Q91" s="37">
        <f>SUMIFS(СВЦЭМ!$C$34:$C$777,СВЦЭМ!$A$34:$A$777,$A91,СВЦЭМ!$B$34:$B$777,Q$83)+'СЕТ СН'!$H$9+СВЦЭМ!$D$10+'СЕТ СН'!$H$6-'СЕТ СН'!$H$19</f>
        <v>1055.3080116900001</v>
      </c>
      <c r="R91" s="37">
        <f>SUMIFS(СВЦЭМ!$C$34:$C$777,СВЦЭМ!$A$34:$A$777,$A91,СВЦЭМ!$B$34:$B$777,R$83)+'СЕТ СН'!$H$9+СВЦЭМ!$D$10+'СЕТ СН'!$H$6-'СЕТ СН'!$H$19</f>
        <v>1060.8554051800002</v>
      </c>
      <c r="S91" s="37">
        <f>SUMIFS(СВЦЭМ!$C$34:$C$777,СВЦЭМ!$A$34:$A$777,$A91,СВЦЭМ!$B$34:$B$777,S$83)+'СЕТ СН'!$H$9+СВЦЭМ!$D$10+'СЕТ СН'!$H$6-'СЕТ СН'!$H$19</f>
        <v>1062.2624530399999</v>
      </c>
      <c r="T91" s="37">
        <f>SUMIFS(СВЦЭМ!$C$34:$C$777,СВЦЭМ!$A$34:$A$777,$A91,СВЦЭМ!$B$34:$B$777,T$83)+'СЕТ СН'!$H$9+СВЦЭМ!$D$10+'СЕТ СН'!$H$6-'СЕТ СН'!$H$19</f>
        <v>1046.65683896</v>
      </c>
      <c r="U91" s="37">
        <f>SUMIFS(СВЦЭМ!$C$34:$C$777,СВЦЭМ!$A$34:$A$777,$A91,СВЦЭМ!$B$34:$B$777,U$83)+'СЕТ СН'!$H$9+СВЦЭМ!$D$10+'СЕТ СН'!$H$6-'СЕТ СН'!$H$19</f>
        <v>1035.0032151599999</v>
      </c>
      <c r="V91" s="37">
        <f>SUMIFS(СВЦЭМ!$C$34:$C$777,СВЦЭМ!$A$34:$A$777,$A91,СВЦЭМ!$B$34:$B$777,V$83)+'СЕТ СН'!$H$9+СВЦЭМ!$D$10+'СЕТ СН'!$H$6-'СЕТ СН'!$H$19</f>
        <v>1067.9869033599998</v>
      </c>
      <c r="W91" s="37">
        <f>SUMIFS(СВЦЭМ!$C$34:$C$777,СВЦЭМ!$A$34:$A$777,$A91,СВЦЭМ!$B$34:$B$777,W$83)+'СЕТ СН'!$H$9+СВЦЭМ!$D$10+'СЕТ СН'!$H$6-'СЕТ СН'!$H$19</f>
        <v>1167.4939565099999</v>
      </c>
      <c r="X91" s="37">
        <f>SUMIFS(СВЦЭМ!$C$34:$C$777,СВЦЭМ!$A$34:$A$777,$A91,СВЦЭМ!$B$34:$B$777,X$83)+'СЕТ СН'!$H$9+СВЦЭМ!$D$10+'СЕТ СН'!$H$6-'СЕТ СН'!$H$19</f>
        <v>1283.5457972999998</v>
      </c>
      <c r="Y91" s="37">
        <f>SUMIFS(СВЦЭМ!$C$34:$C$777,СВЦЭМ!$A$34:$A$777,$A91,СВЦЭМ!$B$34:$B$777,Y$83)+'СЕТ СН'!$H$9+СВЦЭМ!$D$10+'СЕТ СН'!$H$6-'СЕТ СН'!$H$19</f>
        <v>1375.2104654599998</v>
      </c>
    </row>
    <row r="92" spans="1:25" ht="15.75" x14ac:dyDescent="0.2">
      <c r="A92" s="36">
        <f t="shared" si="2"/>
        <v>43048</v>
      </c>
      <c r="B92" s="37">
        <f>SUMIFS(СВЦЭМ!$C$34:$C$777,СВЦЭМ!$A$34:$A$777,$A92,СВЦЭМ!$B$34:$B$777,B$83)+'СЕТ СН'!$H$9+СВЦЭМ!$D$10+'СЕТ СН'!$H$6-'СЕТ СН'!$H$19</f>
        <v>1433.04636704</v>
      </c>
      <c r="C92" s="37">
        <f>SUMIFS(СВЦЭМ!$C$34:$C$777,СВЦЭМ!$A$34:$A$777,$A92,СВЦЭМ!$B$34:$B$777,C$83)+'СЕТ СН'!$H$9+СВЦЭМ!$D$10+'СЕТ СН'!$H$6-'СЕТ СН'!$H$19</f>
        <v>1449.58207098</v>
      </c>
      <c r="D92" s="37">
        <f>SUMIFS(СВЦЭМ!$C$34:$C$777,СВЦЭМ!$A$34:$A$777,$A92,СВЦЭМ!$B$34:$B$777,D$83)+'СЕТ СН'!$H$9+СВЦЭМ!$D$10+'СЕТ СН'!$H$6-'СЕТ СН'!$H$19</f>
        <v>1494.2686282699997</v>
      </c>
      <c r="E92" s="37">
        <f>SUMIFS(СВЦЭМ!$C$34:$C$777,СВЦЭМ!$A$34:$A$777,$A92,СВЦЭМ!$B$34:$B$777,E$83)+'СЕТ СН'!$H$9+СВЦЭМ!$D$10+'СЕТ СН'!$H$6-'СЕТ СН'!$H$19</f>
        <v>1498.3334212899999</v>
      </c>
      <c r="F92" s="37">
        <f>SUMIFS(СВЦЭМ!$C$34:$C$777,СВЦЭМ!$A$34:$A$777,$A92,СВЦЭМ!$B$34:$B$777,F$83)+'СЕТ СН'!$H$9+СВЦЭМ!$D$10+'СЕТ СН'!$H$6-'СЕТ СН'!$H$19</f>
        <v>1500.9666134700001</v>
      </c>
      <c r="G92" s="37">
        <f>SUMIFS(СВЦЭМ!$C$34:$C$777,СВЦЭМ!$A$34:$A$777,$A92,СВЦЭМ!$B$34:$B$777,G$83)+'СЕТ СН'!$H$9+СВЦЭМ!$D$10+'СЕТ СН'!$H$6-'СЕТ СН'!$H$19</f>
        <v>1498.8740102299998</v>
      </c>
      <c r="H92" s="37">
        <f>SUMIFS(СВЦЭМ!$C$34:$C$777,СВЦЭМ!$A$34:$A$777,$A92,СВЦЭМ!$B$34:$B$777,H$83)+'СЕТ СН'!$H$9+СВЦЭМ!$D$10+'СЕТ СН'!$H$6-'СЕТ СН'!$H$19</f>
        <v>1499.9309371499999</v>
      </c>
      <c r="I92" s="37">
        <f>SUMIFS(СВЦЭМ!$C$34:$C$777,СВЦЭМ!$A$34:$A$777,$A92,СВЦЭМ!$B$34:$B$777,I$83)+'СЕТ СН'!$H$9+СВЦЭМ!$D$10+'СЕТ СН'!$H$6-'СЕТ СН'!$H$19</f>
        <v>1427.2385405800001</v>
      </c>
      <c r="J92" s="37">
        <f>SUMIFS(СВЦЭМ!$C$34:$C$777,СВЦЭМ!$A$34:$A$777,$A92,СВЦЭМ!$B$34:$B$777,J$83)+'СЕТ СН'!$H$9+СВЦЭМ!$D$10+'СЕТ СН'!$H$6-'СЕТ СН'!$H$19</f>
        <v>1325.26208903</v>
      </c>
      <c r="K92" s="37">
        <f>SUMIFS(СВЦЭМ!$C$34:$C$777,СВЦЭМ!$A$34:$A$777,$A92,СВЦЭМ!$B$34:$B$777,K$83)+'СЕТ СН'!$H$9+СВЦЭМ!$D$10+'СЕТ СН'!$H$6-'СЕТ СН'!$H$19</f>
        <v>1204.48245189</v>
      </c>
      <c r="L92" s="37">
        <f>SUMIFS(СВЦЭМ!$C$34:$C$777,СВЦЭМ!$A$34:$A$777,$A92,СВЦЭМ!$B$34:$B$777,L$83)+'СЕТ СН'!$H$9+СВЦЭМ!$D$10+'СЕТ СН'!$H$6-'СЕТ СН'!$H$19</f>
        <v>1110.9643555399998</v>
      </c>
      <c r="M92" s="37">
        <f>SUMIFS(СВЦЭМ!$C$34:$C$777,СВЦЭМ!$A$34:$A$777,$A92,СВЦЭМ!$B$34:$B$777,M$83)+'СЕТ СН'!$H$9+СВЦЭМ!$D$10+'СЕТ СН'!$H$6-'СЕТ СН'!$H$19</f>
        <v>1073.2973325499997</v>
      </c>
      <c r="N92" s="37">
        <f>SUMIFS(СВЦЭМ!$C$34:$C$777,СВЦЭМ!$A$34:$A$777,$A92,СВЦЭМ!$B$34:$B$777,N$83)+'СЕТ СН'!$H$9+СВЦЭМ!$D$10+'СЕТ СН'!$H$6-'СЕТ СН'!$H$19</f>
        <v>1080.2310705700002</v>
      </c>
      <c r="O92" s="37">
        <f>SUMIFS(СВЦЭМ!$C$34:$C$777,СВЦЭМ!$A$34:$A$777,$A92,СВЦЭМ!$B$34:$B$777,O$83)+'СЕТ СН'!$H$9+СВЦЭМ!$D$10+'СЕТ СН'!$H$6-'СЕТ СН'!$H$19</f>
        <v>1091.36056044</v>
      </c>
      <c r="P92" s="37">
        <f>SUMIFS(СВЦЭМ!$C$34:$C$777,СВЦЭМ!$A$34:$A$777,$A92,СВЦЭМ!$B$34:$B$777,P$83)+'СЕТ СН'!$H$9+СВЦЭМ!$D$10+'СЕТ СН'!$H$6-'СЕТ СН'!$H$19</f>
        <v>1092.6688605300001</v>
      </c>
      <c r="Q92" s="37">
        <f>SUMIFS(СВЦЭМ!$C$34:$C$777,СВЦЭМ!$A$34:$A$777,$A92,СВЦЭМ!$B$34:$B$777,Q$83)+'СЕТ СН'!$H$9+СВЦЭМ!$D$10+'СЕТ СН'!$H$6-'СЕТ СН'!$H$19</f>
        <v>1097.84509944</v>
      </c>
      <c r="R92" s="37">
        <f>SUMIFS(СВЦЭМ!$C$34:$C$777,СВЦЭМ!$A$34:$A$777,$A92,СВЦЭМ!$B$34:$B$777,R$83)+'СЕТ СН'!$H$9+СВЦЭМ!$D$10+'СЕТ СН'!$H$6-'СЕТ СН'!$H$19</f>
        <v>1098.23587636</v>
      </c>
      <c r="S92" s="37">
        <f>SUMIFS(СВЦЭМ!$C$34:$C$777,СВЦЭМ!$A$34:$A$777,$A92,СВЦЭМ!$B$34:$B$777,S$83)+'СЕТ СН'!$H$9+СВЦЭМ!$D$10+'СЕТ СН'!$H$6-'СЕТ СН'!$H$19</f>
        <v>1109.1371172099998</v>
      </c>
      <c r="T92" s="37">
        <f>SUMIFS(СВЦЭМ!$C$34:$C$777,СВЦЭМ!$A$34:$A$777,$A92,СВЦЭМ!$B$34:$B$777,T$83)+'СЕТ СН'!$H$9+СВЦЭМ!$D$10+'СЕТ СН'!$H$6-'СЕТ СН'!$H$19</f>
        <v>1087.0859652499998</v>
      </c>
      <c r="U92" s="37">
        <f>SUMIFS(СВЦЭМ!$C$34:$C$777,СВЦЭМ!$A$34:$A$777,$A92,СВЦЭМ!$B$34:$B$777,U$83)+'СЕТ СН'!$H$9+СВЦЭМ!$D$10+'СЕТ СН'!$H$6-'СЕТ СН'!$H$19</f>
        <v>1083.0962046</v>
      </c>
      <c r="V92" s="37">
        <f>SUMIFS(СВЦЭМ!$C$34:$C$777,СВЦЭМ!$A$34:$A$777,$A92,СВЦЭМ!$B$34:$B$777,V$83)+'СЕТ СН'!$H$9+СВЦЭМ!$D$10+'СЕТ СН'!$H$6-'СЕТ СН'!$H$19</f>
        <v>1118.9912189500001</v>
      </c>
      <c r="W92" s="37">
        <f>SUMIFS(СВЦЭМ!$C$34:$C$777,СВЦЭМ!$A$34:$A$777,$A92,СВЦЭМ!$B$34:$B$777,W$83)+'СЕТ СН'!$H$9+СВЦЭМ!$D$10+'СЕТ СН'!$H$6-'СЕТ СН'!$H$19</f>
        <v>1211.9492217799998</v>
      </c>
      <c r="X92" s="37">
        <f>SUMIFS(СВЦЭМ!$C$34:$C$777,СВЦЭМ!$A$34:$A$777,$A92,СВЦЭМ!$B$34:$B$777,X$83)+'СЕТ СН'!$H$9+СВЦЭМ!$D$10+'СЕТ СН'!$H$6-'СЕТ СН'!$H$19</f>
        <v>1332.6686269399997</v>
      </c>
      <c r="Y92" s="37">
        <f>SUMIFS(СВЦЭМ!$C$34:$C$777,СВЦЭМ!$A$34:$A$777,$A92,СВЦЭМ!$B$34:$B$777,Y$83)+'СЕТ СН'!$H$9+СВЦЭМ!$D$10+'СЕТ СН'!$H$6-'СЕТ СН'!$H$19</f>
        <v>1383.1825335899998</v>
      </c>
    </row>
    <row r="93" spans="1:25" ht="15.75" x14ac:dyDescent="0.2">
      <c r="A93" s="36">
        <f t="shared" si="2"/>
        <v>43049</v>
      </c>
      <c r="B93" s="37">
        <f>SUMIFS(СВЦЭМ!$C$34:$C$777,СВЦЭМ!$A$34:$A$777,$A93,СВЦЭМ!$B$34:$B$777,B$83)+'СЕТ СН'!$H$9+СВЦЭМ!$D$10+'СЕТ СН'!$H$6-'СЕТ СН'!$H$19</f>
        <v>1416.7046494199999</v>
      </c>
      <c r="C93" s="37">
        <f>SUMIFS(СВЦЭМ!$C$34:$C$777,СВЦЭМ!$A$34:$A$777,$A93,СВЦЭМ!$B$34:$B$777,C$83)+'СЕТ СН'!$H$9+СВЦЭМ!$D$10+'СЕТ СН'!$H$6-'СЕТ СН'!$H$19</f>
        <v>1449.98778855</v>
      </c>
      <c r="D93" s="37">
        <f>SUMIFS(СВЦЭМ!$C$34:$C$777,СВЦЭМ!$A$34:$A$777,$A93,СВЦЭМ!$B$34:$B$777,D$83)+'СЕТ СН'!$H$9+СВЦЭМ!$D$10+'СЕТ СН'!$H$6-'СЕТ СН'!$H$19</f>
        <v>1493.3376694799999</v>
      </c>
      <c r="E93" s="37">
        <f>SUMIFS(СВЦЭМ!$C$34:$C$777,СВЦЭМ!$A$34:$A$777,$A93,СВЦЭМ!$B$34:$B$777,E$83)+'СЕТ СН'!$H$9+СВЦЭМ!$D$10+'СЕТ СН'!$H$6-'СЕТ СН'!$H$19</f>
        <v>1489.8920356899998</v>
      </c>
      <c r="F93" s="37">
        <f>SUMIFS(СВЦЭМ!$C$34:$C$777,СВЦЭМ!$A$34:$A$777,$A93,СВЦЭМ!$B$34:$B$777,F$83)+'СЕТ СН'!$H$9+СВЦЭМ!$D$10+'СЕТ СН'!$H$6-'СЕТ СН'!$H$19</f>
        <v>1490.68041752</v>
      </c>
      <c r="G93" s="37">
        <f>SUMIFS(СВЦЭМ!$C$34:$C$777,СВЦЭМ!$A$34:$A$777,$A93,СВЦЭМ!$B$34:$B$777,G$83)+'СЕТ СН'!$H$9+СВЦЭМ!$D$10+'СЕТ СН'!$H$6-'СЕТ СН'!$H$19</f>
        <v>1497.9508307000001</v>
      </c>
      <c r="H93" s="37">
        <f>SUMIFS(СВЦЭМ!$C$34:$C$777,СВЦЭМ!$A$34:$A$777,$A93,СВЦЭМ!$B$34:$B$777,H$83)+'СЕТ СН'!$H$9+СВЦЭМ!$D$10+'СЕТ СН'!$H$6-'СЕТ СН'!$H$19</f>
        <v>1506.18733703</v>
      </c>
      <c r="I93" s="37">
        <f>SUMIFS(СВЦЭМ!$C$34:$C$777,СВЦЭМ!$A$34:$A$777,$A93,СВЦЭМ!$B$34:$B$777,I$83)+'СЕТ СН'!$H$9+СВЦЭМ!$D$10+'СЕТ СН'!$H$6-'СЕТ СН'!$H$19</f>
        <v>1395.6191299799998</v>
      </c>
      <c r="J93" s="37">
        <f>SUMIFS(СВЦЭМ!$C$34:$C$777,СВЦЭМ!$A$34:$A$777,$A93,СВЦЭМ!$B$34:$B$777,J$83)+'СЕТ СН'!$H$9+СВЦЭМ!$D$10+'СЕТ СН'!$H$6-'СЕТ СН'!$H$19</f>
        <v>1300.9453959299999</v>
      </c>
      <c r="K93" s="37">
        <f>SUMIFS(СВЦЭМ!$C$34:$C$777,СВЦЭМ!$A$34:$A$777,$A93,СВЦЭМ!$B$34:$B$777,K$83)+'СЕТ СН'!$H$9+СВЦЭМ!$D$10+'СЕТ СН'!$H$6-'СЕТ СН'!$H$19</f>
        <v>1196.1070854199997</v>
      </c>
      <c r="L93" s="37">
        <f>SUMIFS(СВЦЭМ!$C$34:$C$777,СВЦЭМ!$A$34:$A$777,$A93,СВЦЭМ!$B$34:$B$777,L$83)+'СЕТ СН'!$H$9+СВЦЭМ!$D$10+'СЕТ СН'!$H$6-'СЕТ СН'!$H$19</f>
        <v>1104.3381392800002</v>
      </c>
      <c r="M93" s="37">
        <f>SUMIFS(СВЦЭМ!$C$34:$C$777,СВЦЭМ!$A$34:$A$777,$A93,СВЦЭМ!$B$34:$B$777,M$83)+'СЕТ СН'!$H$9+СВЦЭМ!$D$10+'СЕТ СН'!$H$6-'СЕТ СН'!$H$19</f>
        <v>1076.8580820799998</v>
      </c>
      <c r="N93" s="37">
        <f>SUMIFS(СВЦЭМ!$C$34:$C$777,СВЦЭМ!$A$34:$A$777,$A93,СВЦЭМ!$B$34:$B$777,N$83)+'СЕТ СН'!$H$9+СВЦЭМ!$D$10+'СЕТ СН'!$H$6-'СЕТ СН'!$H$19</f>
        <v>1095.4395495200001</v>
      </c>
      <c r="O93" s="37">
        <f>SUMIFS(СВЦЭМ!$C$34:$C$777,СВЦЭМ!$A$34:$A$777,$A93,СВЦЭМ!$B$34:$B$777,O$83)+'СЕТ СН'!$H$9+СВЦЭМ!$D$10+'СЕТ СН'!$H$6-'СЕТ СН'!$H$19</f>
        <v>1098.5362023299999</v>
      </c>
      <c r="P93" s="37">
        <f>SUMIFS(СВЦЭМ!$C$34:$C$777,СВЦЭМ!$A$34:$A$777,$A93,СВЦЭМ!$B$34:$B$777,P$83)+'СЕТ СН'!$H$9+СВЦЭМ!$D$10+'СЕТ СН'!$H$6-'СЕТ СН'!$H$19</f>
        <v>1113.1257111199998</v>
      </c>
      <c r="Q93" s="37">
        <f>SUMIFS(СВЦЭМ!$C$34:$C$777,СВЦЭМ!$A$34:$A$777,$A93,СВЦЭМ!$B$34:$B$777,Q$83)+'СЕТ СН'!$H$9+СВЦЭМ!$D$10+'СЕТ СН'!$H$6-'СЕТ СН'!$H$19</f>
        <v>1119.3052353399999</v>
      </c>
      <c r="R93" s="37">
        <f>SUMIFS(СВЦЭМ!$C$34:$C$777,СВЦЭМ!$A$34:$A$777,$A93,СВЦЭМ!$B$34:$B$777,R$83)+'СЕТ СН'!$H$9+СВЦЭМ!$D$10+'СЕТ СН'!$H$6-'СЕТ СН'!$H$19</f>
        <v>1121.9214671199998</v>
      </c>
      <c r="S93" s="37">
        <f>SUMIFS(СВЦЭМ!$C$34:$C$777,СВЦЭМ!$A$34:$A$777,$A93,СВЦЭМ!$B$34:$B$777,S$83)+'СЕТ СН'!$H$9+СВЦЭМ!$D$10+'СЕТ СН'!$H$6-'СЕТ СН'!$H$19</f>
        <v>1102.6050208000001</v>
      </c>
      <c r="T93" s="37">
        <f>SUMIFS(СВЦЭМ!$C$34:$C$777,СВЦЭМ!$A$34:$A$777,$A93,СВЦЭМ!$B$34:$B$777,T$83)+'СЕТ СН'!$H$9+СВЦЭМ!$D$10+'СЕТ СН'!$H$6-'СЕТ СН'!$H$19</f>
        <v>1041.94880777</v>
      </c>
      <c r="U93" s="37">
        <f>SUMIFS(СВЦЭМ!$C$34:$C$777,СВЦЭМ!$A$34:$A$777,$A93,СВЦЭМ!$B$34:$B$777,U$83)+'СЕТ СН'!$H$9+СВЦЭМ!$D$10+'СЕТ СН'!$H$6-'СЕТ СН'!$H$19</f>
        <v>1038.36735565</v>
      </c>
      <c r="V93" s="37">
        <f>SUMIFS(СВЦЭМ!$C$34:$C$777,СВЦЭМ!$A$34:$A$777,$A93,СВЦЭМ!$B$34:$B$777,V$83)+'СЕТ СН'!$H$9+СВЦЭМ!$D$10+'СЕТ СН'!$H$6-'СЕТ СН'!$H$19</f>
        <v>1097.0403225199998</v>
      </c>
      <c r="W93" s="37">
        <f>SUMIFS(СВЦЭМ!$C$34:$C$777,СВЦЭМ!$A$34:$A$777,$A93,СВЦЭМ!$B$34:$B$777,W$83)+'СЕТ СН'!$H$9+СВЦЭМ!$D$10+'СЕТ СН'!$H$6-'СЕТ СН'!$H$19</f>
        <v>1201.5360352600001</v>
      </c>
      <c r="X93" s="37">
        <f>SUMIFS(СВЦЭМ!$C$34:$C$777,СВЦЭМ!$A$34:$A$777,$A93,СВЦЭМ!$B$34:$B$777,X$83)+'СЕТ СН'!$H$9+СВЦЭМ!$D$10+'СЕТ СН'!$H$6-'СЕТ СН'!$H$19</f>
        <v>1316.7017494699999</v>
      </c>
      <c r="Y93" s="37">
        <f>SUMIFS(СВЦЭМ!$C$34:$C$777,СВЦЭМ!$A$34:$A$777,$A93,СВЦЭМ!$B$34:$B$777,Y$83)+'СЕТ СН'!$H$9+СВЦЭМ!$D$10+'СЕТ СН'!$H$6-'СЕТ СН'!$H$19</f>
        <v>1392.6887909799998</v>
      </c>
    </row>
    <row r="94" spans="1:25" ht="15.75" x14ac:dyDescent="0.2">
      <c r="A94" s="36">
        <f t="shared" si="2"/>
        <v>43050</v>
      </c>
      <c r="B94" s="37">
        <f>SUMIFS(СВЦЭМ!$C$34:$C$777,СВЦЭМ!$A$34:$A$777,$A94,СВЦЭМ!$B$34:$B$777,B$83)+'СЕТ СН'!$H$9+СВЦЭМ!$D$10+'СЕТ СН'!$H$6-'СЕТ СН'!$H$19</f>
        <v>1491.9282320100001</v>
      </c>
      <c r="C94" s="37">
        <f>SUMIFS(СВЦЭМ!$C$34:$C$777,СВЦЭМ!$A$34:$A$777,$A94,СВЦЭМ!$B$34:$B$777,C$83)+'СЕТ СН'!$H$9+СВЦЭМ!$D$10+'СЕТ СН'!$H$6-'СЕТ СН'!$H$19</f>
        <v>1475.6893145999998</v>
      </c>
      <c r="D94" s="37">
        <f>SUMIFS(СВЦЭМ!$C$34:$C$777,СВЦЭМ!$A$34:$A$777,$A94,СВЦЭМ!$B$34:$B$777,D$83)+'СЕТ СН'!$H$9+СВЦЭМ!$D$10+'СЕТ СН'!$H$6-'СЕТ СН'!$H$19</f>
        <v>1504.1605848700001</v>
      </c>
      <c r="E94" s="37">
        <f>SUMIFS(СВЦЭМ!$C$34:$C$777,СВЦЭМ!$A$34:$A$777,$A94,СВЦЭМ!$B$34:$B$777,E$83)+'СЕТ СН'!$H$9+СВЦЭМ!$D$10+'СЕТ СН'!$H$6-'СЕТ СН'!$H$19</f>
        <v>1524.7111319400001</v>
      </c>
      <c r="F94" s="37">
        <f>SUMIFS(СВЦЭМ!$C$34:$C$777,СВЦЭМ!$A$34:$A$777,$A94,СВЦЭМ!$B$34:$B$777,F$83)+'СЕТ СН'!$H$9+СВЦЭМ!$D$10+'СЕТ СН'!$H$6-'СЕТ СН'!$H$19</f>
        <v>1519.6468823599998</v>
      </c>
      <c r="G94" s="37">
        <f>SUMIFS(СВЦЭМ!$C$34:$C$777,СВЦЭМ!$A$34:$A$777,$A94,СВЦЭМ!$B$34:$B$777,G$83)+'СЕТ СН'!$H$9+СВЦЭМ!$D$10+'СЕТ СН'!$H$6-'СЕТ СН'!$H$19</f>
        <v>1511.65982755</v>
      </c>
      <c r="H94" s="37">
        <f>SUMIFS(СВЦЭМ!$C$34:$C$777,СВЦЭМ!$A$34:$A$777,$A94,СВЦЭМ!$B$34:$B$777,H$83)+'СЕТ СН'!$H$9+СВЦЭМ!$D$10+'СЕТ СН'!$H$6-'СЕТ СН'!$H$19</f>
        <v>1491.1087154799998</v>
      </c>
      <c r="I94" s="37">
        <f>SUMIFS(СВЦЭМ!$C$34:$C$777,СВЦЭМ!$A$34:$A$777,$A94,СВЦЭМ!$B$34:$B$777,I$83)+'СЕТ СН'!$H$9+СВЦЭМ!$D$10+'СЕТ СН'!$H$6-'СЕТ СН'!$H$19</f>
        <v>1426.65333663</v>
      </c>
      <c r="J94" s="37">
        <f>SUMIFS(СВЦЭМ!$C$34:$C$777,СВЦЭМ!$A$34:$A$777,$A94,СВЦЭМ!$B$34:$B$777,J$83)+'СЕТ СН'!$H$9+СВЦЭМ!$D$10+'СЕТ СН'!$H$6-'СЕТ СН'!$H$19</f>
        <v>1326.4668318599997</v>
      </c>
      <c r="K94" s="37">
        <f>SUMIFS(СВЦЭМ!$C$34:$C$777,СВЦЭМ!$A$34:$A$777,$A94,СВЦЭМ!$B$34:$B$777,K$83)+'СЕТ СН'!$H$9+СВЦЭМ!$D$10+'СЕТ СН'!$H$6-'СЕТ СН'!$H$19</f>
        <v>1205.53979768</v>
      </c>
      <c r="L94" s="37">
        <f>SUMIFS(СВЦЭМ!$C$34:$C$777,СВЦЭМ!$A$34:$A$777,$A94,СВЦЭМ!$B$34:$B$777,L$83)+'СЕТ СН'!$H$9+СВЦЭМ!$D$10+'СЕТ СН'!$H$6-'СЕТ СН'!$H$19</f>
        <v>1104.8621411700001</v>
      </c>
      <c r="M94" s="37">
        <f>SUMIFS(СВЦЭМ!$C$34:$C$777,СВЦЭМ!$A$34:$A$777,$A94,СВЦЭМ!$B$34:$B$777,M$83)+'СЕТ СН'!$H$9+СВЦЭМ!$D$10+'СЕТ СН'!$H$6-'СЕТ СН'!$H$19</f>
        <v>1063.7804633400001</v>
      </c>
      <c r="N94" s="37">
        <f>SUMIFS(СВЦЭМ!$C$34:$C$777,СВЦЭМ!$A$34:$A$777,$A94,СВЦЭМ!$B$34:$B$777,N$83)+'СЕТ СН'!$H$9+СВЦЭМ!$D$10+'СЕТ СН'!$H$6-'СЕТ СН'!$H$19</f>
        <v>1080.0210822700001</v>
      </c>
      <c r="O94" s="37">
        <f>SUMIFS(СВЦЭМ!$C$34:$C$777,СВЦЭМ!$A$34:$A$777,$A94,СВЦЭМ!$B$34:$B$777,O$83)+'СЕТ СН'!$H$9+СВЦЭМ!$D$10+'СЕТ СН'!$H$6-'СЕТ СН'!$H$19</f>
        <v>1072.7694452400001</v>
      </c>
      <c r="P94" s="37">
        <f>SUMIFS(СВЦЭМ!$C$34:$C$777,СВЦЭМ!$A$34:$A$777,$A94,СВЦЭМ!$B$34:$B$777,P$83)+'СЕТ СН'!$H$9+СВЦЭМ!$D$10+'СЕТ СН'!$H$6-'СЕТ СН'!$H$19</f>
        <v>1078.1763532199998</v>
      </c>
      <c r="Q94" s="37">
        <f>SUMIFS(СВЦЭМ!$C$34:$C$777,СВЦЭМ!$A$34:$A$777,$A94,СВЦЭМ!$B$34:$B$777,Q$83)+'СЕТ СН'!$H$9+СВЦЭМ!$D$10+'СЕТ СН'!$H$6-'СЕТ СН'!$H$19</f>
        <v>1079.7109211799998</v>
      </c>
      <c r="R94" s="37">
        <f>SUMIFS(СВЦЭМ!$C$34:$C$777,СВЦЭМ!$A$34:$A$777,$A94,СВЦЭМ!$B$34:$B$777,R$83)+'СЕТ СН'!$H$9+СВЦЭМ!$D$10+'СЕТ СН'!$H$6-'СЕТ СН'!$H$19</f>
        <v>1076.3871147899999</v>
      </c>
      <c r="S94" s="37">
        <f>SUMIFS(СВЦЭМ!$C$34:$C$777,СВЦЭМ!$A$34:$A$777,$A94,СВЦЭМ!$B$34:$B$777,S$83)+'СЕТ СН'!$H$9+СВЦЭМ!$D$10+'СЕТ СН'!$H$6-'СЕТ СН'!$H$19</f>
        <v>1083.9656665100001</v>
      </c>
      <c r="T94" s="37">
        <f>SUMIFS(СВЦЭМ!$C$34:$C$777,СВЦЭМ!$A$34:$A$777,$A94,СВЦЭМ!$B$34:$B$777,T$83)+'СЕТ СН'!$H$9+СВЦЭМ!$D$10+'СЕТ СН'!$H$6-'СЕТ СН'!$H$19</f>
        <v>1046.99418696</v>
      </c>
      <c r="U94" s="37">
        <f>SUMIFS(СВЦЭМ!$C$34:$C$777,СВЦЭМ!$A$34:$A$777,$A94,СВЦЭМ!$B$34:$B$777,U$83)+'СЕТ СН'!$H$9+СВЦЭМ!$D$10+'СЕТ СН'!$H$6-'СЕТ СН'!$H$19</f>
        <v>1048.4416893600001</v>
      </c>
      <c r="V94" s="37">
        <f>SUMIFS(СВЦЭМ!$C$34:$C$777,СВЦЭМ!$A$34:$A$777,$A94,СВЦЭМ!$B$34:$B$777,V$83)+'СЕТ СН'!$H$9+СВЦЭМ!$D$10+'СЕТ СН'!$H$6-'СЕТ СН'!$H$19</f>
        <v>1088.5991755700002</v>
      </c>
      <c r="W94" s="37">
        <f>SUMIFS(СВЦЭМ!$C$34:$C$777,СВЦЭМ!$A$34:$A$777,$A94,СВЦЭМ!$B$34:$B$777,W$83)+'СЕТ СН'!$H$9+СВЦЭМ!$D$10+'СЕТ СН'!$H$6-'СЕТ СН'!$H$19</f>
        <v>1209.13074555</v>
      </c>
      <c r="X94" s="37">
        <f>SUMIFS(СВЦЭМ!$C$34:$C$777,СВЦЭМ!$A$34:$A$777,$A94,СВЦЭМ!$B$34:$B$777,X$83)+'СЕТ СН'!$H$9+СВЦЭМ!$D$10+'СЕТ СН'!$H$6-'СЕТ СН'!$H$19</f>
        <v>1320.4325254800001</v>
      </c>
      <c r="Y94" s="37">
        <f>SUMIFS(СВЦЭМ!$C$34:$C$777,СВЦЭМ!$A$34:$A$777,$A94,СВЦЭМ!$B$34:$B$777,Y$83)+'СЕТ СН'!$H$9+СВЦЭМ!$D$10+'СЕТ СН'!$H$6-'СЕТ СН'!$H$19</f>
        <v>1423.2573433399998</v>
      </c>
    </row>
    <row r="95" spans="1:25" ht="15.75" x14ac:dyDescent="0.2">
      <c r="A95" s="36">
        <f t="shared" si="2"/>
        <v>43051</v>
      </c>
      <c r="B95" s="37">
        <f>SUMIFS(СВЦЭМ!$C$34:$C$777,СВЦЭМ!$A$34:$A$777,$A95,СВЦЭМ!$B$34:$B$777,B$83)+'СЕТ СН'!$H$9+СВЦЭМ!$D$10+'СЕТ СН'!$H$6-'СЕТ СН'!$H$19</f>
        <v>1451.3729119</v>
      </c>
      <c r="C95" s="37">
        <f>SUMIFS(СВЦЭМ!$C$34:$C$777,СВЦЭМ!$A$34:$A$777,$A95,СВЦЭМ!$B$34:$B$777,C$83)+'СЕТ СН'!$H$9+СВЦЭМ!$D$10+'СЕТ СН'!$H$6-'СЕТ СН'!$H$19</f>
        <v>1497.2033080900001</v>
      </c>
      <c r="D95" s="37">
        <f>SUMIFS(СВЦЭМ!$C$34:$C$777,СВЦЭМ!$A$34:$A$777,$A95,СВЦЭМ!$B$34:$B$777,D$83)+'СЕТ СН'!$H$9+СВЦЭМ!$D$10+'СЕТ СН'!$H$6-'СЕТ СН'!$H$19</f>
        <v>1526.0702149899998</v>
      </c>
      <c r="E95" s="37">
        <f>SUMIFS(СВЦЭМ!$C$34:$C$777,СВЦЭМ!$A$34:$A$777,$A95,СВЦЭМ!$B$34:$B$777,E$83)+'СЕТ СН'!$H$9+СВЦЭМ!$D$10+'СЕТ СН'!$H$6-'СЕТ СН'!$H$19</f>
        <v>1543.9824992399999</v>
      </c>
      <c r="F95" s="37">
        <f>SUMIFS(СВЦЭМ!$C$34:$C$777,СВЦЭМ!$A$34:$A$777,$A95,СВЦЭМ!$B$34:$B$777,F$83)+'СЕТ СН'!$H$9+СВЦЭМ!$D$10+'СЕТ СН'!$H$6-'СЕТ СН'!$H$19</f>
        <v>1570.4626008299997</v>
      </c>
      <c r="G95" s="37">
        <f>SUMIFS(СВЦЭМ!$C$34:$C$777,СВЦЭМ!$A$34:$A$777,$A95,СВЦЭМ!$B$34:$B$777,G$83)+'СЕТ СН'!$H$9+СВЦЭМ!$D$10+'СЕТ СН'!$H$6-'СЕТ СН'!$H$19</f>
        <v>1565.9359376799998</v>
      </c>
      <c r="H95" s="37">
        <f>SUMIFS(СВЦЭМ!$C$34:$C$777,СВЦЭМ!$A$34:$A$777,$A95,СВЦЭМ!$B$34:$B$777,H$83)+'СЕТ СН'!$H$9+СВЦЭМ!$D$10+'СЕТ СН'!$H$6-'СЕТ СН'!$H$19</f>
        <v>1546.3619253900001</v>
      </c>
      <c r="I95" s="37">
        <f>SUMIFS(СВЦЭМ!$C$34:$C$777,СВЦЭМ!$A$34:$A$777,$A95,СВЦЭМ!$B$34:$B$777,I$83)+'СЕТ СН'!$H$9+СВЦЭМ!$D$10+'СЕТ СН'!$H$6-'СЕТ СН'!$H$19</f>
        <v>1487.5230365899997</v>
      </c>
      <c r="J95" s="37">
        <f>SUMIFS(СВЦЭМ!$C$34:$C$777,СВЦЭМ!$A$34:$A$777,$A95,СВЦЭМ!$B$34:$B$777,J$83)+'СЕТ СН'!$H$9+СВЦЭМ!$D$10+'СЕТ СН'!$H$6-'СЕТ СН'!$H$19</f>
        <v>1363.8116412599998</v>
      </c>
      <c r="K95" s="37">
        <f>SUMIFS(СВЦЭМ!$C$34:$C$777,СВЦЭМ!$A$34:$A$777,$A95,СВЦЭМ!$B$34:$B$777,K$83)+'СЕТ СН'!$H$9+СВЦЭМ!$D$10+'СЕТ СН'!$H$6-'СЕТ СН'!$H$19</f>
        <v>1220.20199736</v>
      </c>
      <c r="L95" s="37">
        <f>SUMIFS(СВЦЭМ!$C$34:$C$777,СВЦЭМ!$A$34:$A$777,$A95,СВЦЭМ!$B$34:$B$777,L$83)+'СЕТ СН'!$H$9+СВЦЭМ!$D$10+'СЕТ СН'!$H$6-'СЕТ СН'!$H$19</f>
        <v>1113.0171209800001</v>
      </c>
      <c r="M95" s="37">
        <f>SUMIFS(СВЦЭМ!$C$34:$C$777,СВЦЭМ!$A$34:$A$777,$A95,СВЦЭМ!$B$34:$B$777,M$83)+'СЕТ СН'!$H$9+СВЦЭМ!$D$10+'СЕТ СН'!$H$6-'СЕТ СН'!$H$19</f>
        <v>1080.1616645899999</v>
      </c>
      <c r="N95" s="37">
        <f>SUMIFS(СВЦЭМ!$C$34:$C$777,СВЦЭМ!$A$34:$A$777,$A95,СВЦЭМ!$B$34:$B$777,N$83)+'СЕТ СН'!$H$9+СВЦЭМ!$D$10+'СЕТ СН'!$H$6-'СЕТ СН'!$H$19</f>
        <v>1081.7071906400001</v>
      </c>
      <c r="O95" s="37">
        <f>SUMIFS(СВЦЭМ!$C$34:$C$777,СВЦЭМ!$A$34:$A$777,$A95,СВЦЭМ!$B$34:$B$777,O$83)+'СЕТ СН'!$H$9+СВЦЭМ!$D$10+'СЕТ СН'!$H$6-'СЕТ СН'!$H$19</f>
        <v>1076.0096653099999</v>
      </c>
      <c r="P95" s="37">
        <f>SUMIFS(СВЦЭМ!$C$34:$C$777,СВЦЭМ!$A$34:$A$777,$A95,СВЦЭМ!$B$34:$B$777,P$83)+'СЕТ СН'!$H$9+СВЦЭМ!$D$10+'СЕТ СН'!$H$6-'СЕТ СН'!$H$19</f>
        <v>1074.3111891499998</v>
      </c>
      <c r="Q95" s="37">
        <f>SUMIFS(СВЦЭМ!$C$34:$C$777,СВЦЭМ!$A$34:$A$777,$A95,СВЦЭМ!$B$34:$B$777,Q$83)+'СЕТ СН'!$H$9+СВЦЭМ!$D$10+'СЕТ СН'!$H$6-'СЕТ СН'!$H$19</f>
        <v>1073.7129525199998</v>
      </c>
      <c r="R95" s="37">
        <f>SUMIFS(СВЦЭМ!$C$34:$C$777,СВЦЭМ!$A$34:$A$777,$A95,СВЦЭМ!$B$34:$B$777,R$83)+'СЕТ СН'!$H$9+СВЦЭМ!$D$10+'СЕТ СН'!$H$6-'СЕТ СН'!$H$19</f>
        <v>1082.7806170999997</v>
      </c>
      <c r="S95" s="37">
        <f>SUMIFS(СВЦЭМ!$C$34:$C$777,СВЦЭМ!$A$34:$A$777,$A95,СВЦЭМ!$B$34:$B$777,S$83)+'СЕТ СН'!$H$9+СВЦЭМ!$D$10+'СЕТ СН'!$H$6-'СЕТ СН'!$H$19</f>
        <v>1077.9861552399998</v>
      </c>
      <c r="T95" s="37">
        <f>SUMIFS(СВЦЭМ!$C$34:$C$777,СВЦЭМ!$A$34:$A$777,$A95,СВЦЭМ!$B$34:$B$777,T$83)+'СЕТ СН'!$H$9+СВЦЭМ!$D$10+'СЕТ СН'!$H$6-'СЕТ СН'!$H$19</f>
        <v>1059.2112653599997</v>
      </c>
      <c r="U95" s="37">
        <f>SUMIFS(СВЦЭМ!$C$34:$C$777,СВЦЭМ!$A$34:$A$777,$A95,СВЦЭМ!$B$34:$B$777,U$83)+'СЕТ СН'!$H$9+СВЦЭМ!$D$10+'СЕТ СН'!$H$6-'СЕТ СН'!$H$19</f>
        <v>1059.8863840200002</v>
      </c>
      <c r="V95" s="37">
        <f>SUMIFS(СВЦЭМ!$C$34:$C$777,СВЦЭМ!$A$34:$A$777,$A95,СВЦЭМ!$B$34:$B$777,V$83)+'СЕТ СН'!$H$9+СВЦЭМ!$D$10+'СЕТ СН'!$H$6-'СЕТ СН'!$H$19</f>
        <v>1087.0687215600001</v>
      </c>
      <c r="W95" s="37">
        <f>SUMIFS(СВЦЭМ!$C$34:$C$777,СВЦЭМ!$A$34:$A$777,$A95,СВЦЭМ!$B$34:$B$777,W$83)+'СЕТ СН'!$H$9+СВЦЭМ!$D$10+'СЕТ СН'!$H$6-'СЕТ СН'!$H$19</f>
        <v>1195.7625444</v>
      </c>
      <c r="X95" s="37">
        <f>SUMIFS(СВЦЭМ!$C$34:$C$777,СВЦЭМ!$A$34:$A$777,$A95,СВЦЭМ!$B$34:$B$777,X$83)+'СЕТ СН'!$H$9+СВЦЭМ!$D$10+'СЕТ СН'!$H$6-'СЕТ СН'!$H$19</f>
        <v>1304.67369048</v>
      </c>
      <c r="Y95" s="37">
        <f>SUMIFS(СВЦЭМ!$C$34:$C$777,СВЦЭМ!$A$34:$A$777,$A95,СВЦЭМ!$B$34:$B$777,Y$83)+'СЕТ СН'!$H$9+СВЦЭМ!$D$10+'СЕТ СН'!$H$6-'СЕТ СН'!$H$19</f>
        <v>1411.53992823</v>
      </c>
    </row>
    <row r="96" spans="1:25" ht="15.75" x14ac:dyDescent="0.2">
      <c r="A96" s="36">
        <f t="shared" si="2"/>
        <v>43052</v>
      </c>
      <c r="B96" s="37">
        <f>SUMIFS(СВЦЭМ!$C$34:$C$777,СВЦЭМ!$A$34:$A$777,$A96,СВЦЭМ!$B$34:$B$777,B$83)+'СЕТ СН'!$H$9+СВЦЭМ!$D$10+'СЕТ СН'!$H$6-'СЕТ СН'!$H$19</f>
        <v>1456.87080728</v>
      </c>
      <c r="C96" s="37">
        <f>SUMIFS(СВЦЭМ!$C$34:$C$777,СВЦЭМ!$A$34:$A$777,$A96,СВЦЭМ!$B$34:$B$777,C$83)+'СЕТ СН'!$H$9+СВЦЭМ!$D$10+'СЕТ СН'!$H$6-'СЕТ СН'!$H$19</f>
        <v>1525.7324366299999</v>
      </c>
      <c r="D96" s="37">
        <f>SUMIFS(СВЦЭМ!$C$34:$C$777,СВЦЭМ!$A$34:$A$777,$A96,СВЦЭМ!$B$34:$B$777,D$83)+'СЕТ СН'!$H$9+СВЦЭМ!$D$10+'СЕТ СН'!$H$6-'СЕТ СН'!$H$19</f>
        <v>1583.7116345899999</v>
      </c>
      <c r="E96" s="37">
        <f>SUMIFS(СВЦЭМ!$C$34:$C$777,СВЦЭМ!$A$34:$A$777,$A96,СВЦЭМ!$B$34:$B$777,E$83)+'СЕТ СН'!$H$9+СВЦЭМ!$D$10+'СЕТ СН'!$H$6-'СЕТ СН'!$H$19</f>
        <v>1587.8618189899998</v>
      </c>
      <c r="F96" s="37">
        <f>SUMIFS(СВЦЭМ!$C$34:$C$777,СВЦЭМ!$A$34:$A$777,$A96,СВЦЭМ!$B$34:$B$777,F$83)+'СЕТ СН'!$H$9+СВЦЭМ!$D$10+'СЕТ СН'!$H$6-'СЕТ СН'!$H$19</f>
        <v>1598.6115098400001</v>
      </c>
      <c r="G96" s="37">
        <f>SUMIFS(СВЦЭМ!$C$34:$C$777,СВЦЭМ!$A$34:$A$777,$A96,СВЦЭМ!$B$34:$B$777,G$83)+'СЕТ СН'!$H$9+СВЦЭМ!$D$10+'СЕТ СН'!$H$6-'СЕТ СН'!$H$19</f>
        <v>1589.39531283</v>
      </c>
      <c r="H96" s="37">
        <f>SUMIFS(СВЦЭМ!$C$34:$C$777,СВЦЭМ!$A$34:$A$777,$A96,СВЦЭМ!$B$34:$B$777,H$83)+'СЕТ СН'!$H$9+СВЦЭМ!$D$10+'СЕТ СН'!$H$6-'СЕТ СН'!$H$19</f>
        <v>1535.1403725699997</v>
      </c>
      <c r="I96" s="37">
        <f>SUMIFS(СВЦЭМ!$C$34:$C$777,СВЦЭМ!$A$34:$A$777,$A96,СВЦЭМ!$B$34:$B$777,I$83)+'СЕТ СН'!$H$9+СВЦЭМ!$D$10+'СЕТ СН'!$H$6-'СЕТ СН'!$H$19</f>
        <v>1421.0834476599998</v>
      </c>
      <c r="J96" s="37">
        <f>SUMIFS(СВЦЭМ!$C$34:$C$777,СВЦЭМ!$A$34:$A$777,$A96,СВЦЭМ!$B$34:$B$777,J$83)+'СЕТ СН'!$H$9+СВЦЭМ!$D$10+'СЕТ СН'!$H$6-'СЕТ СН'!$H$19</f>
        <v>1301.3833868199999</v>
      </c>
      <c r="K96" s="37">
        <f>SUMIFS(СВЦЭМ!$C$34:$C$777,СВЦЭМ!$A$34:$A$777,$A96,СВЦЭМ!$B$34:$B$777,K$83)+'СЕТ СН'!$H$9+СВЦЭМ!$D$10+'СЕТ СН'!$H$6-'СЕТ СН'!$H$19</f>
        <v>1215.0616722099999</v>
      </c>
      <c r="L96" s="37">
        <f>SUMIFS(СВЦЭМ!$C$34:$C$777,СВЦЭМ!$A$34:$A$777,$A96,СВЦЭМ!$B$34:$B$777,L$83)+'СЕТ СН'!$H$9+СВЦЭМ!$D$10+'СЕТ СН'!$H$6-'СЕТ СН'!$H$19</f>
        <v>1142.02176414</v>
      </c>
      <c r="M96" s="37">
        <f>SUMIFS(СВЦЭМ!$C$34:$C$777,СВЦЭМ!$A$34:$A$777,$A96,СВЦЭМ!$B$34:$B$777,M$83)+'СЕТ СН'!$H$9+СВЦЭМ!$D$10+'СЕТ СН'!$H$6-'СЕТ СН'!$H$19</f>
        <v>1106.8534944399998</v>
      </c>
      <c r="N96" s="37">
        <f>SUMIFS(СВЦЭМ!$C$34:$C$777,СВЦЭМ!$A$34:$A$777,$A96,СВЦЭМ!$B$34:$B$777,N$83)+'СЕТ СН'!$H$9+СВЦЭМ!$D$10+'СЕТ СН'!$H$6-'СЕТ СН'!$H$19</f>
        <v>1094.8272629200001</v>
      </c>
      <c r="O96" s="37">
        <f>SUMIFS(СВЦЭМ!$C$34:$C$777,СВЦЭМ!$A$34:$A$777,$A96,СВЦЭМ!$B$34:$B$777,O$83)+'СЕТ СН'!$H$9+СВЦЭМ!$D$10+'СЕТ СН'!$H$6-'СЕТ СН'!$H$19</f>
        <v>1091.4662345000002</v>
      </c>
      <c r="P96" s="37">
        <f>SUMIFS(СВЦЭМ!$C$34:$C$777,СВЦЭМ!$A$34:$A$777,$A96,СВЦЭМ!$B$34:$B$777,P$83)+'СЕТ СН'!$H$9+СВЦЭМ!$D$10+'СЕТ СН'!$H$6-'СЕТ СН'!$H$19</f>
        <v>1088.85680189</v>
      </c>
      <c r="Q96" s="37">
        <f>SUMIFS(СВЦЭМ!$C$34:$C$777,СВЦЭМ!$A$34:$A$777,$A96,СВЦЭМ!$B$34:$B$777,Q$83)+'СЕТ СН'!$H$9+СВЦЭМ!$D$10+'СЕТ СН'!$H$6-'СЕТ СН'!$H$19</f>
        <v>1091.1273807500002</v>
      </c>
      <c r="R96" s="37">
        <f>SUMIFS(СВЦЭМ!$C$34:$C$777,СВЦЭМ!$A$34:$A$777,$A96,СВЦЭМ!$B$34:$B$777,R$83)+'СЕТ СН'!$H$9+СВЦЭМ!$D$10+'СЕТ СН'!$H$6-'СЕТ СН'!$H$19</f>
        <v>1083.7120915999999</v>
      </c>
      <c r="S96" s="37">
        <f>SUMIFS(СВЦЭМ!$C$34:$C$777,СВЦЭМ!$A$34:$A$777,$A96,СВЦЭМ!$B$34:$B$777,S$83)+'СЕТ СН'!$H$9+СВЦЭМ!$D$10+'СЕТ СН'!$H$6-'СЕТ СН'!$H$19</f>
        <v>1089.78963802</v>
      </c>
      <c r="T96" s="37">
        <f>SUMIFS(СВЦЭМ!$C$34:$C$777,СВЦЭМ!$A$34:$A$777,$A96,СВЦЭМ!$B$34:$B$777,T$83)+'СЕТ СН'!$H$9+СВЦЭМ!$D$10+'СЕТ СН'!$H$6-'СЕТ СН'!$H$19</f>
        <v>1121.3610093500001</v>
      </c>
      <c r="U96" s="37">
        <f>SUMIFS(СВЦЭМ!$C$34:$C$777,СВЦЭМ!$A$34:$A$777,$A96,СВЦЭМ!$B$34:$B$777,U$83)+'СЕТ СН'!$H$9+СВЦЭМ!$D$10+'СЕТ СН'!$H$6-'СЕТ СН'!$H$19</f>
        <v>1117.89600221</v>
      </c>
      <c r="V96" s="37">
        <f>SUMIFS(СВЦЭМ!$C$34:$C$777,СВЦЭМ!$A$34:$A$777,$A96,СВЦЭМ!$B$34:$B$777,V$83)+'СЕТ СН'!$H$9+СВЦЭМ!$D$10+'СЕТ СН'!$H$6-'СЕТ СН'!$H$19</f>
        <v>1127.2230389900001</v>
      </c>
      <c r="W96" s="37">
        <f>SUMIFS(СВЦЭМ!$C$34:$C$777,СВЦЭМ!$A$34:$A$777,$A96,СВЦЭМ!$B$34:$B$777,W$83)+'СЕТ СН'!$H$9+СВЦЭМ!$D$10+'СЕТ СН'!$H$6-'СЕТ СН'!$H$19</f>
        <v>1205.9643597599998</v>
      </c>
      <c r="X96" s="37">
        <f>SUMIFS(СВЦЭМ!$C$34:$C$777,СВЦЭМ!$A$34:$A$777,$A96,СВЦЭМ!$B$34:$B$777,X$83)+'СЕТ СН'!$H$9+СВЦЭМ!$D$10+'СЕТ СН'!$H$6-'СЕТ СН'!$H$19</f>
        <v>1320.4294282199999</v>
      </c>
      <c r="Y96" s="37">
        <f>SUMIFS(СВЦЭМ!$C$34:$C$777,СВЦЭМ!$A$34:$A$777,$A96,СВЦЭМ!$B$34:$B$777,Y$83)+'СЕТ СН'!$H$9+СВЦЭМ!$D$10+'СЕТ СН'!$H$6-'СЕТ СН'!$H$19</f>
        <v>1440.3598521999998</v>
      </c>
    </row>
    <row r="97" spans="1:25" ht="15.75" x14ac:dyDescent="0.2">
      <c r="A97" s="36">
        <f t="shared" si="2"/>
        <v>43053</v>
      </c>
      <c r="B97" s="37">
        <f>SUMIFS(СВЦЭМ!$C$34:$C$777,СВЦЭМ!$A$34:$A$777,$A97,СВЦЭМ!$B$34:$B$777,B$83)+'СЕТ СН'!$H$9+СВЦЭМ!$D$10+'СЕТ СН'!$H$6-'СЕТ СН'!$H$19</f>
        <v>1479.4773855599997</v>
      </c>
      <c r="C97" s="37">
        <f>SUMIFS(СВЦЭМ!$C$34:$C$777,СВЦЭМ!$A$34:$A$777,$A97,СВЦЭМ!$B$34:$B$777,C$83)+'СЕТ СН'!$H$9+СВЦЭМ!$D$10+'СЕТ СН'!$H$6-'СЕТ СН'!$H$19</f>
        <v>1521.8539040000001</v>
      </c>
      <c r="D97" s="37">
        <f>SUMIFS(СВЦЭМ!$C$34:$C$777,СВЦЭМ!$A$34:$A$777,$A97,СВЦЭМ!$B$34:$B$777,D$83)+'СЕТ СН'!$H$9+СВЦЭМ!$D$10+'СЕТ СН'!$H$6-'СЕТ СН'!$H$19</f>
        <v>1519.4925344600001</v>
      </c>
      <c r="E97" s="37">
        <f>SUMIFS(СВЦЭМ!$C$34:$C$777,СВЦЭМ!$A$34:$A$777,$A97,СВЦЭМ!$B$34:$B$777,E$83)+'СЕТ СН'!$H$9+СВЦЭМ!$D$10+'СЕТ СН'!$H$6-'СЕТ СН'!$H$19</f>
        <v>1516.86529716</v>
      </c>
      <c r="F97" s="37">
        <f>SUMIFS(СВЦЭМ!$C$34:$C$777,СВЦЭМ!$A$34:$A$777,$A97,СВЦЭМ!$B$34:$B$777,F$83)+'СЕТ СН'!$H$9+СВЦЭМ!$D$10+'СЕТ СН'!$H$6-'СЕТ СН'!$H$19</f>
        <v>1515.1348204400001</v>
      </c>
      <c r="G97" s="37">
        <f>SUMIFS(СВЦЭМ!$C$34:$C$777,СВЦЭМ!$A$34:$A$777,$A97,СВЦЭМ!$B$34:$B$777,G$83)+'СЕТ СН'!$H$9+СВЦЭМ!$D$10+'СЕТ СН'!$H$6-'СЕТ СН'!$H$19</f>
        <v>1519.2539000699999</v>
      </c>
      <c r="H97" s="37">
        <f>SUMIFS(СВЦЭМ!$C$34:$C$777,СВЦЭМ!$A$34:$A$777,$A97,СВЦЭМ!$B$34:$B$777,H$83)+'СЕТ СН'!$H$9+СВЦЭМ!$D$10+'СЕТ СН'!$H$6-'СЕТ СН'!$H$19</f>
        <v>1497.69557179</v>
      </c>
      <c r="I97" s="37">
        <f>SUMIFS(СВЦЭМ!$C$34:$C$777,СВЦЭМ!$A$34:$A$777,$A97,СВЦЭМ!$B$34:$B$777,I$83)+'СЕТ СН'!$H$9+СВЦЭМ!$D$10+'СЕТ СН'!$H$6-'СЕТ СН'!$H$19</f>
        <v>1400.6686970299997</v>
      </c>
      <c r="J97" s="37">
        <f>SUMIFS(СВЦЭМ!$C$34:$C$777,СВЦЭМ!$A$34:$A$777,$A97,СВЦЭМ!$B$34:$B$777,J$83)+'СЕТ СН'!$H$9+СВЦЭМ!$D$10+'СЕТ СН'!$H$6-'СЕТ СН'!$H$19</f>
        <v>1333.5313523300001</v>
      </c>
      <c r="K97" s="37">
        <f>SUMIFS(СВЦЭМ!$C$34:$C$777,СВЦЭМ!$A$34:$A$777,$A97,СВЦЭМ!$B$34:$B$777,K$83)+'СЕТ СН'!$H$9+СВЦЭМ!$D$10+'СЕТ СН'!$H$6-'СЕТ СН'!$H$19</f>
        <v>1246.82901339</v>
      </c>
      <c r="L97" s="37">
        <f>SUMIFS(СВЦЭМ!$C$34:$C$777,СВЦЭМ!$A$34:$A$777,$A97,СВЦЭМ!$B$34:$B$777,L$83)+'СЕТ СН'!$H$9+СВЦЭМ!$D$10+'СЕТ СН'!$H$6-'СЕТ СН'!$H$19</f>
        <v>1164.6475927699998</v>
      </c>
      <c r="M97" s="37">
        <f>SUMIFS(СВЦЭМ!$C$34:$C$777,СВЦЭМ!$A$34:$A$777,$A97,СВЦЭМ!$B$34:$B$777,M$83)+'СЕТ СН'!$H$9+СВЦЭМ!$D$10+'СЕТ СН'!$H$6-'СЕТ СН'!$H$19</f>
        <v>1136.7654953299998</v>
      </c>
      <c r="N97" s="37">
        <f>SUMIFS(СВЦЭМ!$C$34:$C$777,СВЦЭМ!$A$34:$A$777,$A97,СВЦЭМ!$B$34:$B$777,N$83)+'СЕТ СН'!$H$9+СВЦЭМ!$D$10+'СЕТ СН'!$H$6-'СЕТ СН'!$H$19</f>
        <v>1147.7829054600002</v>
      </c>
      <c r="O97" s="37">
        <f>SUMIFS(СВЦЭМ!$C$34:$C$777,СВЦЭМ!$A$34:$A$777,$A97,СВЦЭМ!$B$34:$B$777,O$83)+'СЕТ СН'!$H$9+СВЦЭМ!$D$10+'СЕТ СН'!$H$6-'СЕТ СН'!$H$19</f>
        <v>1138.5204806199999</v>
      </c>
      <c r="P97" s="37">
        <f>SUMIFS(СВЦЭМ!$C$34:$C$777,СВЦЭМ!$A$34:$A$777,$A97,СВЦЭМ!$B$34:$B$777,P$83)+'СЕТ СН'!$H$9+СВЦЭМ!$D$10+'СЕТ СН'!$H$6-'СЕТ СН'!$H$19</f>
        <v>1147.1666761500001</v>
      </c>
      <c r="Q97" s="37">
        <f>SUMIFS(СВЦЭМ!$C$34:$C$777,СВЦЭМ!$A$34:$A$777,$A97,СВЦЭМ!$B$34:$B$777,Q$83)+'СЕТ СН'!$H$9+СВЦЭМ!$D$10+'СЕТ СН'!$H$6-'СЕТ СН'!$H$19</f>
        <v>1155.4978618999999</v>
      </c>
      <c r="R97" s="37">
        <f>SUMIFS(СВЦЭМ!$C$34:$C$777,СВЦЭМ!$A$34:$A$777,$A97,СВЦЭМ!$B$34:$B$777,R$83)+'СЕТ СН'!$H$9+СВЦЭМ!$D$10+'СЕТ СН'!$H$6-'СЕТ СН'!$H$19</f>
        <v>1157.7282283099998</v>
      </c>
      <c r="S97" s="37">
        <f>SUMIFS(СВЦЭМ!$C$34:$C$777,СВЦЭМ!$A$34:$A$777,$A97,СВЦЭМ!$B$34:$B$777,S$83)+'СЕТ СН'!$H$9+СВЦЭМ!$D$10+'СЕТ СН'!$H$6-'СЕТ СН'!$H$19</f>
        <v>1132.1878450599997</v>
      </c>
      <c r="T97" s="37">
        <f>SUMIFS(СВЦЭМ!$C$34:$C$777,СВЦЭМ!$A$34:$A$777,$A97,СВЦЭМ!$B$34:$B$777,T$83)+'СЕТ СН'!$H$9+СВЦЭМ!$D$10+'СЕТ СН'!$H$6-'СЕТ СН'!$H$19</f>
        <v>1093.5263799599998</v>
      </c>
      <c r="U97" s="37">
        <f>SUMIFS(СВЦЭМ!$C$34:$C$777,СВЦЭМ!$A$34:$A$777,$A97,СВЦЭМ!$B$34:$B$777,U$83)+'СЕТ СН'!$H$9+СВЦЭМ!$D$10+'СЕТ СН'!$H$6-'СЕТ СН'!$H$19</f>
        <v>1085.4142816099998</v>
      </c>
      <c r="V97" s="37">
        <f>SUMIFS(СВЦЭМ!$C$34:$C$777,СВЦЭМ!$A$34:$A$777,$A97,СВЦЭМ!$B$34:$B$777,V$83)+'СЕТ СН'!$H$9+СВЦЭМ!$D$10+'СЕТ СН'!$H$6-'СЕТ СН'!$H$19</f>
        <v>1137.4334823099998</v>
      </c>
      <c r="W97" s="37">
        <f>SUMIFS(СВЦЭМ!$C$34:$C$777,СВЦЭМ!$A$34:$A$777,$A97,СВЦЭМ!$B$34:$B$777,W$83)+'СЕТ СН'!$H$9+СВЦЭМ!$D$10+'СЕТ СН'!$H$6-'СЕТ СН'!$H$19</f>
        <v>1235.3544639299998</v>
      </c>
      <c r="X97" s="37">
        <f>SUMIFS(СВЦЭМ!$C$34:$C$777,СВЦЭМ!$A$34:$A$777,$A97,СВЦЭМ!$B$34:$B$777,X$83)+'СЕТ СН'!$H$9+СВЦЭМ!$D$10+'СЕТ СН'!$H$6-'СЕТ СН'!$H$19</f>
        <v>1344.6108398599999</v>
      </c>
      <c r="Y97" s="37">
        <f>SUMIFS(СВЦЭМ!$C$34:$C$777,СВЦЭМ!$A$34:$A$777,$A97,СВЦЭМ!$B$34:$B$777,Y$83)+'СЕТ СН'!$H$9+СВЦЭМ!$D$10+'СЕТ СН'!$H$6-'СЕТ СН'!$H$19</f>
        <v>1458.2706029000001</v>
      </c>
    </row>
    <row r="98" spans="1:25" ht="15.75" x14ac:dyDescent="0.2">
      <c r="A98" s="36">
        <f t="shared" si="2"/>
        <v>43054</v>
      </c>
      <c r="B98" s="37">
        <f>SUMIFS(СВЦЭМ!$C$34:$C$777,СВЦЭМ!$A$34:$A$777,$A98,СВЦЭМ!$B$34:$B$777,B$83)+'СЕТ СН'!$H$9+СВЦЭМ!$D$10+'СЕТ СН'!$H$6-'СЕТ СН'!$H$19</f>
        <v>1451.0247187800001</v>
      </c>
      <c r="C98" s="37">
        <f>SUMIFS(СВЦЭМ!$C$34:$C$777,СВЦЭМ!$A$34:$A$777,$A98,СВЦЭМ!$B$34:$B$777,C$83)+'СЕТ СН'!$H$9+СВЦЭМ!$D$10+'СЕТ СН'!$H$6-'СЕТ СН'!$H$19</f>
        <v>1488.6984114299999</v>
      </c>
      <c r="D98" s="37">
        <f>SUMIFS(СВЦЭМ!$C$34:$C$777,СВЦЭМ!$A$34:$A$777,$A98,СВЦЭМ!$B$34:$B$777,D$83)+'СЕТ СН'!$H$9+СВЦЭМ!$D$10+'СЕТ СН'!$H$6-'СЕТ СН'!$H$19</f>
        <v>1532.7379092199999</v>
      </c>
      <c r="E98" s="37">
        <f>SUMIFS(СВЦЭМ!$C$34:$C$777,СВЦЭМ!$A$34:$A$777,$A98,СВЦЭМ!$B$34:$B$777,E$83)+'СЕТ СН'!$H$9+СВЦЭМ!$D$10+'СЕТ СН'!$H$6-'СЕТ СН'!$H$19</f>
        <v>1526.0834402</v>
      </c>
      <c r="F98" s="37">
        <f>SUMIFS(СВЦЭМ!$C$34:$C$777,СВЦЭМ!$A$34:$A$777,$A98,СВЦЭМ!$B$34:$B$777,F$83)+'СЕТ СН'!$H$9+СВЦЭМ!$D$10+'СЕТ СН'!$H$6-'СЕТ СН'!$H$19</f>
        <v>1526.3077951</v>
      </c>
      <c r="G98" s="37">
        <f>SUMIFS(СВЦЭМ!$C$34:$C$777,СВЦЭМ!$A$34:$A$777,$A98,СВЦЭМ!$B$34:$B$777,G$83)+'СЕТ СН'!$H$9+СВЦЭМ!$D$10+'СЕТ СН'!$H$6-'СЕТ СН'!$H$19</f>
        <v>1534.5296490699998</v>
      </c>
      <c r="H98" s="37">
        <f>SUMIFS(СВЦЭМ!$C$34:$C$777,СВЦЭМ!$A$34:$A$777,$A98,СВЦЭМ!$B$34:$B$777,H$83)+'СЕТ СН'!$H$9+СВЦЭМ!$D$10+'СЕТ СН'!$H$6-'СЕТ СН'!$H$19</f>
        <v>1482.4957820999998</v>
      </c>
      <c r="I98" s="37">
        <f>SUMIFS(СВЦЭМ!$C$34:$C$777,СВЦЭМ!$A$34:$A$777,$A98,СВЦЭМ!$B$34:$B$777,I$83)+'СЕТ СН'!$H$9+СВЦЭМ!$D$10+'СЕТ СН'!$H$6-'СЕТ СН'!$H$19</f>
        <v>1376.9939975799998</v>
      </c>
      <c r="J98" s="37">
        <f>SUMIFS(СВЦЭМ!$C$34:$C$777,СВЦЭМ!$A$34:$A$777,$A98,СВЦЭМ!$B$34:$B$777,J$83)+'СЕТ СН'!$H$9+СВЦЭМ!$D$10+'СЕТ СН'!$H$6-'СЕТ СН'!$H$19</f>
        <v>1312.3038298699998</v>
      </c>
      <c r="K98" s="37">
        <f>SUMIFS(СВЦЭМ!$C$34:$C$777,СВЦЭМ!$A$34:$A$777,$A98,СВЦЭМ!$B$34:$B$777,K$83)+'СЕТ СН'!$H$9+СВЦЭМ!$D$10+'СЕТ СН'!$H$6-'СЕТ СН'!$H$19</f>
        <v>1230.96324224</v>
      </c>
      <c r="L98" s="37">
        <f>SUMIFS(СВЦЭМ!$C$34:$C$777,СВЦЭМ!$A$34:$A$777,$A98,СВЦЭМ!$B$34:$B$777,L$83)+'СЕТ СН'!$H$9+СВЦЭМ!$D$10+'СЕТ СН'!$H$6-'СЕТ СН'!$H$19</f>
        <v>1156.7607536400001</v>
      </c>
      <c r="M98" s="37">
        <f>SUMIFS(СВЦЭМ!$C$34:$C$777,СВЦЭМ!$A$34:$A$777,$A98,СВЦЭМ!$B$34:$B$777,M$83)+'СЕТ СН'!$H$9+СВЦЭМ!$D$10+'СЕТ СН'!$H$6-'СЕТ СН'!$H$19</f>
        <v>1137.38650534</v>
      </c>
      <c r="N98" s="37">
        <f>SUMIFS(СВЦЭМ!$C$34:$C$777,СВЦЭМ!$A$34:$A$777,$A98,СВЦЭМ!$B$34:$B$777,N$83)+'СЕТ СН'!$H$9+СВЦЭМ!$D$10+'СЕТ СН'!$H$6-'СЕТ СН'!$H$19</f>
        <v>1148.0589201399998</v>
      </c>
      <c r="O98" s="37">
        <f>SUMIFS(СВЦЭМ!$C$34:$C$777,СВЦЭМ!$A$34:$A$777,$A98,СВЦЭМ!$B$34:$B$777,O$83)+'СЕТ СН'!$H$9+СВЦЭМ!$D$10+'СЕТ СН'!$H$6-'СЕТ СН'!$H$19</f>
        <v>1155.61377877</v>
      </c>
      <c r="P98" s="37">
        <f>SUMIFS(СВЦЭМ!$C$34:$C$777,СВЦЭМ!$A$34:$A$777,$A98,СВЦЭМ!$B$34:$B$777,P$83)+'СЕТ СН'!$H$9+СВЦЭМ!$D$10+'СЕТ СН'!$H$6-'СЕТ СН'!$H$19</f>
        <v>1160.00035901</v>
      </c>
      <c r="Q98" s="37">
        <f>SUMIFS(СВЦЭМ!$C$34:$C$777,СВЦЭМ!$A$34:$A$777,$A98,СВЦЭМ!$B$34:$B$777,Q$83)+'СЕТ СН'!$H$9+СВЦЭМ!$D$10+'СЕТ СН'!$H$6-'СЕТ СН'!$H$19</f>
        <v>1159.2164329799998</v>
      </c>
      <c r="R98" s="37">
        <f>SUMIFS(СВЦЭМ!$C$34:$C$777,СВЦЭМ!$A$34:$A$777,$A98,СВЦЭМ!$B$34:$B$777,R$83)+'СЕТ СН'!$H$9+СВЦЭМ!$D$10+'СЕТ СН'!$H$6-'СЕТ СН'!$H$19</f>
        <v>1149.4249015300002</v>
      </c>
      <c r="S98" s="37">
        <f>SUMIFS(СВЦЭМ!$C$34:$C$777,СВЦЭМ!$A$34:$A$777,$A98,СВЦЭМ!$B$34:$B$777,S$83)+'СЕТ СН'!$H$9+СВЦЭМ!$D$10+'СЕТ СН'!$H$6-'СЕТ СН'!$H$19</f>
        <v>1138.57519323</v>
      </c>
      <c r="T98" s="37">
        <f>SUMIFS(СВЦЭМ!$C$34:$C$777,СВЦЭМ!$A$34:$A$777,$A98,СВЦЭМ!$B$34:$B$777,T$83)+'СЕТ СН'!$H$9+СВЦЭМ!$D$10+'СЕТ СН'!$H$6-'СЕТ СН'!$H$19</f>
        <v>1109.9618061299998</v>
      </c>
      <c r="U98" s="37">
        <f>SUMIFS(СВЦЭМ!$C$34:$C$777,СВЦЭМ!$A$34:$A$777,$A98,СВЦЭМ!$B$34:$B$777,U$83)+'СЕТ СН'!$H$9+СВЦЭМ!$D$10+'СЕТ СН'!$H$6-'СЕТ СН'!$H$19</f>
        <v>1106.27524765</v>
      </c>
      <c r="V98" s="37">
        <f>SUMIFS(СВЦЭМ!$C$34:$C$777,СВЦЭМ!$A$34:$A$777,$A98,СВЦЭМ!$B$34:$B$777,V$83)+'СЕТ СН'!$H$9+СВЦЭМ!$D$10+'СЕТ СН'!$H$6-'СЕТ СН'!$H$19</f>
        <v>1152.0380844699998</v>
      </c>
      <c r="W98" s="37">
        <f>SUMIFS(СВЦЭМ!$C$34:$C$777,СВЦЭМ!$A$34:$A$777,$A98,СВЦЭМ!$B$34:$B$777,W$83)+'СЕТ СН'!$H$9+СВЦЭМ!$D$10+'СЕТ СН'!$H$6-'СЕТ СН'!$H$19</f>
        <v>1249.0861304099999</v>
      </c>
      <c r="X98" s="37">
        <f>SUMIFS(СВЦЭМ!$C$34:$C$777,СВЦЭМ!$A$34:$A$777,$A98,СВЦЭМ!$B$34:$B$777,X$83)+'СЕТ СН'!$H$9+СВЦЭМ!$D$10+'СЕТ СН'!$H$6-'СЕТ СН'!$H$19</f>
        <v>1358.0385069199997</v>
      </c>
      <c r="Y98" s="37">
        <f>SUMIFS(СВЦЭМ!$C$34:$C$777,СВЦЭМ!$A$34:$A$777,$A98,СВЦЭМ!$B$34:$B$777,Y$83)+'СЕТ СН'!$H$9+СВЦЭМ!$D$10+'СЕТ СН'!$H$6-'СЕТ СН'!$H$19</f>
        <v>1463.1347886599997</v>
      </c>
    </row>
    <row r="99" spans="1:25" ht="15.75" x14ac:dyDescent="0.2">
      <c r="A99" s="36">
        <f t="shared" si="2"/>
        <v>43055</v>
      </c>
      <c r="B99" s="37">
        <f>SUMIFS(СВЦЭМ!$C$34:$C$777,СВЦЭМ!$A$34:$A$777,$A99,СВЦЭМ!$B$34:$B$777,B$83)+'СЕТ СН'!$H$9+СВЦЭМ!$D$10+'СЕТ СН'!$H$6-'СЕТ СН'!$H$19</f>
        <v>1534.36543871</v>
      </c>
      <c r="C99" s="37">
        <f>SUMIFS(СВЦЭМ!$C$34:$C$777,СВЦЭМ!$A$34:$A$777,$A99,СВЦЭМ!$B$34:$B$777,C$83)+'СЕТ СН'!$H$9+СВЦЭМ!$D$10+'СЕТ СН'!$H$6-'СЕТ СН'!$H$19</f>
        <v>1536.6023052599999</v>
      </c>
      <c r="D99" s="37">
        <f>SUMIFS(СВЦЭМ!$C$34:$C$777,СВЦЭМ!$A$34:$A$777,$A99,СВЦЭМ!$B$34:$B$777,D$83)+'СЕТ СН'!$H$9+СВЦЭМ!$D$10+'СЕТ СН'!$H$6-'СЕТ СН'!$H$19</f>
        <v>1557.4695323599999</v>
      </c>
      <c r="E99" s="37">
        <f>SUMIFS(СВЦЭМ!$C$34:$C$777,СВЦЭМ!$A$34:$A$777,$A99,СВЦЭМ!$B$34:$B$777,E$83)+'СЕТ СН'!$H$9+СВЦЭМ!$D$10+'СЕТ СН'!$H$6-'СЕТ СН'!$H$19</f>
        <v>1553.0498636100001</v>
      </c>
      <c r="F99" s="37">
        <f>SUMIFS(СВЦЭМ!$C$34:$C$777,СВЦЭМ!$A$34:$A$777,$A99,СВЦЭМ!$B$34:$B$777,F$83)+'СЕТ СН'!$H$9+СВЦЭМ!$D$10+'СЕТ СН'!$H$6-'СЕТ СН'!$H$19</f>
        <v>1551.6621184999999</v>
      </c>
      <c r="G99" s="37">
        <f>SUMIFS(СВЦЭМ!$C$34:$C$777,СВЦЭМ!$A$34:$A$777,$A99,СВЦЭМ!$B$34:$B$777,G$83)+'СЕТ СН'!$H$9+СВЦЭМ!$D$10+'СЕТ СН'!$H$6-'СЕТ СН'!$H$19</f>
        <v>1558.6116737699999</v>
      </c>
      <c r="H99" s="37">
        <f>SUMIFS(СВЦЭМ!$C$34:$C$777,СВЦЭМ!$A$34:$A$777,$A99,СВЦЭМ!$B$34:$B$777,H$83)+'СЕТ СН'!$H$9+СВЦЭМ!$D$10+'СЕТ СН'!$H$6-'СЕТ СН'!$H$19</f>
        <v>1533.06245334</v>
      </c>
      <c r="I99" s="37">
        <f>SUMIFS(СВЦЭМ!$C$34:$C$777,СВЦЭМ!$A$34:$A$777,$A99,СВЦЭМ!$B$34:$B$777,I$83)+'СЕТ СН'!$H$9+СВЦЭМ!$D$10+'СЕТ СН'!$H$6-'СЕТ СН'!$H$19</f>
        <v>1415.6180783099999</v>
      </c>
      <c r="J99" s="37">
        <f>SUMIFS(СВЦЭМ!$C$34:$C$777,СВЦЭМ!$A$34:$A$777,$A99,СВЦЭМ!$B$34:$B$777,J$83)+'СЕТ СН'!$H$9+СВЦЭМ!$D$10+'СЕТ СН'!$H$6-'СЕТ СН'!$H$19</f>
        <v>1356.2962236200001</v>
      </c>
      <c r="K99" s="37">
        <f>SUMIFS(СВЦЭМ!$C$34:$C$777,СВЦЭМ!$A$34:$A$777,$A99,СВЦЭМ!$B$34:$B$777,K$83)+'СЕТ СН'!$H$9+СВЦЭМ!$D$10+'СЕТ СН'!$H$6-'СЕТ СН'!$H$19</f>
        <v>1274.3645643</v>
      </c>
      <c r="L99" s="37">
        <f>SUMIFS(СВЦЭМ!$C$34:$C$777,СВЦЭМ!$A$34:$A$777,$A99,СВЦЭМ!$B$34:$B$777,L$83)+'СЕТ СН'!$H$9+СВЦЭМ!$D$10+'СЕТ СН'!$H$6-'СЕТ СН'!$H$19</f>
        <v>1193.2332258900001</v>
      </c>
      <c r="M99" s="37">
        <f>SUMIFS(СВЦЭМ!$C$34:$C$777,СВЦЭМ!$A$34:$A$777,$A99,СВЦЭМ!$B$34:$B$777,M$83)+'СЕТ СН'!$H$9+СВЦЭМ!$D$10+'СЕТ СН'!$H$6-'СЕТ СН'!$H$19</f>
        <v>1150.1790709000002</v>
      </c>
      <c r="N99" s="37">
        <f>SUMIFS(СВЦЭМ!$C$34:$C$777,СВЦЭМ!$A$34:$A$777,$A99,СВЦЭМ!$B$34:$B$777,N$83)+'СЕТ СН'!$H$9+СВЦЭМ!$D$10+'СЕТ СН'!$H$6-'СЕТ СН'!$H$19</f>
        <v>1136.8028192799998</v>
      </c>
      <c r="O99" s="37">
        <f>SUMIFS(СВЦЭМ!$C$34:$C$777,СВЦЭМ!$A$34:$A$777,$A99,СВЦЭМ!$B$34:$B$777,O$83)+'СЕТ СН'!$H$9+СВЦЭМ!$D$10+'СЕТ СН'!$H$6-'СЕТ СН'!$H$19</f>
        <v>1108.4367993199999</v>
      </c>
      <c r="P99" s="37">
        <f>SUMIFS(СВЦЭМ!$C$34:$C$777,СВЦЭМ!$A$34:$A$777,$A99,СВЦЭМ!$B$34:$B$777,P$83)+'СЕТ СН'!$H$9+СВЦЭМ!$D$10+'СЕТ СН'!$H$6-'СЕТ СН'!$H$19</f>
        <v>1116.7943153299998</v>
      </c>
      <c r="Q99" s="37">
        <f>SUMIFS(СВЦЭМ!$C$34:$C$777,СВЦЭМ!$A$34:$A$777,$A99,СВЦЭМ!$B$34:$B$777,Q$83)+'СЕТ СН'!$H$9+СВЦЭМ!$D$10+'СЕТ СН'!$H$6-'СЕТ СН'!$H$19</f>
        <v>1120.7407886699998</v>
      </c>
      <c r="R99" s="37">
        <f>SUMIFS(СВЦЭМ!$C$34:$C$777,СВЦЭМ!$A$34:$A$777,$A99,СВЦЭМ!$B$34:$B$777,R$83)+'СЕТ СН'!$H$9+СВЦЭМ!$D$10+'СЕТ СН'!$H$6-'СЕТ СН'!$H$19</f>
        <v>1117.7249982099997</v>
      </c>
      <c r="S99" s="37">
        <f>SUMIFS(СВЦЭМ!$C$34:$C$777,СВЦЭМ!$A$34:$A$777,$A99,СВЦЭМ!$B$34:$B$777,S$83)+'СЕТ СН'!$H$9+СВЦЭМ!$D$10+'СЕТ СН'!$H$6-'СЕТ СН'!$H$19</f>
        <v>1100.8831671600001</v>
      </c>
      <c r="T99" s="37">
        <f>SUMIFS(СВЦЭМ!$C$34:$C$777,СВЦЭМ!$A$34:$A$777,$A99,СВЦЭМ!$B$34:$B$777,T$83)+'СЕТ СН'!$H$9+СВЦЭМ!$D$10+'СЕТ СН'!$H$6-'СЕТ СН'!$H$19</f>
        <v>1087.4417845299999</v>
      </c>
      <c r="U99" s="37">
        <f>SUMIFS(СВЦЭМ!$C$34:$C$777,СВЦЭМ!$A$34:$A$777,$A99,СВЦЭМ!$B$34:$B$777,U$83)+'СЕТ СН'!$H$9+СВЦЭМ!$D$10+'СЕТ СН'!$H$6-'СЕТ СН'!$H$19</f>
        <v>1083.9585844799999</v>
      </c>
      <c r="V99" s="37">
        <f>SUMIFS(СВЦЭМ!$C$34:$C$777,СВЦЭМ!$A$34:$A$777,$A99,СВЦЭМ!$B$34:$B$777,V$83)+'СЕТ СН'!$H$9+СВЦЭМ!$D$10+'СЕТ СН'!$H$6-'СЕТ СН'!$H$19</f>
        <v>1129.5952395899999</v>
      </c>
      <c r="W99" s="37">
        <f>SUMIFS(СВЦЭМ!$C$34:$C$777,СВЦЭМ!$A$34:$A$777,$A99,СВЦЭМ!$B$34:$B$777,W$83)+'СЕТ СН'!$H$9+СВЦЭМ!$D$10+'СЕТ СН'!$H$6-'СЕТ СН'!$H$19</f>
        <v>1235.8424362000001</v>
      </c>
      <c r="X99" s="37">
        <f>SUMIFS(СВЦЭМ!$C$34:$C$777,СВЦЭМ!$A$34:$A$777,$A99,СВЦЭМ!$B$34:$B$777,X$83)+'СЕТ СН'!$H$9+СВЦЭМ!$D$10+'СЕТ СН'!$H$6-'СЕТ СН'!$H$19</f>
        <v>1335.29581057</v>
      </c>
      <c r="Y99" s="37">
        <f>SUMIFS(СВЦЭМ!$C$34:$C$777,СВЦЭМ!$A$34:$A$777,$A99,СВЦЭМ!$B$34:$B$777,Y$83)+'СЕТ СН'!$H$9+СВЦЭМ!$D$10+'СЕТ СН'!$H$6-'СЕТ СН'!$H$19</f>
        <v>1416.7136977800001</v>
      </c>
    </row>
    <row r="100" spans="1:25" ht="15.75" x14ac:dyDescent="0.2">
      <c r="A100" s="36">
        <f t="shared" si="2"/>
        <v>43056</v>
      </c>
      <c r="B100" s="37">
        <f>SUMIFS(СВЦЭМ!$C$34:$C$777,СВЦЭМ!$A$34:$A$777,$A100,СВЦЭМ!$B$34:$B$777,B$83)+'СЕТ СН'!$H$9+СВЦЭМ!$D$10+'СЕТ СН'!$H$6-'СЕТ СН'!$H$19</f>
        <v>1520.3110512899998</v>
      </c>
      <c r="C100" s="37">
        <f>SUMIFS(СВЦЭМ!$C$34:$C$777,СВЦЭМ!$A$34:$A$777,$A100,СВЦЭМ!$B$34:$B$777,C$83)+'СЕТ СН'!$H$9+СВЦЭМ!$D$10+'СЕТ СН'!$H$6-'СЕТ СН'!$H$19</f>
        <v>1559.1656735799997</v>
      </c>
      <c r="D100" s="37">
        <f>SUMIFS(СВЦЭМ!$C$34:$C$777,СВЦЭМ!$A$34:$A$777,$A100,СВЦЭМ!$B$34:$B$777,D$83)+'СЕТ СН'!$H$9+СВЦЭМ!$D$10+'СЕТ СН'!$H$6-'СЕТ СН'!$H$19</f>
        <v>1560.45733974</v>
      </c>
      <c r="E100" s="37">
        <f>SUMIFS(СВЦЭМ!$C$34:$C$777,СВЦЭМ!$A$34:$A$777,$A100,СВЦЭМ!$B$34:$B$777,E$83)+'СЕТ СН'!$H$9+СВЦЭМ!$D$10+'СЕТ СН'!$H$6-'СЕТ СН'!$H$19</f>
        <v>1556.8381486399999</v>
      </c>
      <c r="F100" s="37">
        <f>SUMIFS(СВЦЭМ!$C$34:$C$777,СВЦЭМ!$A$34:$A$777,$A100,СВЦЭМ!$B$34:$B$777,F$83)+'СЕТ СН'!$H$9+СВЦЭМ!$D$10+'СЕТ СН'!$H$6-'СЕТ СН'!$H$19</f>
        <v>1558.74494336</v>
      </c>
      <c r="G100" s="37">
        <f>SUMIFS(СВЦЭМ!$C$34:$C$777,СВЦЭМ!$A$34:$A$777,$A100,СВЦЭМ!$B$34:$B$777,G$83)+'СЕТ СН'!$H$9+СВЦЭМ!$D$10+'СЕТ СН'!$H$6-'СЕТ СН'!$H$19</f>
        <v>1566.0085129700001</v>
      </c>
      <c r="H100" s="37">
        <f>SUMIFS(СВЦЭМ!$C$34:$C$777,СВЦЭМ!$A$34:$A$777,$A100,СВЦЭМ!$B$34:$B$777,H$83)+'СЕТ СН'!$H$9+СВЦЭМ!$D$10+'СЕТ СН'!$H$6-'СЕТ СН'!$H$19</f>
        <v>1529.9256811699997</v>
      </c>
      <c r="I100" s="37">
        <f>SUMIFS(СВЦЭМ!$C$34:$C$777,СВЦЭМ!$A$34:$A$777,$A100,СВЦЭМ!$B$34:$B$777,I$83)+'СЕТ СН'!$H$9+СВЦЭМ!$D$10+'СЕТ СН'!$H$6-'СЕТ СН'!$H$19</f>
        <v>1410.69604471</v>
      </c>
      <c r="J100" s="37">
        <f>SUMIFS(СВЦЭМ!$C$34:$C$777,СВЦЭМ!$A$34:$A$777,$A100,СВЦЭМ!$B$34:$B$777,J$83)+'СЕТ СН'!$H$9+СВЦЭМ!$D$10+'СЕТ СН'!$H$6-'СЕТ СН'!$H$19</f>
        <v>1342.3008963799998</v>
      </c>
      <c r="K100" s="37">
        <f>SUMIFS(СВЦЭМ!$C$34:$C$777,СВЦЭМ!$A$34:$A$777,$A100,СВЦЭМ!$B$34:$B$777,K$83)+'СЕТ СН'!$H$9+СВЦЭМ!$D$10+'СЕТ СН'!$H$6-'СЕТ СН'!$H$19</f>
        <v>1247.1615381900001</v>
      </c>
      <c r="L100" s="37">
        <f>SUMIFS(СВЦЭМ!$C$34:$C$777,СВЦЭМ!$A$34:$A$777,$A100,СВЦЭМ!$B$34:$B$777,L$83)+'СЕТ СН'!$H$9+СВЦЭМ!$D$10+'СЕТ СН'!$H$6-'СЕТ СН'!$H$19</f>
        <v>1160.7951709200001</v>
      </c>
      <c r="M100" s="37">
        <f>SUMIFS(СВЦЭМ!$C$34:$C$777,СВЦЭМ!$A$34:$A$777,$A100,СВЦЭМ!$B$34:$B$777,M$83)+'СЕТ СН'!$H$9+СВЦЭМ!$D$10+'СЕТ СН'!$H$6-'СЕТ СН'!$H$19</f>
        <v>1129.7323114000001</v>
      </c>
      <c r="N100" s="37">
        <f>SUMIFS(СВЦЭМ!$C$34:$C$777,СВЦЭМ!$A$34:$A$777,$A100,СВЦЭМ!$B$34:$B$777,N$83)+'СЕТ СН'!$H$9+СВЦЭМ!$D$10+'СЕТ СН'!$H$6-'СЕТ СН'!$H$19</f>
        <v>1134.0943835399999</v>
      </c>
      <c r="O100" s="37">
        <f>SUMIFS(СВЦЭМ!$C$34:$C$777,СВЦЭМ!$A$34:$A$777,$A100,СВЦЭМ!$B$34:$B$777,O$83)+'СЕТ СН'!$H$9+СВЦЭМ!$D$10+'СЕТ СН'!$H$6-'СЕТ СН'!$H$19</f>
        <v>1141.7406083299998</v>
      </c>
      <c r="P100" s="37">
        <f>SUMIFS(СВЦЭМ!$C$34:$C$777,СВЦЭМ!$A$34:$A$777,$A100,СВЦЭМ!$B$34:$B$777,P$83)+'СЕТ СН'!$H$9+СВЦЭМ!$D$10+'СЕТ СН'!$H$6-'СЕТ СН'!$H$19</f>
        <v>1157.5484096599998</v>
      </c>
      <c r="Q100" s="37">
        <f>SUMIFS(СВЦЭМ!$C$34:$C$777,СВЦЭМ!$A$34:$A$777,$A100,СВЦЭМ!$B$34:$B$777,Q$83)+'СЕТ СН'!$H$9+СВЦЭМ!$D$10+'СЕТ СН'!$H$6-'СЕТ СН'!$H$19</f>
        <v>1165.98922507</v>
      </c>
      <c r="R100" s="37">
        <f>SUMIFS(СВЦЭМ!$C$34:$C$777,СВЦЭМ!$A$34:$A$777,$A100,СВЦЭМ!$B$34:$B$777,R$83)+'СЕТ СН'!$H$9+СВЦЭМ!$D$10+'СЕТ СН'!$H$6-'СЕТ СН'!$H$19</f>
        <v>1168.4069040599998</v>
      </c>
      <c r="S100" s="37">
        <f>SUMIFS(СВЦЭМ!$C$34:$C$777,СВЦЭМ!$A$34:$A$777,$A100,СВЦЭМ!$B$34:$B$777,S$83)+'СЕТ СН'!$H$9+СВЦЭМ!$D$10+'СЕТ СН'!$H$6-'СЕТ СН'!$H$19</f>
        <v>1150.3460961000001</v>
      </c>
      <c r="T100" s="37">
        <f>SUMIFS(СВЦЭМ!$C$34:$C$777,СВЦЭМ!$A$34:$A$777,$A100,СВЦЭМ!$B$34:$B$777,T$83)+'СЕТ СН'!$H$9+СВЦЭМ!$D$10+'СЕТ СН'!$H$6-'СЕТ СН'!$H$19</f>
        <v>1099.5672586199998</v>
      </c>
      <c r="U100" s="37">
        <f>SUMIFS(СВЦЭМ!$C$34:$C$777,СВЦЭМ!$A$34:$A$777,$A100,СВЦЭМ!$B$34:$B$777,U$83)+'СЕТ СН'!$H$9+СВЦЭМ!$D$10+'СЕТ СН'!$H$6-'СЕТ СН'!$H$19</f>
        <v>1094.3983958999997</v>
      </c>
      <c r="V100" s="37">
        <f>SUMIFS(СВЦЭМ!$C$34:$C$777,СВЦЭМ!$A$34:$A$777,$A100,СВЦЭМ!$B$34:$B$777,V$83)+'СЕТ СН'!$H$9+СВЦЭМ!$D$10+'СЕТ СН'!$H$6-'СЕТ СН'!$H$19</f>
        <v>1154.3016143199998</v>
      </c>
      <c r="W100" s="37">
        <f>SUMIFS(СВЦЭМ!$C$34:$C$777,СВЦЭМ!$A$34:$A$777,$A100,СВЦЭМ!$B$34:$B$777,W$83)+'СЕТ СН'!$H$9+СВЦЭМ!$D$10+'СЕТ СН'!$H$6-'СЕТ СН'!$H$19</f>
        <v>1254.0994703299998</v>
      </c>
      <c r="X100" s="37">
        <f>SUMIFS(СВЦЭМ!$C$34:$C$777,СВЦЭМ!$A$34:$A$777,$A100,СВЦЭМ!$B$34:$B$777,X$83)+'СЕТ СН'!$H$9+СВЦЭМ!$D$10+'СЕТ СН'!$H$6-'СЕТ СН'!$H$19</f>
        <v>1366.03424344</v>
      </c>
      <c r="Y100" s="37">
        <f>SUMIFS(СВЦЭМ!$C$34:$C$777,СВЦЭМ!$A$34:$A$777,$A100,СВЦЭМ!$B$34:$B$777,Y$83)+'СЕТ СН'!$H$9+СВЦЭМ!$D$10+'СЕТ СН'!$H$6-'СЕТ СН'!$H$19</f>
        <v>1449.3196118400001</v>
      </c>
    </row>
    <row r="101" spans="1:25" ht="15.75" x14ac:dyDescent="0.2">
      <c r="A101" s="36">
        <f t="shared" si="2"/>
        <v>43057</v>
      </c>
      <c r="B101" s="37">
        <f>SUMIFS(СВЦЭМ!$C$34:$C$777,СВЦЭМ!$A$34:$A$777,$A101,СВЦЭМ!$B$34:$B$777,B$83)+'СЕТ СН'!$H$9+СВЦЭМ!$D$10+'СЕТ СН'!$H$6-'СЕТ СН'!$H$19</f>
        <v>1528.3601540499999</v>
      </c>
      <c r="C101" s="37">
        <f>SUMIFS(СВЦЭМ!$C$34:$C$777,СВЦЭМ!$A$34:$A$777,$A101,СВЦЭМ!$B$34:$B$777,C$83)+'СЕТ СН'!$H$9+СВЦЭМ!$D$10+'СЕТ СН'!$H$6-'СЕТ СН'!$H$19</f>
        <v>1574.5867557399997</v>
      </c>
      <c r="D101" s="37">
        <f>SUMIFS(СВЦЭМ!$C$34:$C$777,СВЦЭМ!$A$34:$A$777,$A101,СВЦЭМ!$B$34:$B$777,D$83)+'СЕТ СН'!$H$9+СВЦЭМ!$D$10+'СЕТ СН'!$H$6-'СЕТ СН'!$H$19</f>
        <v>1575.4455222500001</v>
      </c>
      <c r="E101" s="37">
        <f>SUMIFS(СВЦЭМ!$C$34:$C$777,СВЦЭМ!$A$34:$A$777,$A101,СВЦЭМ!$B$34:$B$777,E$83)+'СЕТ СН'!$H$9+СВЦЭМ!$D$10+'СЕТ СН'!$H$6-'СЕТ СН'!$H$19</f>
        <v>1556.7770263100001</v>
      </c>
      <c r="F101" s="37">
        <f>SUMIFS(СВЦЭМ!$C$34:$C$777,СВЦЭМ!$A$34:$A$777,$A101,СВЦЭМ!$B$34:$B$777,F$83)+'СЕТ СН'!$H$9+СВЦЭМ!$D$10+'СЕТ СН'!$H$6-'СЕТ СН'!$H$19</f>
        <v>1553.3019393699997</v>
      </c>
      <c r="G101" s="37">
        <f>SUMIFS(СВЦЭМ!$C$34:$C$777,СВЦЭМ!$A$34:$A$777,$A101,СВЦЭМ!$B$34:$B$777,G$83)+'СЕТ СН'!$H$9+СВЦЭМ!$D$10+'СЕТ СН'!$H$6-'СЕТ СН'!$H$19</f>
        <v>1569.6707527799999</v>
      </c>
      <c r="H101" s="37">
        <f>SUMIFS(СВЦЭМ!$C$34:$C$777,СВЦЭМ!$A$34:$A$777,$A101,СВЦЭМ!$B$34:$B$777,H$83)+'СЕТ СН'!$H$9+СВЦЭМ!$D$10+'СЕТ СН'!$H$6-'СЕТ СН'!$H$19</f>
        <v>1536.6382442899999</v>
      </c>
      <c r="I101" s="37">
        <f>SUMIFS(СВЦЭМ!$C$34:$C$777,СВЦЭМ!$A$34:$A$777,$A101,СВЦЭМ!$B$34:$B$777,I$83)+'СЕТ СН'!$H$9+СВЦЭМ!$D$10+'СЕТ СН'!$H$6-'СЕТ СН'!$H$19</f>
        <v>1460.3594862899999</v>
      </c>
      <c r="J101" s="37">
        <f>SUMIFS(СВЦЭМ!$C$34:$C$777,СВЦЭМ!$A$34:$A$777,$A101,СВЦЭМ!$B$34:$B$777,J$83)+'СЕТ СН'!$H$9+СВЦЭМ!$D$10+'СЕТ СН'!$H$6-'СЕТ СН'!$H$19</f>
        <v>1360.6154965800001</v>
      </c>
      <c r="K101" s="37">
        <f>SUMIFS(СВЦЭМ!$C$34:$C$777,СВЦЭМ!$A$34:$A$777,$A101,СВЦЭМ!$B$34:$B$777,K$83)+'СЕТ СН'!$H$9+СВЦЭМ!$D$10+'СЕТ СН'!$H$6-'СЕТ СН'!$H$19</f>
        <v>1245.6465888600001</v>
      </c>
      <c r="L101" s="37">
        <f>SUMIFS(СВЦЭМ!$C$34:$C$777,СВЦЭМ!$A$34:$A$777,$A101,СВЦЭМ!$B$34:$B$777,L$83)+'СЕТ СН'!$H$9+СВЦЭМ!$D$10+'СЕТ СН'!$H$6-'СЕТ СН'!$H$19</f>
        <v>1170.7141106899999</v>
      </c>
      <c r="M101" s="37">
        <f>SUMIFS(СВЦЭМ!$C$34:$C$777,СВЦЭМ!$A$34:$A$777,$A101,СВЦЭМ!$B$34:$B$777,M$83)+'СЕТ СН'!$H$9+СВЦЭМ!$D$10+'СЕТ СН'!$H$6-'СЕТ СН'!$H$19</f>
        <v>1137.6692609299998</v>
      </c>
      <c r="N101" s="37">
        <f>SUMIFS(СВЦЭМ!$C$34:$C$777,СВЦЭМ!$A$34:$A$777,$A101,СВЦЭМ!$B$34:$B$777,N$83)+'СЕТ СН'!$H$9+СВЦЭМ!$D$10+'СЕТ СН'!$H$6-'СЕТ СН'!$H$19</f>
        <v>1137.3550031099999</v>
      </c>
      <c r="O101" s="37">
        <f>SUMIFS(СВЦЭМ!$C$34:$C$777,СВЦЭМ!$A$34:$A$777,$A101,СВЦЭМ!$B$34:$B$777,O$83)+'СЕТ СН'!$H$9+СВЦЭМ!$D$10+'СЕТ СН'!$H$6-'СЕТ СН'!$H$19</f>
        <v>1139.3434397199999</v>
      </c>
      <c r="P101" s="37">
        <f>SUMIFS(СВЦЭМ!$C$34:$C$777,СВЦЭМ!$A$34:$A$777,$A101,СВЦЭМ!$B$34:$B$777,P$83)+'СЕТ СН'!$H$9+СВЦЭМ!$D$10+'СЕТ СН'!$H$6-'СЕТ СН'!$H$19</f>
        <v>1140.84531689</v>
      </c>
      <c r="Q101" s="37">
        <f>SUMIFS(СВЦЭМ!$C$34:$C$777,СВЦЭМ!$A$34:$A$777,$A101,СВЦЭМ!$B$34:$B$777,Q$83)+'СЕТ СН'!$H$9+СВЦЭМ!$D$10+'СЕТ СН'!$H$6-'СЕТ СН'!$H$19</f>
        <v>1139.3986621099998</v>
      </c>
      <c r="R101" s="37">
        <f>SUMIFS(СВЦЭМ!$C$34:$C$777,СВЦЭМ!$A$34:$A$777,$A101,СВЦЭМ!$B$34:$B$777,R$83)+'СЕТ СН'!$H$9+СВЦЭМ!$D$10+'СЕТ СН'!$H$6-'СЕТ СН'!$H$19</f>
        <v>1143.1251524200002</v>
      </c>
      <c r="S101" s="37">
        <f>SUMIFS(СВЦЭМ!$C$34:$C$777,СВЦЭМ!$A$34:$A$777,$A101,СВЦЭМ!$B$34:$B$777,S$83)+'СЕТ СН'!$H$9+СВЦЭМ!$D$10+'СЕТ СН'!$H$6-'СЕТ СН'!$H$19</f>
        <v>1143.5226477599999</v>
      </c>
      <c r="T101" s="37">
        <f>SUMIFS(СВЦЭМ!$C$34:$C$777,СВЦЭМ!$A$34:$A$777,$A101,СВЦЭМ!$B$34:$B$777,T$83)+'СЕТ СН'!$H$9+СВЦЭМ!$D$10+'СЕТ СН'!$H$6-'СЕТ СН'!$H$19</f>
        <v>1141.6425841699997</v>
      </c>
      <c r="U101" s="37">
        <f>SUMIFS(СВЦЭМ!$C$34:$C$777,СВЦЭМ!$A$34:$A$777,$A101,СВЦЭМ!$B$34:$B$777,U$83)+'СЕТ СН'!$H$9+СВЦЭМ!$D$10+'СЕТ СН'!$H$6-'СЕТ СН'!$H$19</f>
        <v>1164.63792169</v>
      </c>
      <c r="V101" s="37">
        <f>SUMIFS(СВЦЭМ!$C$34:$C$777,СВЦЭМ!$A$34:$A$777,$A101,СВЦЭМ!$B$34:$B$777,V$83)+'СЕТ СН'!$H$9+СВЦЭМ!$D$10+'СЕТ СН'!$H$6-'СЕТ СН'!$H$19</f>
        <v>1199.8665056499999</v>
      </c>
      <c r="W101" s="37">
        <f>SUMIFS(СВЦЭМ!$C$34:$C$777,СВЦЭМ!$A$34:$A$777,$A101,СВЦЭМ!$B$34:$B$777,W$83)+'СЕТ СН'!$H$9+СВЦЭМ!$D$10+'СЕТ СН'!$H$6-'СЕТ СН'!$H$19</f>
        <v>1276.89621425</v>
      </c>
      <c r="X101" s="37">
        <f>SUMIFS(СВЦЭМ!$C$34:$C$777,СВЦЭМ!$A$34:$A$777,$A101,СВЦЭМ!$B$34:$B$777,X$83)+'СЕТ СН'!$H$9+СВЦЭМ!$D$10+'СЕТ СН'!$H$6-'СЕТ СН'!$H$19</f>
        <v>1353.92014414</v>
      </c>
      <c r="Y101" s="37">
        <f>SUMIFS(СВЦЭМ!$C$34:$C$777,СВЦЭМ!$A$34:$A$777,$A101,СВЦЭМ!$B$34:$B$777,Y$83)+'СЕТ СН'!$H$9+СВЦЭМ!$D$10+'СЕТ СН'!$H$6-'СЕТ СН'!$H$19</f>
        <v>1435.34356751</v>
      </c>
    </row>
    <row r="102" spans="1:25" ht="15.75" x14ac:dyDescent="0.2">
      <c r="A102" s="36">
        <f t="shared" si="2"/>
        <v>43058</v>
      </c>
      <c r="B102" s="37">
        <f>SUMIFS(СВЦЭМ!$C$34:$C$777,СВЦЭМ!$A$34:$A$777,$A102,СВЦЭМ!$B$34:$B$777,B$83)+'СЕТ СН'!$H$9+СВЦЭМ!$D$10+'СЕТ СН'!$H$6-'СЕТ СН'!$H$19</f>
        <v>1513.9923494999998</v>
      </c>
      <c r="C102" s="37">
        <f>SUMIFS(СВЦЭМ!$C$34:$C$777,СВЦЭМ!$A$34:$A$777,$A102,СВЦЭМ!$B$34:$B$777,C$83)+'СЕТ СН'!$H$9+СВЦЭМ!$D$10+'СЕТ СН'!$H$6-'СЕТ СН'!$H$19</f>
        <v>1540.9308556599999</v>
      </c>
      <c r="D102" s="37">
        <f>SUMIFS(СВЦЭМ!$C$34:$C$777,СВЦЭМ!$A$34:$A$777,$A102,СВЦЭМ!$B$34:$B$777,D$83)+'СЕТ СН'!$H$9+СВЦЭМ!$D$10+'СЕТ СН'!$H$6-'СЕТ СН'!$H$19</f>
        <v>1556.8771488399998</v>
      </c>
      <c r="E102" s="37">
        <f>SUMIFS(СВЦЭМ!$C$34:$C$777,СВЦЭМ!$A$34:$A$777,$A102,СВЦЭМ!$B$34:$B$777,E$83)+'СЕТ СН'!$H$9+СВЦЭМ!$D$10+'СЕТ СН'!$H$6-'СЕТ СН'!$H$19</f>
        <v>1551.5595365499998</v>
      </c>
      <c r="F102" s="37">
        <f>SUMIFS(СВЦЭМ!$C$34:$C$777,СВЦЭМ!$A$34:$A$777,$A102,СВЦЭМ!$B$34:$B$777,F$83)+'СЕТ СН'!$H$9+СВЦЭМ!$D$10+'СЕТ СН'!$H$6-'СЕТ СН'!$H$19</f>
        <v>1552.2034567000001</v>
      </c>
      <c r="G102" s="37">
        <f>SUMIFS(СВЦЭМ!$C$34:$C$777,СВЦЭМ!$A$34:$A$777,$A102,СВЦЭМ!$B$34:$B$777,G$83)+'СЕТ СН'!$H$9+СВЦЭМ!$D$10+'СЕТ СН'!$H$6-'СЕТ СН'!$H$19</f>
        <v>1537.1608573999997</v>
      </c>
      <c r="H102" s="37">
        <f>SUMIFS(СВЦЭМ!$C$34:$C$777,СВЦЭМ!$A$34:$A$777,$A102,СВЦЭМ!$B$34:$B$777,H$83)+'СЕТ СН'!$H$9+СВЦЭМ!$D$10+'СЕТ СН'!$H$6-'СЕТ СН'!$H$19</f>
        <v>1523.8284300199998</v>
      </c>
      <c r="I102" s="37">
        <f>SUMIFS(СВЦЭМ!$C$34:$C$777,СВЦЭМ!$A$34:$A$777,$A102,СВЦЭМ!$B$34:$B$777,I$83)+'СЕТ СН'!$H$9+СВЦЭМ!$D$10+'СЕТ СН'!$H$6-'СЕТ СН'!$H$19</f>
        <v>1523.0337021999999</v>
      </c>
      <c r="J102" s="37">
        <f>SUMIFS(СВЦЭМ!$C$34:$C$777,СВЦЭМ!$A$34:$A$777,$A102,СВЦЭМ!$B$34:$B$777,J$83)+'СЕТ СН'!$H$9+СВЦЭМ!$D$10+'СЕТ СН'!$H$6-'СЕТ СН'!$H$19</f>
        <v>1436.0537139499997</v>
      </c>
      <c r="K102" s="37">
        <f>SUMIFS(СВЦЭМ!$C$34:$C$777,СВЦЭМ!$A$34:$A$777,$A102,СВЦЭМ!$B$34:$B$777,K$83)+'СЕТ СН'!$H$9+СВЦЭМ!$D$10+'СЕТ СН'!$H$6-'СЕТ СН'!$H$19</f>
        <v>1292.5457202899997</v>
      </c>
      <c r="L102" s="37">
        <f>SUMIFS(СВЦЭМ!$C$34:$C$777,СВЦЭМ!$A$34:$A$777,$A102,СВЦЭМ!$B$34:$B$777,L$83)+'СЕТ СН'!$H$9+СВЦЭМ!$D$10+'СЕТ СН'!$H$6-'СЕТ СН'!$H$19</f>
        <v>1171.1053193299999</v>
      </c>
      <c r="M102" s="37">
        <f>SUMIFS(СВЦЭМ!$C$34:$C$777,СВЦЭМ!$A$34:$A$777,$A102,СВЦЭМ!$B$34:$B$777,M$83)+'СЕТ СН'!$H$9+СВЦЭМ!$D$10+'СЕТ СН'!$H$6-'СЕТ СН'!$H$19</f>
        <v>1136.5468334399998</v>
      </c>
      <c r="N102" s="37">
        <f>SUMIFS(СВЦЭМ!$C$34:$C$777,СВЦЭМ!$A$34:$A$777,$A102,СВЦЭМ!$B$34:$B$777,N$83)+'СЕТ СН'!$H$9+СВЦЭМ!$D$10+'СЕТ СН'!$H$6-'СЕТ СН'!$H$19</f>
        <v>1144.9994929700001</v>
      </c>
      <c r="O102" s="37">
        <f>SUMIFS(СВЦЭМ!$C$34:$C$777,СВЦЭМ!$A$34:$A$777,$A102,СВЦЭМ!$B$34:$B$777,O$83)+'СЕТ СН'!$H$9+СВЦЭМ!$D$10+'СЕТ СН'!$H$6-'СЕТ СН'!$H$19</f>
        <v>1163.1169100299999</v>
      </c>
      <c r="P102" s="37">
        <f>SUMIFS(СВЦЭМ!$C$34:$C$777,СВЦЭМ!$A$34:$A$777,$A102,СВЦЭМ!$B$34:$B$777,P$83)+'СЕТ СН'!$H$9+СВЦЭМ!$D$10+'СЕТ СН'!$H$6-'СЕТ СН'!$H$19</f>
        <v>1172.2301359100002</v>
      </c>
      <c r="Q102" s="37">
        <f>SUMIFS(СВЦЭМ!$C$34:$C$777,СВЦЭМ!$A$34:$A$777,$A102,СВЦЭМ!$B$34:$B$777,Q$83)+'СЕТ СН'!$H$9+СВЦЭМ!$D$10+'СЕТ СН'!$H$6-'СЕТ СН'!$H$19</f>
        <v>1177.6361279600001</v>
      </c>
      <c r="R102" s="37">
        <f>SUMIFS(СВЦЭМ!$C$34:$C$777,СВЦЭМ!$A$34:$A$777,$A102,СВЦЭМ!$B$34:$B$777,R$83)+'СЕТ СН'!$H$9+СВЦЭМ!$D$10+'СЕТ СН'!$H$6-'СЕТ СН'!$H$19</f>
        <v>1179.5524520899999</v>
      </c>
      <c r="S102" s="37">
        <f>SUMIFS(СВЦЭМ!$C$34:$C$777,СВЦЭМ!$A$34:$A$777,$A102,СВЦЭМ!$B$34:$B$777,S$83)+'СЕТ СН'!$H$9+СВЦЭМ!$D$10+'СЕТ СН'!$H$6-'СЕТ СН'!$H$19</f>
        <v>1143.5073253299997</v>
      </c>
      <c r="T102" s="37">
        <f>SUMIFS(СВЦЭМ!$C$34:$C$777,СВЦЭМ!$A$34:$A$777,$A102,СВЦЭМ!$B$34:$B$777,T$83)+'СЕТ СН'!$H$9+СВЦЭМ!$D$10+'СЕТ СН'!$H$6-'СЕТ СН'!$H$19</f>
        <v>1114.0555313899999</v>
      </c>
      <c r="U102" s="37">
        <f>SUMIFS(СВЦЭМ!$C$34:$C$777,СВЦЭМ!$A$34:$A$777,$A102,СВЦЭМ!$B$34:$B$777,U$83)+'СЕТ СН'!$H$9+СВЦЭМ!$D$10+'СЕТ СН'!$H$6-'СЕТ СН'!$H$19</f>
        <v>1128.4477241300001</v>
      </c>
      <c r="V102" s="37">
        <f>SUMIFS(СВЦЭМ!$C$34:$C$777,СВЦЭМ!$A$34:$A$777,$A102,СВЦЭМ!$B$34:$B$777,V$83)+'СЕТ СН'!$H$9+СВЦЭМ!$D$10+'СЕТ СН'!$H$6-'СЕТ СН'!$H$19</f>
        <v>1177.9991571999999</v>
      </c>
      <c r="W102" s="37">
        <f>SUMIFS(СВЦЭМ!$C$34:$C$777,СВЦЭМ!$A$34:$A$777,$A102,СВЦЭМ!$B$34:$B$777,W$83)+'СЕТ СН'!$H$9+СВЦЭМ!$D$10+'СЕТ СН'!$H$6-'СЕТ СН'!$H$19</f>
        <v>1287.5842375299999</v>
      </c>
      <c r="X102" s="37">
        <f>SUMIFS(СВЦЭМ!$C$34:$C$777,СВЦЭМ!$A$34:$A$777,$A102,СВЦЭМ!$B$34:$B$777,X$83)+'СЕТ СН'!$H$9+СВЦЭМ!$D$10+'СЕТ СН'!$H$6-'СЕТ СН'!$H$19</f>
        <v>1371.8380325099997</v>
      </c>
      <c r="Y102" s="37">
        <f>SUMIFS(СВЦЭМ!$C$34:$C$777,СВЦЭМ!$A$34:$A$777,$A102,СВЦЭМ!$B$34:$B$777,Y$83)+'СЕТ СН'!$H$9+СВЦЭМ!$D$10+'СЕТ СН'!$H$6-'СЕТ СН'!$H$19</f>
        <v>1479.7503996199998</v>
      </c>
    </row>
    <row r="103" spans="1:25" ht="15.75" x14ac:dyDescent="0.2">
      <c r="A103" s="36">
        <f t="shared" si="2"/>
        <v>43059</v>
      </c>
      <c r="B103" s="37">
        <f>SUMIFS(СВЦЭМ!$C$34:$C$777,СВЦЭМ!$A$34:$A$777,$A103,СВЦЭМ!$B$34:$B$777,B$83)+'СЕТ СН'!$H$9+СВЦЭМ!$D$10+'СЕТ СН'!$H$6-'СЕТ СН'!$H$19</f>
        <v>1539.1775439600001</v>
      </c>
      <c r="C103" s="37">
        <f>SUMIFS(СВЦЭМ!$C$34:$C$777,СВЦЭМ!$A$34:$A$777,$A103,СВЦЭМ!$B$34:$B$777,C$83)+'СЕТ СН'!$H$9+СВЦЭМ!$D$10+'СЕТ СН'!$H$6-'СЕТ СН'!$H$19</f>
        <v>1570.5202706599998</v>
      </c>
      <c r="D103" s="37">
        <f>SUMIFS(СВЦЭМ!$C$34:$C$777,СВЦЭМ!$A$34:$A$777,$A103,СВЦЭМ!$B$34:$B$777,D$83)+'СЕТ СН'!$H$9+СВЦЭМ!$D$10+'СЕТ СН'!$H$6-'СЕТ СН'!$H$19</f>
        <v>1560.6544464099998</v>
      </c>
      <c r="E103" s="37">
        <f>SUMIFS(СВЦЭМ!$C$34:$C$777,СВЦЭМ!$A$34:$A$777,$A103,СВЦЭМ!$B$34:$B$777,E$83)+'СЕТ СН'!$H$9+СВЦЭМ!$D$10+'СЕТ СН'!$H$6-'СЕТ СН'!$H$19</f>
        <v>1557.4142197199999</v>
      </c>
      <c r="F103" s="37">
        <f>SUMIFS(СВЦЭМ!$C$34:$C$777,СВЦЭМ!$A$34:$A$777,$A103,СВЦЭМ!$B$34:$B$777,F$83)+'СЕТ СН'!$H$9+СВЦЭМ!$D$10+'СЕТ СН'!$H$6-'СЕТ СН'!$H$19</f>
        <v>1556.74544105</v>
      </c>
      <c r="G103" s="37">
        <f>SUMIFS(СВЦЭМ!$C$34:$C$777,СВЦЭМ!$A$34:$A$777,$A103,СВЦЭМ!$B$34:$B$777,G$83)+'СЕТ СН'!$H$9+СВЦЭМ!$D$10+'СЕТ СН'!$H$6-'СЕТ СН'!$H$19</f>
        <v>1560.6993607499999</v>
      </c>
      <c r="H103" s="37">
        <f>SUMIFS(СВЦЭМ!$C$34:$C$777,СВЦЭМ!$A$34:$A$777,$A103,СВЦЭМ!$B$34:$B$777,H$83)+'СЕТ СН'!$H$9+СВЦЭМ!$D$10+'СЕТ СН'!$H$6-'СЕТ СН'!$H$19</f>
        <v>1550.0859557899998</v>
      </c>
      <c r="I103" s="37">
        <f>SUMIFS(СВЦЭМ!$C$34:$C$777,СВЦЭМ!$A$34:$A$777,$A103,СВЦЭМ!$B$34:$B$777,I$83)+'СЕТ СН'!$H$9+СВЦЭМ!$D$10+'СЕТ СН'!$H$6-'СЕТ СН'!$H$19</f>
        <v>1428.9081502899999</v>
      </c>
      <c r="J103" s="37">
        <f>SUMIFS(СВЦЭМ!$C$34:$C$777,СВЦЭМ!$A$34:$A$777,$A103,СВЦЭМ!$B$34:$B$777,J$83)+'СЕТ СН'!$H$9+СВЦЭМ!$D$10+'СЕТ СН'!$H$6-'СЕТ СН'!$H$19</f>
        <v>1361.8823268299998</v>
      </c>
      <c r="K103" s="37">
        <f>SUMIFS(СВЦЭМ!$C$34:$C$777,СВЦЭМ!$A$34:$A$777,$A103,СВЦЭМ!$B$34:$B$777,K$83)+'СЕТ СН'!$H$9+СВЦЭМ!$D$10+'СЕТ СН'!$H$6-'СЕТ СН'!$H$19</f>
        <v>1276.5129915900002</v>
      </c>
      <c r="L103" s="37">
        <f>SUMIFS(СВЦЭМ!$C$34:$C$777,СВЦЭМ!$A$34:$A$777,$A103,СВЦЭМ!$B$34:$B$777,L$83)+'СЕТ СН'!$H$9+СВЦЭМ!$D$10+'СЕТ СН'!$H$6-'СЕТ СН'!$H$19</f>
        <v>1197.6302957399998</v>
      </c>
      <c r="M103" s="37">
        <f>SUMIFS(СВЦЭМ!$C$34:$C$777,СВЦЭМ!$A$34:$A$777,$A103,СВЦЭМ!$B$34:$B$777,M$83)+'СЕТ СН'!$H$9+СВЦЭМ!$D$10+'СЕТ СН'!$H$6-'СЕТ СН'!$H$19</f>
        <v>1157.4048412100001</v>
      </c>
      <c r="N103" s="37">
        <f>SUMIFS(СВЦЭМ!$C$34:$C$777,СВЦЭМ!$A$34:$A$777,$A103,СВЦЭМ!$B$34:$B$777,N$83)+'СЕТ СН'!$H$9+СВЦЭМ!$D$10+'СЕТ СН'!$H$6-'СЕТ СН'!$H$19</f>
        <v>1172.1338236699999</v>
      </c>
      <c r="O103" s="37">
        <f>SUMIFS(СВЦЭМ!$C$34:$C$777,СВЦЭМ!$A$34:$A$777,$A103,СВЦЭМ!$B$34:$B$777,O$83)+'СЕТ СН'!$H$9+СВЦЭМ!$D$10+'СЕТ СН'!$H$6-'СЕТ СН'!$H$19</f>
        <v>1177.1637496499998</v>
      </c>
      <c r="P103" s="37">
        <f>SUMIFS(СВЦЭМ!$C$34:$C$777,СВЦЭМ!$A$34:$A$777,$A103,СВЦЭМ!$B$34:$B$777,P$83)+'СЕТ СН'!$H$9+СВЦЭМ!$D$10+'СЕТ СН'!$H$6-'СЕТ СН'!$H$19</f>
        <v>1186.67832757</v>
      </c>
      <c r="Q103" s="37">
        <f>SUMIFS(СВЦЭМ!$C$34:$C$777,СВЦЭМ!$A$34:$A$777,$A103,СВЦЭМ!$B$34:$B$777,Q$83)+'СЕТ СН'!$H$9+СВЦЭМ!$D$10+'СЕТ СН'!$H$6-'СЕТ СН'!$H$19</f>
        <v>1192.9750234899998</v>
      </c>
      <c r="R103" s="37">
        <f>SUMIFS(СВЦЭМ!$C$34:$C$777,СВЦЭМ!$A$34:$A$777,$A103,СВЦЭМ!$B$34:$B$777,R$83)+'СЕТ СН'!$H$9+СВЦЭМ!$D$10+'СЕТ СН'!$H$6-'СЕТ СН'!$H$19</f>
        <v>1192.8173555499998</v>
      </c>
      <c r="S103" s="37">
        <f>SUMIFS(СВЦЭМ!$C$34:$C$777,СВЦЭМ!$A$34:$A$777,$A103,СВЦЭМ!$B$34:$B$777,S$83)+'СЕТ СН'!$H$9+СВЦЭМ!$D$10+'СЕТ СН'!$H$6-'СЕТ СН'!$H$19</f>
        <v>1162.77635908</v>
      </c>
      <c r="T103" s="37">
        <f>SUMIFS(СВЦЭМ!$C$34:$C$777,СВЦЭМ!$A$34:$A$777,$A103,СВЦЭМ!$B$34:$B$777,T$83)+'СЕТ СН'!$H$9+СВЦЭМ!$D$10+'СЕТ СН'!$H$6-'СЕТ СН'!$H$19</f>
        <v>1127.1048121499998</v>
      </c>
      <c r="U103" s="37">
        <f>SUMIFS(СВЦЭМ!$C$34:$C$777,СВЦЭМ!$A$34:$A$777,$A103,СВЦЭМ!$B$34:$B$777,U$83)+'СЕТ СН'!$H$9+СВЦЭМ!$D$10+'СЕТ СН'!$H$6-'СЕТ СН'!$H$19</f>
        <v>1130.8019538799999</v>
      </c>
      <c r="V103" s="37">
        <f>SUMIFS(СВЦЭМ!$C$34:$C$777,СВЦЭМ!$A$34:$A$777,$A103,СВЦЭМ!$B$34:$B$777,V$83)+'СЕТ СН'!$H$9+СВЦЭМ!$D$10+'СЕТ СН'!$H$6-'СЕТ СН'!$H$19</f>
        <v>1167.65121305</v>
      </c>
      <c r="W103" s="37">
        <f>SUMIFS(СВЦЭМ!$C$34:$C$777,СВЦЭМ!$A$34:$A$777,$A103,СВЦЭМ!$B$34:$B$777,W$83)+'СЕТ СН'!$H$9+СВЦЭМ!$D$10+'СЕТ СН'!$H$6-'СЕТ СН'!$H$19</f>
        <v>1257.31421559</v>
      </c>
      <c r="X103" s="37">
        <f>SUMIFS(СВЦЭМ!$C$34:$C$777,СВЦЭМ!$A$34:$A$777,$A103,СВЦЭМ!$B$34:$B$777,X$83)+'СЕТ СН'!$H$9+СВЦЭМ!$D$10+'СЕТ СН'!$H$6-'СЕТ СН'!$H$19</f>
        <v>1354.72955069</v>
      </c>
      <c r="Y103" s="37">
        <f>SUMIFS(СВЦЭМ!$C$34:$C$777,СВЦЭМ!$A$34:$A$777,$A103,СВЦЭМ!$B$34:$B$777,Y$83)+'СЕТ СН'!$H$9+СВЦЭМ!$D$10+'СЕТ СН'!$H$6-'СЕТ СН'!$H$19</f>
        <v>1462.2261993399998</v>
      </c>
    </row>
    <row r="104" spans="1:25" ht="15.75" x14ac:dyDescent="0.2">
      <c r="A104" s="36">
        <f t="shared" si="2"/>
        <v>43060</v>
      </c>
      <c r="B104" s="37">
        <f>SUMIFS(СВЦЭМ!$C$34:$C$777,СВЦЭМ!$A$34:$A$777,$A104,СВЦЭМ!$B$34:$B$777,B$83)+'СЕТ СН'!$H$9+СВЦЭМ!$D$10+'СЕТ СН'!$H$6-'СЕТ СН'!$H$19</f>
        <v>1535.1663099499997</v>
      </c>
      <c r="C104" s="37">
        <f>SUMIFS(СВЦЭМ!$C$34:$C$777,СВЦЭМ!$A$34:$A$777,$A104,СВЦЭМ!$B$34:$B$777,C$83)+'СЕТ СН'!$H$9+СВЦЭМ!$D$10+'СЕТ СН'!$H$6-'СЕТ СН'!$H$19</f>
        <v>1565.6968566699998</v>
      </c>
      <c r="D104" s="37">
        <f>SUMIFS(СВЦЭМ!$C$34:$C$777,СВЦЭМ!$A$34:$A$777,$A104,СВЦЭМ!$B$34:$B$777,D$83)+'СЕТ СН'!$H$9+СВЦЭМ!$D$10+'СЕТ СН'!$H$6-'СЕТ СН'!$H$19</f>
        <v>1568.2934533799998</v>
      </c>
      <c r="E104" s="37">
        <f>SUMIFS(СВЦЭМ!$C$34:$C$777,СВЦЭМ!$A$34:$A$777,$A104,СВЦЭМ!$B$34:$B$777,E$83)+'СЕТ СН'!$H$9+СВЦЭМ!$D$10+'СЕТ СН'!$H$6-'СЕТ СН'!$H$19</f>
        <v>1565.8556262299999</v>
      </c>
      <c r="F104" s="37">
        <f>SUMIFS(СВЦЭМ!$C$34:$C$777,СВЦЭМ!$A$34:$A$777,$A104,СВЦЭМ!$B$34:$B$777,F$83)+'СЕТ СН'!$H$9+СВЦЭМ!$D$10+'СЕТ СН'!$H$6-'СЕТ СН'!$H$19</f>
        <v>1566.8453802899999</v>
      </c>
      <c r="G104" s="37">
        <f>SUMIFS(СВЦЭМ!$C$34:$C$777,СВЦЭМ!$A$34:$A$777,$A104,СВЦЭМ!$B$34:$B$777,G$83)+'СЕТ СН'!$H$9+СВЦЭМ!$D$10+'СЕТ СН'!$H$6-'СЕТ СН'!$H$19</f>
        <v>1571.3934701799999</v>
      </c>
      <c r="H104" s="37">
        <f>SUMIFS(СВЦЭМ!$C$34:$C$777,СВЦЭМ!$A$34:$A$777,$A104,СВЦЭМ!$B$34:$B$777,H$83)+'СЕТ СН'!$H$9+СВЦЭМ!$D$10+'СЕТ СН'!$H$6-'СЕТ СН'!$H$19</f>
        <v>1545.8091483799999</v>
      </c>
      <c r="I104" s="37">
        <f>SUMIFS(СВЦЭМ!$C$34:$C$777,СВЦЭМ!$A$34:$A$777,$A104,СВЦЭМ!$B$34:$B$777,I$83)+'СЕТ СН'!$H$9+СВЦЭМ!$D$10+'СЕТ СН'!$H$6-'СЕТ СН'!$H$19</f>
        <v>1427.3200695</v>
      </c>
      <c r="J104" s="37">
        <f>SUMIFS(СВЦЭМ!$C$34:$C$777,СВЦЭМ!$A$34:$A$777,$A104,СВЦЭМ!$B$34:$B$777,J$83)+'СЕТ СН'!$H$9+СВЦЭМ!$D$10+'СЕТ СН'!$H$6-'СЕТ СН'!$H$19</f>
        <v>1358.6740354200001</v>
      </c>
      <c r="K104" s="37">
        <f>SUMIFS(СВЦЭМ!$C$34:$C$777,СВЦЭМ!$A$34:$A$777,$A104,СВЦЭМ!$B$34:$B$777,K$83)+'СЕТ СН'!$H$9+СВЦЭМ!$D$10+'СЕТ СН'!$H$6-'СЕТ СН'!$H$19</f>
        <v>1266.1561297099997</v>
      </c>
      <c r="L104" s="37">
        <f>SUMIFS(СВЦЭМ!$C$34:$C$777,СВЦЭМ!$A$34:$A$777,$A104,СВЦЭМ!$B$34:$B$777,L$83)+'СЕТ СН'!$H$9+СВЦЭМ!$D$10+'СЕТ СН'!$H$6-'СЕТ СН'!$H$19</f>
        <v>1193.4502715799999</v>
      </c>
      <c r="M104" s="37">
        <f>SUMIFS(СВЦЭМ!$C$34:$C$777,СВЦЭМ!$A$34:$A$777,$A104,СВЦЭМ!$B$34:$B$777,M$83)+'СЕТ СН'!$H$9+СВЦЭМ!$D$10+'СЕТ СН'!$H$6-'СЕТ СН'!$H$19</f>
        <v>1165.0853446699998</v>
      </c>
      <c r="N104" s="37">
        <f>SUMIFS(СВЦЭМ!$C$34:$C$777,СВЦЭМ!$A$34:$A$777,$A104,СВЦЭМ!$B$34:$B$777,N$83)+'СЕТ СН'!$H$9+СВЦЭМ!$D$10+'СЕТ СН'!$H$6-'СЕТ СН'!$H$19</f>
        <v>1179.2086533900001</v>
      </c>
      <c r="O104" s="37">
        <f>SUMIFS(СВЦЭМ!$C$34:$C$777,СВЦЭМ!$A$34:$A$777,$A104,СВЦЭМ!$B$34:$B$777,O$83)+'СЕТ СН'!$H$9+СВЦЭМ!$D$10+'СЕТ СН'!$H$6-'СЕТ СН'!$H$19</f>
        <v>1186.9809575499999</v>
      </c>
      <c r="P104" s="37">
        <f>SUMIFS(СВЦЭМ!$C$34:$C$777,СВЦЭМ!$A$34:$A$777,$A104,СВЦЭМ!$B$34:$B$777,P$83)+'СЕТ СН'!$H$9+СВЦЭМ!$D$10+'СЕТ СН'!$H$6-'СЕТ СН'!$H$19</f>
        <v>1195.6565459799999</v>
      </c>
      <c r="Q104" s="37">
        <f>SUMIFS(СВЦЭМ!$C$34:$C$777,СВЦЭМ!$A$34:$A$777,$A104,СВЦЭМ!$B$34:$B$777,Q$83)+'СЕТ СН'!$H$9+СВЦЭМ!$D$10+'СЕТ СН'!$H$6-'СЕТ СН'!$H$19</f>
        <v>1202.1720882499999</v>
      </c>
      <c r="R104" s="37">
        <f>SUMIFS(СВЦЭМ!$C$34:$C$777,СВЦЭМ!$A$34:$A$777,$A104,СВЦЭМ!$B$34:$B$777,R$83)+'СЕТ СН'!$H$9+СВЦЭМ!$D$10+'СЕТ СН'!$H$6-'СЕТ СН'!$H$19</f>
        <v>1203.6242383200001</v>
      </c>
      <c r="S104" s="37">
        <f>SUMIFS(СВЦЭМ!$C$34:$C$777,СВЦЭМ!$A$34:$A$777,$A104,СВЦЭМ!$B$34:$B$777,S$83)+'СЕТ СН'!$H$9+СВЦЭМ!$D$10+'СЕТ СН'!$H$6-'СЕТ СН'!$H$19</f>
        <v>1178.6585878299998</v>
      </c>
      <c r="T104" s="37">
        <f>SUMIFS(СВЦЭМ!$C$34:$C$777,СВЦЭМ!$A$34:$A$777,$A104,СВЦЭМ!$B$34:$B$777,T$83)+'СЕТ СН'!$H$9+СВЦЭМ!$D$10+'СЕТ СН'!$H$6-'СЕТ СН'!$H$19</f>
        <v>1127.6764647599998</v>
      </c>
      <c r="U104" s="37">
        <f>SUMIFS(СВЦЭМ!$C$34:$C$777,СВЦЭМ!$A$34:$A$777,$A104,СВЦЭМ!$B$34:$B$777,U$83)+'СЕТ СН'!$H$9+СВЦЭМ!$D$10+'СЕТ СН'!$H$6-'СЕТ СН'!$H$19</f>
        <v>1109.63957626</v>
      </c>
      <c r="V104" s="37">
        <f>SUMIFS(СВЦЭМ!$C$34:$C$777,СВЦЭМ!$A$34:$A$777,$A104,СВЦЭМ!$B$34:$B$777,V$83)+'СЕТ СН'!$H$9+СВЦЭМ!$D$10+'СЕТ СН'!$H$6-'СЕТ СН'!$H$19</f>
        <v>1180.61576517</v>
      </c>
      <c r="W104" s="37">
        <f>SUMIFS(СВЦЭМ!$C$34:$C$777,СВЦЭМ!$A$34:$A$777,$A104,СВЦЭМ!$B$34:$B$777,W$83)+'СЕТ СН'!$H$9+СВЦЭМ!$D$10+'СЕТ СН'!$H$6-'СЕТ СН'!$H$19</f>
        <v>1265.2726987999999</v>
      </c>
      <c r="X104" s="37">
        <f>SUMIFS(СВЦЭМ!$C$34:$C$777,СВЦЭМ!$A$34:$A$777,$A104,СВЦЭМ!$B$34:$B$777,X$83)+'СЕТ СН'!$H$9+СВЦЭМ!$D$10+'СЕТ СН'!$H$6-'СЕТ СН'!$H$19</f>
        <v>1364.4756154699999</v>
      </c>
      <c r="Y104" s="37">
        <f>SUMIFS(СВЦЭМ!$C$34:$C$777,СВЦЭМ!$A$34:$A$777,$A104,СВЦЭМ!$B$34:$B$777,Y$83)+'СЕТ СН'!$H$9+СВЦЭМ!$D$10+'СЕТ СН'!$H$6-'СЕТ СН'!$H$19</f>
        <v>1458.2642003599999</v>
      </c>
    </row>
    <row r="105" spans="1:25" ht="15.75" x14ac:dyDescent="0.2">
      <c r="A105" s="36">
        <f t="shared" si="2"/>
        <v>43061</v>
      </c>
      <c r="B105" s="37">
        <f>SUMIFS(СВЦЭМ!$C$34:$C$777,СВЦЭМ!$A$34:$A$777,$A105,СВЦЭМ!$B$34:$B$777,B$83)+'СЕТ СН'!$H$9+СВЦЭМ!$D$10+'СЕТ СН'!$H$6-'СЕТ СН'!$H$19</f>
        <v>1463.3874465399999</v>
      </c>
      <c r="C105" s="37">
        <f>SUMIFS(СВЦЭМ!$C$34:$C$777,СВЦЭМ!$A$34:$A$777,$A105,СВЦЭМ!$B$34:$B$777,C$83)+'СЕТ СН'!$H$9+СВЦЭМ!$D$10+'СЕТ СН'!$H$6-'СЕТ СН'!$H$19</f>
        <v>1451.3948513800001</v>
      </c>
      <c r="D105" s="37">
        <f>SUMIFS(СВЦЭМ!$C$34:$C$777,СВЦЭМ!$A$34:$A$777,$A105,СВЦЭМ!$B$34:$B$777,D$83)+'СЕТ СН'!$H$9+СВЦЭМ!$D$10+'СЕТ СН'!$H$6-'СЕТ СН'!$H$19</f>
        <v>1438.9703270099999</v>
      </c>
      <c r="E105" s="37">
        <f>SUMIFS(СВЦЭМ!$C$34:$C$777,СВЦЭМ!$A$34:$A$777,$A105,СВЦЭМ!$B$34:$B$777,E$83)+'СЕТ СН'!$H$9+СВЦЭМ!$D$10+'СЕТ СН'!$H$6-'СЕТ СН'!$H$19</f>
        <v>1435.4061861499999</v>
      </c>
      <c r="F105" s="37">
        <f>SUMIFS(СВЦЭМ!$C$34:$C$777,СВЦЭМ!$A$34:$A$777,$A105,СВЦЭМ!$B$34:$B$777,F$83)+'СЕТ СН'!$H$9+СВЦЭМ!$D$10+'СЕТ СН'!$H$6-'СЕТ СН'!$H$19</f>
        <v>1436.3628734700001</v>
      </c>
      <c r="G105" s="37">
        <f>SUMIFS(СВЦЭМ!$C$34:$C$777,СВЦЭМ!$A$34:$A$777,$A105,СВЦЭМ!$B$34:$B$777,G$83)+'СЕТ СН'!$H$9+СВЦЭМ!$D$10+'СЕТ СН'!$H$6-'СЕТ СН'!$H$19</f>
        <v>1444.0615137199998</v>
      </c>
      <c r="H105" s="37">
        <f>SUMIFS(СВЦЭМ!$C$34:$C$777,СВЦЭМ!$A$34:$A$777,$A105,СВЦЭМ!$B$34:$B$777,H$83)+'СЕТ СН'!$H$9+СВЦЭМ!$D$10+'СЕТ СН'!$H$6-'СЕТ СН'!$H$19</f>
        <v>1445.6051359399999</v>
      </c>
      <c r="I105" s="37">
        <f>SUMIFS(СВЦЭМ!$C$34:$C$777,СВЦЭМ!$A$34:$A$777,$A105,СВЦЭМ!$B$34:$B$777,I$83)+'СЕТ СН'!$H$9+СВЦЭМ!$D$10+'СЕТ СН'!$H$6-'СЕТ СН'!$H$19</f>
        <v>1363.11384873</v>
      </c>
      <c r="J105" s="37">
        <f>SUMIFS(СВЦЭМ!$C$34:$C$777,СВЦЭМ!$A$34:$A$777,$A105,СВЦЭМ!$B$34:$B$777,J$83)+'СЕТ СН'!$H$9+СВЦЭМ!$D$10+'СЕТ СН'!$H$6-'СЕТ СН'!$H$19</f>
        <v>1359.86624682</v>
      </c>
      <c r="K105" s="37">
        <f>SUMIFS(СВЦЭМ!$C$34:$C$777,СВЦЭМ!$A$34:$A$777,$A105,СВЦЭМ!$B$34:$B$777,K$83)+'СЕТ СН'!$H$9+СВЦЭМ!$D$10+'СЕТ СН'!$H$6-'СЕТ СН'!$H$19</f>
        <v>1304.9114386699998</v>
      </c>
      <c r="L105" s="37">
        <f>SUMIFS(СВЦЭМ!$C$34:$C$777,СВЦЭМ!$A$34:$A$777,$A105,СВЦЭМ!$B$34:$B$777,L$83)+'СЕТ СН'!$H$9+СВЦЭМ!$D$10+'СЕТ СН'!$H$6-'СЕТ СН'!$H$19</f>
        <v>1233.6965440600002</v>
      </c>
      <c r="M105" s="37">
        <f>SUMIFS(СВЦЭМ!$C$34:$C$777,СВЦЭМ!$A$34:$A$777,$A105,СВЦЭМ!$B$34:$B$777,M$83)+'СЕТ СН'!$H$9+СВЦЭМ!$D$10+'СЕТ СН'!$H$6-'СЕТ СН'!$H$19</f>
        <v>1198.38438567</v>
      </c>
      <c r="N105" s="37">
        <f>SUMIFS(СВЦЭМ!$C$34:$C$777,СВЦЭМ!$A$34:$A$777,$A105,СВЦЭМ!$B$34:$B$777,N$83)+'СЕТ СН'!$H$9+СВЦЭМ!$D$10+'СЕТ СН'!$H$6-'СЕТ СН'!$H$19</f>
        <v>1179.0862191199999</v>
      </c>
      <c r="O105" s="37">
        <f>SUMIFS(СВЦЭМ!$C$34:$C$777,СВЦЭМ!$A$34:$A$777,$A105,СВЦЭМ!$B$34:$B$777,O$83)+'СЕТ СН'!$H$9+СВЦЭМ!$D$10+'СЕТ СН'!$H$6-'СЕТ СН'!$H$19</f>
        <v>1171.8186336700001</v>
      </c>
      <c r="P105" s="37">
        <f>SUMIFS(СВЦЭМ!$C$34:$C$777,СВЦЭМ!$A$34:$A$777,$A105,СВЦЭМ!$B$34:$B$777,P$83)+'СЕТ СН'!$H$9+СВЦЭМ!$D$10+'СЕТ СН'!$H$6-'СЕТ СН'!$H$19</f>
        <v>1168.3560880199998</v>
      </c>
      <c r="Q105" s="37">
        <f>SUMIFS(СВЦЭМ!$C$34:$C$777,СВЦЭМ!$A$34:$A$777,$A105,СВЦЭМ!$B$34:$B$777,Q$83)+'СЕТ СН'!$H$9+СВЦЭМ!$D$10+'СЕТ СН'!$H$6-'СЕТ СН'!$H$19</f>
        <v>1170.8824595000001</v>
      </c>
      <c r="R105" s="37">
        <f>SUMIFS(СВЦЭМ!$C$34:$C$777,СВЦЭМ!$A$34:$A$777,$A105,СВЦЭМ!$B$34:$B$777,R$83)+'СЕТ СН'!$H$9+СВЦЭМ!$D$10+'СЕТ СН'!$H$6-'СЕТ СН'!$H$19</f>
        <v>1169.9753119000002</v>
      </c>
      <c r="S105" s="37">
        <f>SUMIFS(СВЦЭМ!$C$34:$C$777,СВЦЭМ!$A$34:$A$777,$A105,СВЦЭМ!$B$34:$B$777,S$83)+'СЕТ СН'!$H$9+СВЦЭМ!$D$10+'СЕТ СН'!$H$6-'СЕТ СН'!$H$19</f>
        <v>1174.12879737</v>
      </c>
      <c r="T105" s="37">
        <f>SUMIFS(СВЦЭМ!$C$34:$C$777,СВЦЭМ!$A$34:$A$777,$A105,СВЦЭМ!$B$34:$B$777,T$83)+'СЕТ СН'!$H$9+СВЦЭМ!$D$10+'СЕТ СН'!$H$6-'СЕТ СН'!$H$19</f>
        <v>1102.66448588</v>
      </c>
      <c r="U105" s="37">
        <f>SUMIFS(СВЦЭМ!$C$34:$C$777,СВЦЭМ!$A$34:$A$777,$A105,СВЦЭМ!$B$34:$B$777,U$83)+'СЕТ СН'!$H$9+СВЦЭМ!$D$10+'СЕТ СН'!$H$6-'СЕТ СН'!$H$19</f>
        <v>1096.7291674799999</v>
      </c>
      <c r="V105" s="37">
        <f>SUMIFS(СВЦЭМ!$C$34:$C$777,СВЦЭМ!$A$34:$A$777,$A105,СВЦЭМ!$B$34:$B$777,V$83)+'СЕТ СН'!$H$9+СВЦЭМ!$D$10+'СЕТ СН'!$H$6-'СЕТ СН'!$H$19</f>
        <v>1231.7532014200001</v>
      </c>
      <c r="W105" s="37">
        <f>SUMIFS(СВЦЭМ!$C$34:$C$777,СВЦЭМ!$A$34:$A$777,$A105,СВЦЭМ!$B$34:$B$777,W$83)+'СЕТ СН'!$H$9+СВЦЭМ!$D$10+'СЕТ СН'!$H$6-'СЕТ СН'!$H$19</f>
        <v>1289.9129300499999</v>
      </c>
      <c r="X105" s="37">
        <f>SUMIFS(СВЦЭМ!$C$34:$C$777,СВЦЭМ!$A$34:$A$777,$A105,СВЦЭМ!$B$34:$B$777,X$83)+'СЕТ СН'!$H$9+СВЦЭМ!$D$10+'СЕТ СН'!$H$6-'СЕТ СН'!$H$19</f>
        <v>1355.57205931</v>
      </c>
      <c r="Y105" s="37">
        <f>SUMIFS(СВЦЭМ!$C$34:$C$777,СВЦЭМ!$A$34:$A$777,$A105,СВЦЭМ!$B$34:$B$777,Y$83)+'СЕТ СН'!$H$9+СВЦЭМ!$D$10+'СЕТ СН'!$H$6-'СЕТ СН'!$H$19</f>
        <v>1433.52079774</v>
      </c>
    </row>
    <row r="106" spans="1:25" ht="15.75" x14ac:dyDescent="0.2">
      <c r="A106" s="36">
        <f t="shared" si="2"/>
        <v>43062</v>
      </c>
      <c r="B106" s="37">
        <f>SUMIFS(СВЦЭМ!$C$34:$C$777,СВЦЭМ!$A$34:$A$777,$A106,СВЦЭМ!$B$34:$B$777,B$83)+'СЕТ СН'!$H$9+СВЦЭМ!$D$10+'СЕТ СН'!$H$6-'СЕТ СН'!$H$19</f>
        <v>1432.5765848799997</v>
      </c>
      <c r="C106" s="37">
        <f>SUMIFS(СВЦЭМ!$C$34:$C$777,СВЦЭМ!$A$34:$A$777,$A106,СВЦЭМ!$B$34:$B$777,C$83)+'СЕТ СН'!$H$9+СВЦЭМ!$D$10+'СЕТ СН'!$H$6-'СЕТ СН'!$H$19</f>
        <v>1486.5090006400001</v>
      </c>
      <c r="D106" s="37">
        <f>SUMIFS(СВЦЭМ!$C$34:$C$777,СВЦЭМ!$A$34:$A$777,$A106,СВЦЭМ!$B$34:$B$777,D$83)+'СЕТ СН'!$H$9+СВЦЭМ!$D$10+'СЕТ СН'!$H$6-'СЕТ СН'!$H$19</f>
        <v>1557.5265312199999</v>
      </c>
      <c r="E106" s="37">
        <f>SUMIFS(СВЦЭМ!$C$34:$C$777,СВЦЭМ!$A$34:$A$777,$A106,СВЦЭМ!$B$34:$B$777,E$83)+'СЕТ СН'!$H$9+СВЦЭМ!$D$10+'СЕТ СН'!$H$6-'СЕТ СН'!$H$19</f>
        <v>1556.2654268399997</v>
      </c>
      <c r="F106" s="37">
        <f>SUMIFS(СВЦЭМ!$C$34:$C$777,СВЦЭМ!$A$34:$A$777,$A106,СВЦЭМ!$B$34:$B$777,F$83)+'СЕТ СН'!$H$9+СВЦЭМ!$D$10+'СЕТ СН'!$H$6-'СЕТ СН'!$H$19</f>
        <v>1555.7781562499999</v>
      </c>
      <c r="G106" s="37">
        <f>SUMIFS(СВЦЭМ!$C$34:$C$777,СВЦЭМ!$A$34:$A$777,$A106,СВЦЭМ!$B$34:$B$777,G$83)+'СЕТ СН'!$H$9+СВЦЭМ!$D$10+'СЕТ СН'!$H$6-'СЕТ СН'!$H$19</f>
        <v>1558.0366644799997</v>
      </c>
      <c r="H106" s="37">
        <f>SUMIFS(СВЦЭМ!$C$34:$C$777,СВЦЭМ!$A$34:$A$777,$A106,СВЦЭМ!$B$34:$B$777,H$83)+'СЕТ СН'!$H$9+СВЦЭМ!$D$10+'СЕТ СН'!$H$6-'СЕТ СН'!$H$19</f>
        <v>1525.8236940900001</v>
      </c>
      <c r="I106" s="37">
        <f>SUMIFS(СВЦЭМ!$C$34:$C$777,СВЦЭМ!$A$34:$A$777,$A106,СВЦЭМ!$B$34:$B$777,I$83)+'СЕТ СН'!$H$9+СВЦЭМ!$D$10+'СЕТ СН'!$H$6-'СЕТ СН'!$H$19</f>
        <v>1405.0595106000001</v>
      </c>
      <c r="J106" s="37">
        <f>SUMIFS(СВЦЭМ!$C$34:$C$777,СВЦЭМ!$A$34:$A$777,$A106,СВЦЭМ!$B$34:$B$777,J$83)+'СЕТ СН'!$H$9+СВЦЭМ!$D$10+'СЕТ СН'!$H$6-'СЕТ СН'!$H$19</f>
        <v>1326.9381894600001</v>
      </c>
      <c r="K106" s="37">
        <f>SUMIFS(СВЦЭМ!$C$34:$C$777,СВЦЭМ!$A$34:$A$777,$A106,СВЦЭМ!$B$34:$B$777,K$83)+'СЕТ СН'!$H$9+СВЦЭМ!$D$10+'СЕТ СН'!$H$6-'СЕТ СН'!$H$19</f>
        <v>1220.1946377999998</v>
      </c>
      <c r="L106" s="37">
        <f>SUMIFS(СВЦЭМ!$C$34:$C$777,СВЦЭМ!$A$34:$A$777,$A106,СВЦЭМ!$B$34:$B$777,L$83)+'СЕТ СН'!$H$9+СВЦЭМ!$D$10+'СЕТ СН'!$H$6-'СЕТ СН'!$H$19</f>
        <v>1139.7415415099999</v>
      </c>
      <c r="M106" s="37">
        <f>SUMIFS(СВЦЭМ!$C$34:$C$777,СВЦЭМ!$A$34:$A$777,$A106,СВЦЭМ!$B$34:$B$777,M$83)+'СЕТ СН'!$H$9+СВЦЭМ!$D$10+'СЕТ СН'!$H$6-'СЕТ СН'!$H$19</f>
        <v>1112.6668093600001</v>
      </c>
      <c r="N106" s="37">
        <f>SUMIFS(СВЦЭМ!$C$34:$C$777,СВЦЭМ!$A$34:$A$777,$A106,СВЦЭМ!$B$34:$B$777,N$83)+'СЕТ СН'!$H$9+СВЦЭМ!$D$10+'СЕТ СН'!$H$6-'СЕТ СН'!$H$19</f>
        <v>1128.6127077299998</v>
      </c>
      <c r="O106" s="37">
        <f>SUMIFS(СВЦЭМ!$C$34:$C$777,СВЦЭМ!$A$34:$A$777,$A106,СВЦЭМ!$B$34:$B$777,O$83)+'СЕТ СН'!$H$9+СВЦЭМ!$D$10+'СЕТ СН'!$H$6-'СЕТ СН'!$H$19</f>
        <v>1105.80397997</v>
      </c>
      <c r="P106" s="37">
        <f>SUMIFS(СВЦЭМ!$C$34:$C$777,СВЦЭМ!$A$34:$A$777,$A106,СВЦЭМ!$B$34:$B$777,P$83)+'СЕТ СН'!$H$9+СВЦЭМ!$D$10+'СЕТ СН'!$H$6-'СЕТ СН'!$H$19</f>
        <v>1152.9974416700002</v>
      </c>
      <c r="Q106" s="37">
        <f>SUMIFS(СВЦЭМ!$C$34:$C$777,СВЦЭМ!$A$34:$A$777,$A106,СВЦЭМ!$B$34:$B$777,Q$83)+'СЕТ СН'!$H$9+СВЦЭМ!$D$10+'СЕТ СН'!$H$6-'СЕТ СН'!$H$19</f>
        <v>1157.5762366499998</v>
      </c>
      <c r="R106" s="37">
        <f>SUMIFS(СВЦЭМ!$C$34:$C$777,СВЦЭМ!$A$34:$A$777,$A106,СВЦЭМ!$B$34:$B$777,R$83)+'СЕТ СН'!$H$9+СВЦЭМ!$D$10+'СЕТ СН'!$H$6-'СЕТ СН'!$H$19</f>
        <v>1165.6685749499998</v>
      </c>
      <c r="S106" s="37">
        <f>SUMIFS(СВЦЭМ!$C$34:$C$777,СВЦЭМ!$A$34:$A$777,$A106,СВЦЭМ!$B$34:$B$777,S$83)+'СЕТ СН'!$H$9+СВЦЭМ!$D$10+'СЕТ СН'!$H$6-'СЕТ СН'!$H$19</f>
        <v>1133.6794271200001</v>
      </c>
      <c r="T106" s="37">
        <f>SUMIFS(СВЦЭМ!$C$34:$C$777,СВЦЭМ!$A$34:$A$777,$A106,СВЦЭМ!$B$34:$B$777,T$83)+'СЕТ СН'!$H$9+СВЦЭМ!$D$10+'СЕТ СН'!$H$6-'СЕТ СН'!$H$19</f>
        <v>1110.5181166500001</v>
      </c>
      <c r="U106" s="37">
        <f>SUMIFS(СВЦЭМ!$C$34:$C$777,СВЦЭМ!$A$34:$A$777,$A106,СВЦЭМ!$B$34:$B$777,U$83)+'СЕТ СН'!$H$9+СВЦЭМ!$D$10+'СЕТ СН'!$H$6-'СЕТ СН'!$H$19</f>
        <v>1105.6177199799999</v>
      </c>
      <c r="V106" s="37">
        <f>SUMIFS(СВЦЭМ!$C$34:$C$777,СВЦЭМ!$A$34:$A$777,$A106,СВЦЭМ!$B$34:$B$777,V$83)+'СЕТ СН'!$H$9+СВЦЭМ!$D$10+'СЕТ СН'!$H$6-'СЕТ СН'!$H$19</f>
        <v>1144.9333456999998</v>
      </c>
      <c r="W106" s="37">
        <f>SUMIFS(СВЦЭМ!$C$34:$C$777,СВЦЭМ!$A$34:$A$777,$A106,СВЦЭМ!$B$34:$B$777,W$83)+'СЕТ СН'!$H$9+СВЦЭМ!$D$10+'СЕТ СН'!$H$6-'СЕТ СН'!$H$19</f>
        <v>1232.8838962999998</v>
      </c>
      <c r="X106" s="37">
        <f>SUMIFS(СВЦЭМ!$C$34:$C$777,СВЦЭМ!$A$34:$A$777,$A106,СВЦЭМ!$B$34:$B$777,X$83)+'СЕТ СН'!$H$9+СВЦЭМ!$D$10+'СЕТ СН'!$H$6-'СЕТ СН'!$H$19</f>
        <v>1328.56878121</v>
      </c>
      <c r="Y106" s="37">
        <f>SUMIFS(СВЦЭМ!$C$34:$C$777,СВЦЭМ!$A$34:$A$777,$A106,СВЦЭМ!$B$34:$B$777,Y$83)+'СЕТ СН'!$H$9+СВЦЭМ!$D$10+'СЕТ СН'!$H$6-'СЕТ СН'!$H$19</f>
        <v>1389.1451508999999</v>
      </c>
    </row>
    <row r="107" spans="1:25" ht="15.75" x14ac:dyDescent="0.2">
      <c r="A107" s="36">
        <f t="shared" si="2"/>
        <v>43063</v>
      </c>
      <c r="B107" s="37">
        <f>SUMIFS(СВЦЭМ!$C$34:$C$777,СВЦЭМ!$A$34:$A$777,$A107,СВЦЭМ!$B$34:$B$777,B$83)+'СЕТ СН'!$H$9+СВЦЭМ!$D$10+'СЕТ СН'!$H$6-'СЕТ СН'!$H$19</f>
        <v>1414.8267074299997</v>
      </c>
      <c r="C107" s="37">
        <f>SUMIFS(СВЦЭМ!$C$34:$C$777,СВЦЭМ!$A$34:$A$777,$A107,СВЦЭМ!$B$34:$B$777,C$83)+'СЕТ СН'!$H$9+СВЦЭМ!$D$10+'СЕТ СН'!$H$6-'СЕТ СН'!$H$19</f>
        <v>1483.79197557</v>
      </c>
      <c r="D107" s="37">
        <f>SUMIFS(СВЦЭМ!$C$34:$C$777,СВЦЭМ!$A$34:$A$777,$A107,СВЦЭМ!$B$34:$B$777,D$83)+'СЕТ СН'!$H$9+СВЦЭМ!$D$10+'СЕТ СН'!$H$6-'СЕТ СН'!$H$19</f>
        <v>1583.0473485299999</v>
      </c>
      <c r="E107" s="37">
        <f>SUMIFS(СВЦЭМ!$C$34:$C$777,СВЦЭМ!$A$34:$A$777,$A107,СВЦЭМ!$B$34:$B$777,E$83)+'СЕТ СН'!$H$9+СВЦЭМ!$D$10+'СЕТ СН'!$H$6-'СЕТ СН'!$H$19</f>
        <v>1582.5100491499998</v>
      </c>
      <c r="F107" s="37">
        <f>SUMIFS(СВЦЭМ!$C$34:$C$777,СВЦЭМ!$A$34:$A$777,$A107,СВЦЭМ!$B$34:$B$777,F$83)+'СЕТ СН'!$H$9+СВЦЭМ!$D$10+'СЕТ СН'!$H$6-'СЕТ СН'!$H$19</f>
        <v>1584.3402151499999</v>
      </c>
      <c r="G107" s="37">
        <f>SUMIFS(СВЦЭМ!$C$34:$C$777,СВЦЭМ!$A$34:$A$777,$A107,СВЦЭМ!$B$34:$B$777,G$83)+'СЕТ СН'!$H$9+СВЦЭМ!$D$10+'СЕТ СН'!$H$6-'СЕТ СН'!$H$19</f>
        <v>1582.8934766100001</v>
      </c>
      <c r="H107" s="37">
        <f>SUMIFS(СВЦЭМ!$C$34:$C$777,СВЦЭМ!$A$34:$A$777,$A107,СВЦЭМ!$B$34:$B$777,H$83)+'СЕТ СН'!$H$9+СВЦЭМ!$D$10+'СЕТ СН'!$H$6-'СЕТ СН'!$H$19</f>
        <v>1524.7206595399998</v>
      </c>
      <c r="I107" s="37">
        <f>SUMIFS(СВЦЭМ!$C$34:$C$777,СВЦЭМ!$A$34:$A$777,$A107,СВЦЭМ!$B$34:$B$777,I$83)+'СЕТ СН'!$H$9+СВЦЭМ!$D$10+'СЕТ СН'!$H$6-'СЕТ СН'!$H$19</f>
        <v>1418.4051863499999</v>
      </c>
      <c r="J107" s="37">
        <f>SUMIFS(СВЦЭМ!$C$34:$C$777,СВЦЭМ!$A$34:$A$777,$A107,СВЦЭМ!$B$34:$B$777,J$83)+'СЕТ СН'!$H$9+СВЦЭМ!$D$10+'СЕТ СН'!$H$6-'СЕТ СН'!$H$19</f>
        <v>1316.7711173899997</v>
      </c>
      <c r="K107" s="37">
        <f>SUMIFS(СВЦЭМ!$C$34:$C$777,СВЦЭМ!$A$34:$A$777,$A107,СВЦЭМ!$B$34:$B$777,K$83)+'СЕТ СН'!$H$9+СВЦЭМ!$D$10+'СЕТ СН'!$H$6-'СЕТ СН'!$H$19</f>
        <v>1214.8084908400001</v>
      </c>
      <c r="L107" s="37">
        <f>SUMIFS(СВЦЭМ!$C$34:$C$777,СВЦЭМ!$A$34:$A$777,$A107,СВЦЭМ!$B$34:$B$777,L$83)+'СЕТ СН'!$H$9+СВЦЭМ!$D$10+'СЕТ СН'!$H$6-'СЕТ СН'!$H$19</f>
        <v>1203.9426773300002</v>
      </c>
      <c r="M107" s="37">
        <f>SUMIFS(СВЦЭМ!$C$34:$C$777,СВЦЭМ!$A$34:$A$777,$A107,СВЦЭМ!$B$34:$B$777,M$83)+'СЕТ СН'!$H$9+СВЦЭМ!$D$10+'СЕТ СН'!$H$6-'СЕТ СН'!$H$19</f>
        <v>1169.7881330300002</v>
      </c>
      <c r="N107" s="37">
        <f>SUMIFS(СВЦЭМ!$C$34:$C$777,СВЦЭМ!$A$34:$A$777,$A107,СВЦЭМ!$B$34:$B$777,N$83)+'СЕТ СН'!$H$9+СВЦЭМ!$D$10+'СЕТ СН'!$H$6-'СЕТ СН'!$H$19</f>
        <v>1188.24710559</v>
      </c>
      <c r="O107" s="37">
        <f>SUMIFS(СВЦЭМ!$C$34:$C$777,СВЦЭМ!$A$34:$A$777,$A107,СВЦЭМ!$B$34:$B$777,O$83)+'СЕТ СН'!$H$9+СВЦЭМ!$D$10+'СЕТ СН'!$H$6-'СЕТ СН'!$H$19</f>
        <v>1188.7152259099998</v>
      </c>
      <c r="P107" s="37">
        <f>SUMIFS(СВЦЭМ!$C$34:$C$777,СВЦЭМ!$A$34:$A$777,$A107,СВЦЭМ!$B$34:$B$777,P$83)+'СЕТ СН'!$H$9+СВЦЭМ!$D$10+'СЕТ СН'!$H$6-'СЕТ СН'!$H$19</f>
        <v>1186.0465517799998</v>
      </c>
      <c r="Q107" s="37">
        <f>SUMIFS(СВЦЭМ!$C$34:$C$777,СВЦЭМ!$A$34:$A$777,$A107,СВЦЭМ!$B$34:$B$777,Q$83)+'СЕТ СН'!$H$9+СВЦЭМ!$D$10+'СЕТ СН'!$H$6-'СЕТ СН'!$H$19</f>
        <v>1185.4393736399998</v>
      </c>
      <c r="R107" s="37">
        <f>SUMIFS(СВЦЭМ!$C$34:$C$777,СВЦЭМ!$A$34:$A$777,$A107,СВЦЭМ!$B$34:$B$777,R$83)+'СЕТ СН'!$H$9+СВЦЭМ!$D$10+'СЕТ СН'!$H$6-'СЕТ СН'!$H$19</f>
        <v>1180.9318187999997</v>
      </c>
      <c r="S107" s="37">
        <f>SUMIFS(СВЦЭМ!$C$34:$C$777,СВЦЭМ!$A$34:$A$777,$A107,СВЦЭМ!$B$34:$B$777,S$83)+'СЕТ СН'!$H$9+СВЦЭМ!$D$10+'СЕТ СН'!$H$6-'СЕТ СН'!$H$19</f>
        <v>1141.0715757399998</v>
      </c>
      <c r="T107" s="37">
        <f>SUMIFS(СВЦЭМ!$C$34:$C$777,СВЦЭМ!$A$34:$A$777,$A107,СВЦЭМ!$B$34:$B$777,T$83)+'СЕТ СН'!$H$9+СВЦЭМ!$D$10+'СЕТ СН'!$H$6-'СЕТ СН'!$H$19</f>
        <v>1133.2984160699998</v>
      </c>
      <c r="U107" s="37">
        <f>SUMIFS(СВЦЭМ!$C$34:$C$777,СВЦЭМ!$A$34:$A$777,$A107,СВЦЭМ!$B$34:$B$777,U$83)+'СЕТ СН'!$H$9+СВЦЭМ!$D$10+'СЕТ СН'!$H$6-'СЕТ СН'!$H$19</f>
        <v>1118.3049288100001</v>
      </c>
      <c r="V107" s="37">
        <f>SUMIFS(СВЦЭМ!$C$34:$C$777,СВЦЭМ!$A$34:$A$777,$A107,СВЦЭМ!$B$34:$B$777,V$83)+'СЕТ СН'!$H$9+СВЦЭМ!$D$10+'СЕТ СН'!$H$6-'СЕТ СН'!$H$19</f>
        <v>1133.9969503699999</v>
      </c>
      <c r="W107" s="37">
        <f>SUMIFS(СВЦЭМ!$C$34:$C$777,СВЦЭМ!$A$34:$A$777,$A107,СВЦЭМ!$B$34:$B$777,W$83)+'СЕТ СН'!$H$9+СВЦЭМ!$D$10+'СЕТ СН'!$H$6-'СЕТ СН'!$H$19</f>
        <v>1265.28805397</v>
      </c>
      <c r="X107" s="37">
        <f>SUMIFS(СВЦЭМ!$C$34:$C$777,СВЦЭМ!$A$34:$A$777,$A107,СВЦЭМ!$B$34:$B$777,X$83)+'СЕТ СН'!$H$9+СВЦЭМ!$D$10+'СЕТ СН'!$H$6-'СЕТ СН'!$H$19</f>
        <v>1351.7151164500001</v>
      </c>
      <c r="Y107" s="37">
        <f>SUMIFS(СВЦЭМ!$C$34:$C$777,СВЦЭМ!$A$34:$A$777,$A107,СВЦЭМ!$B$34:$B$777,Y$83)+'СЕТ СН'!$H$9+СВЦЭМ!$D$10+'СЕТ СН'!$H$6-'СЕТ СН'!$H$19</f>
        <v>1444.4948431899998</v>
      </c>
    </row>
    <row r="108" spans="1:25" ht="15.75" x14ac:dyDescent="0.2">
      <c r="A108" s="36">
        <f t="shared" si="2"/>
        <v>43064</v>
      </c>
      <c r="B108" s="37">
        <f>SUMIFS(СВЦЭМ!$C$34:$C$777,СВЦЭМ!$A$34:$A$777,$A108,СВЦЭМ!$B$34:$B$777,B$83)+'СЕТ СН'!$H$9+СВЦЭМ!$D$10+'СЕТ СН'!$H$6-'СЕТ СН'!$H$19</f>
        <v>1474.1368356799999</v>
      </c>
      <c r="C108" s="37">
        <f>SUMIFS(СВЦЭМ!$C$34:$C$777,СВЦЭМ!$A$34:$A$777,$A108,СВЦЭМ!$B$34:$B$777,C$83)+'СЕТ СН'!$H$9+СВЦЭМ!$D$10+'СЕТ СН'!$H$6-'СЕТ СН'!$H$19</f>
        <v>1517.6572051099997</v>
      </c>
      <c r="D108" s="37">
        <f>SUMIFS(СВЦЭМ!$C$34:$C$777,СВЦЭМ!$A$34:$A$777,$A108,СВЦЭМ!$B$34:$B$777,D$83)+'СЕТ СН'!$H$9+СВЦЭМ!$D$10+'СЕТ СН'!$H$6-'СЕТ СН'!$H$19</f>
        <v>1563.8395428099998</v>
      </c>
      <c r="E108" s="37">
        <f>SUMIFS(СВЦЭМ!$C$34:$C$777,СВЦЭМ!$A$34:$A$777,$A108,СВЦЭМ!$B$34:$B$777,E$83)+'СЕТ СН'!$H$9+СВЦЭМ!$D$10+'СЕТ СН'!$H$6-'СЕТ СН'!$H$19</f>
        <v>1566.6681710299999</v>
      </c>
      <c r="F108" s="37">
        <f>SUMIFS(СВЦЭМ!$C$34:$C$777,СВЦЭМ!$A$34:$A$777,$A108,СВЦЭМ!$B$34:$B$777,F$83)+'СЕТ СН'!$H$9+СВЦЭМ!$D$10+'СЕТ СН'!$H$6-'СЕТ СН'!$H$19</f>
        <v>1565.1903316399998</v>
      </c>
      <c r="G108" s="37">
        <f>SUMIFS(СВЦЭМ!$C$34:$C$777,СВЦЭМ!$A$34:$A$777,$A108,СВЦЭМ!$B$34:$B$777,G$83)+'СЕТ СН'!$H$9+СВЦЭМ!$D$10+'СЕТ СН'!$H$6-'СЕТ СН'!$H$19</f>
        <v>1554.3249743900001</v>
      </c>
      <c r="H108" s="37">
        <f>SUMIFS(СВЦЭМ!$C$34:$C$777,СВЦЭМ!$A$34:$A$777,$A108,СВЦЭМ!$B$34:$B$777,H$83)+'СЕТ СН'!$H$9+СВЦЭМ!$D$10+'СЕТ СН'!$H$6-'СЕТ СН'!$H$19</f>
        <v>1519.96320492</v>
      </c>
      <c r="I108" s="37">
        <f>SUMIFS(СВЦЭМ!$C$34:$C$777,СВЦЭМ!$A$34:$A$777,$A108,СВЦЭМ!$B$34:$B$777,I$83)+'СЕТ СН'!$H$9+СВЦЭМ!$D$10+'СЕТ СН'!$H$6-'СЕТ СН'!$H$19</f>
        <v>1336.1701430999997</v>
      </c>
      <c r="J108" s="37">
        <f>SUMIFS(СВЦЭМ!$C$34:$C$777,СВЦЭМ!$A$34:$A$777,$A108,СВЦЭМ!$B$34:$B$777,J$83)+'СЕТ СН'!$H$9+СВЦЭМ!$D$10+'СЕТ СН'!$H$6-'СЕТ СН'!$H$19</f>
        <v>1336.4949298500001</v>
      </c>
      <c r="K108" s="37">
        <f>SUMIFS(СВЦЭМ!$C$34:$C$777,СВЦЭМ!$A$34:$A$777,$A108,СВЦЭМ!$B$34:$B$777,K$83)+'СЕТ СН'!$H$9+СВЦЭМ!$D$10+'СЕТ СН'!$H$6-'СЕТ СН'!$H$19</f>
        <v>1253.8081590199999</v>
      </c>
      <c r="L108" s="37">
        <f>SUMIFS(СВЦЭМ!$C$34:$C$777,СВЦЭМ!$A$34:$A$777,$A108,СВЦЭМ!$B$34:$B$777,L$83)+'СЕТ СН'!$H$9+СВЦЭМ!$D$10+'СЕТ СН'!$H$6-'СЕТ СН'!$H$19</f>
        <v>1164.88849149</v>
      </c>
      <c r="M108" s="37">
        <f>SUMIFS(СВЦЭМ!$C$34:$C$777,СВЦЭМ!$A$34:$A$777,$A108,СВЦЭМ!$B$34:$B$777,M$83)+'СЕТ СН'!$H$9+СВЦЭМ!$D$10+'СЕТ СН'!$H$6-'СЕТ СН'!$H$19</f>
        <v>1129.6376186900002</v>
      </c>
      <c r="N108" s="37">
        <f>SUMIFS(СВЦЭМ!$C$34:$C$777,СВЦЭМ!$A$34:$A$777,$A108,СВЦЭМ!$B$34:$B$777,N$83)+'СЕТ СН'!$H$9+СВЦЭМ!$D$10+'СЕТ СН'!$H$6-'СЕТ СН'!$H$19</f>
        <v>1097.8121876599998</v>
      </c>
      <c r="O108" s="37">
        <f>SUMIFS(СВЦЭМ!$C$34:$C$777,СВЦЭМ!$A$34:$A$777,$A108,СВЦЭМ!$B$34:$B$777,O$83)+'СЕТ СН'!$H$9+СВЦЭМ!$D$10+'СЕТ СН'!$H$6-'СЕТ СН'!$H$19</f>
        <v>1150.1576009400001</v>
      </c>
      <c r="P108" s="37">
        <f>SUMIFS(СВЦЭМ!$C$34:$C$777,СВЦЭМ!$A$34:$A$777,$A108,СВЦЭМ!$B$34:$B$777,P$83)+'СЕТ СН'!$H$9+СВЦЭМ!$D$10+'СЕТ СН'!$H$6-'СЕТ СН'!$H$19</f>
        <v>1167.41816905</v>
      </c>
      <c r="Q108" s="37">
        <f>SUMIFS(СВЦЭМ!$C$34:$C$777,СВЦЭМ!$A$34:$A$777,$A108,СВЦЭМ!$B$34:$B$777,Q$83)+'СЕТ СН'!$H$9+СВЦЭМ!$D$10+'СЕТ СН'!$H$6-'СЕТ СН'!$H$19</f>
        <v>1168.5228545999998</v>
      </c>
      <c r="R108" s="37">
        <f>SUMIFS(СВЦЭМ!$C$34:$C$777,СВЦЭМ!$A$34:$A$777,$A108,СВЦЭМ!$B$34:$B$777,R$83)+'СЕТ СН'!$H$9+СВЦЭМ!$D$10+'СЕТ СН'!$H$6-'СЕТ СН'!$H$19</f>
        <v>1162.8612967099998</v>
      </c>
      <c r="S108" s="37">
        <f>SUMIFS(СВЦЭМ!$C$34:$C$777,СВЦЭМ!$A$34:$A$777,$A108,СВЦЭМ!$B$34:$B$777,S$83)+'СЕТ СН'!$H$9+СВЦЭМ!$D$10+'СЕТ СН'!$H$6-'СЕТ СН'!$H$19</f>
        <v>1145.10293654</v>
      </c>
      <c r="T108" s="37">
        <f>SUMIFS(СВЦЭМ!$C$34:$C$777,СВЦЭМ!$A$34:$A$777,$A108,СВЦЭМ!$B$34:$B$777,T$83)+'СЕТ СН'!$H$9+СВЦЭМ!$D$10+'СЕТ СН'!$H$6-'СЕТ СН'!$H$19</f>
        <v>1103.0620676499998</v>
      </c>
      <c r="U108" s="37">
        <f>SUMIFS(СВЦЭМ!$C$34:$C$777,СВЦЭМ!$A$34:$A$777,$A108,СВЦЭМ!$B$34:$B$777,U$83)+'СЕТ СН'!$H$9+СВЦЭМ!$D$10+'СЕТ СН'!$H$6-'СЕТ СН'!$H$19</f>
        <v>1102.9025177099998</v>
      </c>
      <c r="V108" s="37">
        <f>SUMIFS(СВЦЭМ!$C$34:$C$777,СВЦЭМ!$A$34:$A$777,$A108,СВЦЭМ!$B$34:$B$777,V$83)+'СЕТ СН'!$H$9+СВЦЭМ!$D$10+'СЕТ СН'!$H$6-'СЕТ СН'!$H$19</f>
        <v>1146.8298823999999</v>
      </c>
      <c r="W108" s="37">
        <f>SUMIFS(СВЦЭМ!$C$34:$C$777,СВЦЭМ!$A$34:$A$777,$A108,СВЦЭМ!$B$34:$B$777,W$83)+'СЕТ СН'!$H$9+СВЦЭМ!$D$10+'СЕТ СН'!$H$6-'СЕТ СН'!$H$19</f>
        <v>1229.14646309</v>
      </c>
      <c r="X108" s="37">
        <f>SUMIFS(СВЦЭМ!$C$34:$C$777,СВЦЭМ!$A$34:$A$777,$A108,СВЦЭМ!$B$34:$B$777,X$83)+'СЕТ СН'!$H$9+СВЦЭМ!$D$10+'СЕТ СН'!$H$6-'СЕТ СН'!$H$19</f>
        <v>1329.86073154</v>
      </c>
      <c r="Y108" s="37">
        <f>SUMIFS(СВЦЭМ!$C$34:$C$777,СВЦЭМ!$A$34:$A$777,$A108,СВЦЭМ!$B$34:$B$777,Y$83)+'СЕТ СН'!$H$9+СВЦЭМ!$D$10+'СЕТ СН'!$H$6-'СЕТ СН'!$H$19</f>
        <v>1403.2852639600001</v>
      </c>
    </row>
    <row r="109" spans="1:25" ht="15.75" x14ac:dyDescent="0.2">
      <c r="A109" s="36">
        <f t="shared" si="2"/>
        <v>43065</v>
      </c>
      <c r="B109" s="37">
        <f>SUMIFS(СВЦЭМ!$C$34:$C$777,СВЦЭМ!$A$34:$A$777,$A109,СВЦЭМ!$B$34:$B$777,B$83)+'СЕТ СН'!$H$9+СВЦЭМ!$D$10+'СЕТ СН'!$H$6-'СЕТ СН'!$H$19</f>
        <v>1452.5094692600001</v>
      </c>
      <c r="C109" s="37">
        <f>SUMIFS(СВЦЭМ!$C$34:$C$777,СВЦЭМ!$A$34:$A$777,$A109,СВЦЭМ!$B$34:$B$777,C$83)+'СЕТ СН'!$H$9+СВЦЭМ!$D$10+'СЕТ СН'!$H$6-'СЕТ СН'!$H$19</f>
        <v>1493.7274459599998</v>
      </c>
      <c r="D109" s="37">
        <f>SUMIFS(СВЦЭМ!$C$34:$C$777,СВЦЭМ!$A$34:$A$777,$A109,СВЦЭМ!$B$34:$B$777,D$83)+'СЕТ СН'!$H$9+СВЦЭМ!$D$10+'СЕТ СН'!$H$6-'СЕТ СН'!$H$19</f>
        <v>1544.3640597499998</v>
      </c>
      <c r="E109" s="37">
        <f>SUMIFS(СВЦЭМ!$C$34:$C$777,СВЦЭМ!$A$34:$A$777,$A109,СВЦЭМ!$B$34:$B$777,E$83)+'СЕТ СН'!$H$9+СВЦЭМ!$D$10+'СЕТ СН'!$H$6-'СЕТ СН'!$H$19</f>
        <v>1554.6593505599999</v>
      </c>
      <c r="F109" s="37">
        <f>SUMIFS(СВЦЭМ!$C$34:$C$777,СВЦЭМ!$A$34:$A$777,$A109,СВЦЭМ!$B$34:$B$777,F$83)+'СЕТ СН'!$H$9+СВЦЭМ!$D$10+'СЕТ СН'!$H$6-'СЕТ СН'!$H$19</f>
        <v>1557.0579990299998</v>
      </c>
      <c r="G109" s="37">
        <f>SUMIFS(СВЦЭМ!$C$34:$C$777,СВЦЭМ!$A$34:$A$777,$A109,СВЦЭМ!$B$34:$B$777,G$83)+'СЕТ СН'!$H$9+СВЦЭМ!$D$10+'СЕТ СН'!$H$6-'СЕТ СН'!$H$19</f>
        <v>1546.7209094899999</v>
      </c>
      <c r="H109" s="37">
        <f>SUMIFS(СВЦЭМ!$C$34:$C$777,СВЦЭМ!$A$34:$A$777,$A109,СВЦЭМ!$B$34:$B$777,H$83)+'СЕТ СН'!$H$9+СВЦЭМ!$D$10+'СЕТ СН'!$H$6-'СЕТ СН'!$H$19</f>
        <v>1516.1907970499997</v>
      </c>
      <c r="I109" s="37">
        <f>SUMIFS(СВЦЭМ!$C$34:$C$777,СВЦЭМ!$A$34:$A$777,$A109,СВЦЭМ!$B$34:$B$777,I$83)+'СЕТ СН'!$H$9+СВЦЭМ!$D$10+'СЕТ СН'!$H$6-'СЕТ СН'!$H$19</f>
        <v>1444.40749284</v>
      </c>
      <c r="J109" s="37">
        <f>SUMIFS(СВЦЭМ!$C$34:$C$777,СВЦЭМ!$A$34:$A$777,$A109,СВЦЭМ!$B$34:$B$777,J$83)+'СЕТ СН'!$H$9+СВЦЭМ!$D$10+'СЕТ СН'!$H$6-'СЕТ СН'!$H$19</f>
        <v>1366.5115213300001</v>
      </c>
      <c r="K109" s="37">
        <f>SUMIFS(СВЦЭМ!$C$34:$C$777,СВЦЭМ!$A$34:$A$777,$A109,СВЦЭМ!$B$34:$B$777,K$83)+'СЕТ СН'!$H$9+СВЦЭМ!$D$10+'СЕТ СН'!$H$6-'СЕТ СН'!$H$19</f>
        <v>1264.1160682899999</v>
      </c>
      <c r="L109" s="37">
        <f>SUMIFS(СВЦЭМ!$C$34:$C$777,СВЦЭМ!$A$34:$A$777,$A109,СВЦЭМ!$B$34:$B$777,L$83)+'СЕТ СН'!$H$9+СВЦЭМ!$D$10+'СЕТ СН'!$H$6-'СЕТ СН'!$H$19</f>
        <v>1185.2045043799999</v>
      </c>
      <c r="M109" s="37">
        <f>SUMIFS(СВЦЭМ!$C$34:$C$777,СВЦЭМ!$A$34:$A$777,$A109,СВЦЭМ!$B$34:$B$777,M$83)+'СЕТ СН'!$H$9+СВЦЭМ!$D$10+'СЕТ СН'!$H$6-'СЕТ СН'!$H$19</f>
        <v>1152.7985313899999</v>
      </c>
      <c r="N109" s="37">
        <f>SUMIFS(СВЦЭМ!$C$34:$C$777,СВЦЭМ!$A$34:$A$777,$A109,СВЦЭМ!$B$34:$B$777,N$83)+'СЕТ СН'!$H$9+СВЦЭМ!$D$10+'СЕТ СН'!$H$6-'СЕТ СН'!$H$19</f>
        <v>1165.3552734099999</v>
      </c>
      <c r="O109" s="37">
        <f>SUMIFS(СВЦЭМ!$C$34:$C$777,СВЦЭМ!$A$34:$A$777,$A109,СВЦЭМ!$B$34:$B$777,O$83)+'СЕТ СН'!$H$9+СВЦЭМ!$D$10+'СЕТ СН'!$H$6-'СЕТ СН'!$H$19</f>
        <v>1174.6864762599998</v>
      </c>
      <c r="P109" s="37">
        <f>SUMIFS(СВЦЭМ!$C$34:$C$777,СВЦЭМ!$A$34:$A$777,$A109,СВЦЭМ!$B$34:$B$777,P$83)+'СЕТ СН'!$H$9+СВЦЭМ!$D$10+'СЕТ СН'!$H$6-'СЕТ СН'!$H$19</f>
        <v>1185.1803198899997</v>
      </c>
      <c r="Q109" s="37">
        <f>SUMIFS(СВЦЭМ!$C$34:$C$777,СВЦЭМ!$A$34:$A$777,$A109,СВЦЭМ!$B$34:$B$777,Q$83)+'СЕТ СН'!$H$9+СВЦЭМ!$D$10+'СЕТ СН'!$H$6-'СЕТ СН'!$H$19</f>
        <v>1187.9094208299998</v>
      </c>
      <c r="R109" s="37">
        <f>SUMIFS(СВЦЭМ!$C$34:$C$777,СВЦЭМ!$A$34:$A$777,$A109,СВЦЭМ!$B$34:$B$777,R$83)+'СЕТ СН'!$H$9+СВЦЭМ!$D$10+'СЕТ СН'!$H$6-'СЕТ СН'!$H$19</f>
        <v>1178.3703053499999</v>
      </c>
      <c r="S109" s="37">
        <f>SUMIFS(СВЦЭМ!$C$34:$C$777,СВЦЭМ!$A$34:$A$777,$A109,СВЦЭМ!$B$34:$B$777,S$83)+'СЕТ СН'!$H$9+СВЦЭМ!$D$10+'СЕТ СН'!$H$6-'СЕТ СН'!$H$19</f>
        <v>1143.3752794799998</v>
      </c>
      <c r="T109" s="37">
        <f>SUMIFS(СВЦЭМ!$C$34:$C$777,СВЦЭМ!$A$34:$A$777,$A109,СВЦЭМ!$B$34:$B$777,T$83)+'СЕТ СН'!$H$9+СВЦЭМ!$D$10+'СЕТ СН'!$H$6-'СЕТ СН'!$H$19</f>
        <v>1116.9953972099997</v>
      </c>
      <c r="U109" s="37">
        <f>SUMIFS(СВЦЭМ!$C$34:$C$777,СВЦЭМ!$A$34:$A$777,$A109,СВЦЭМ!$B$34:$B$777,U$83)+'СЕТ СН'!$H$9+СВЦЭМ!$D$10+'СЕТ СН'!$H$6-'СЕТ СН'!$H$19</f>
        <v>1117.3467321799999</v>
      </c>
      <c r="V109" s="37">
        <f>SUMIFS(СВЦЭМ!$C$34:$C$777,СВЦЭМ!$A$34:$A$777,$A109,СВЦЭМ!$B$34:$B$777,V$83)+'СЕТ СН'!$H$9+СВЦЭМ!$D$10+'СЕТ СН'!$H$6-'СЕТ СН'!$H$19</f>
        <v>1153.4811759899999</v>
      </c>
      <c r="W109" s="37">
        <f>SUMIFS(СВЦЭМ!$C$34:$C$777,СВЦЭМ!$A$34:$A$777,$A109,СВЦЭМ!$B$34:$B$777,W$83)+'СЕТ СН'!$H$9+СВЦЭМ!$D$10+'СЕТ СН'!$H$6-'СЕТ СН'!$H$19</f>
        <v>1231.15494889</v>
      </c>
      <c r="X109" s="37">
        <f>SUMIFS(СВЦЭМ!$C$34:$C$777,СВЦЭМ!$A$34:$A$777,$A109,СВЦЭМ!$B$34:$B$777,X$83)+'СЕТ СН'!$H$9+СВЦЭМ!$D$10+'СЕТ СН'!$H$6-'СЕТ СН'!$H$19</f>
        <v>1330.4879817699998</v>
      </c>
      <c r="Y109" s="37">
        <f>SUMIFS(СВЦЭМ!$C$34:$C$777,СВЦЭМ!$A$34:$A$777,$A109,СВЦЭМ!$B$34:$B$777,Y$83)+'СЕТ СН'!$H$9+СВЦЭМ!$D$10+'СЕТ СН'!$H$6-'СЕТ СН'!$H$19</f>
        <v>1430.5381501699999</v>
      </c>
    </row>
    <row r="110" spans="1:25" ht="15.75" x14ac:dyDescent="0.2">
      <c r="A110" s="36">
        <f t="shared" si="2"/>
        <v>43066</v>
      </c>
      <c r="B110" s="37">
        <f>SUMIFS(СВЦЭМ!$C$34:$C$777,СВЦЭМ!$A$34:$A$777,$A110,СВЦЭМ!$B$34:$B$777,B$83)+'СЕТ СН'!$H$9+СВЦЭМ!$D$10+'СЕТ СН'!$H$6-'СЕТ СН'!$H$19</f>
        <v>1446.4457750199999</v>
      </c>
      <c r="C110" s="37">
        <f>SUMIFS(СВЦЭМ!$C$34:$C$777,СВЦЭМ!$A$34:$A$777,$A110,СВЦЭМ!$B$34:$B$777,C$83)+'СЕТ СН'!$H$9+СВЦЭМ!$D$10+'СЕТ СН'!$H$6-'СЕТ СН'!$H$19</f>
        <v>1547.0384066699999</v>
      </c>
      <c r="D110" s="37">
        <f>SUMIFS(СВЦЭМ!$C$34:$C$777,СВЦЭМ!$A$34:$A$777,$A110,СВЦЭМ!$B$34:$B$777,D$83)+'СЕТ СН'!$H$9+СВЦЭМ!$D$10+'СЕТ СН'!$H$6-'СЕТ СН'!$H$19</f>
        <v>1596.168901</v>
      </c>
      <c r="E110" s="37">
        <f>SUMIFS(СВЦЭМ!$C$34:$C$777,СВЦЭМ!$A$34:$A$777,$A110,СВЦЭМ!$B$34:$B$777,E$83)+'СЕТ СН'!$H$9+СВЦЭМ!$D$10+'СЕТ СН'!$H$6-'СЕТ СН'!$H$19</f>
        <v>1605.5703344099998</v>
      </c>
      <c r="F110" s="37">
        <f>SUMIFS(СВЦЭМ!$C$34:$C$777,СВЦЭМ!$A$34:$A$777,$A110,СВЦЭМ!$B$34:$B$777,F$83)+'СЕТ СН'!$H$9+СВЦЭМ!$D$10+'СЕТ СН'!$H$6-'СЕТ СН'!$H$19</f>
        <v>1599.6782388500001</v>
      </c>
      <c r="G110" s="37">
        <f>SUMIFS(СВЦЭМ!$C$34:$C$777,СВЦЭМ!$A$34:$A$777,$A110,СВЦЭМ!$B$34:$B$777,G$83)+'СЕТ СН'!$H$9+СВЦЭМ!$D$10+'СЕТ СН'!$H$6-'СЕТ СН'!$H$19</f>
        <v>1586.53788343</v>
      </c>
      <c r="H110" s="37">
        <f>SUMIFS(СВЦЭМ!$C$34:$C$777,СВЦЭМ!$A$34:$A$777,$A110,СВЦЭМ!$B$34:$B$777,H$83)+'СЕТ СН'!$H$9+СВЦЭМ!$D$10+'СЕТ СН'!$H$6-'СЕТ СН'!$H$19</f>
        <v>1442.8474402299998</v>
      </c>
      <c r="I110" s="37">
        <f>SUMIFS(СВЦЭМ!$C$34:$C$777,СВЦЭМ!$A$34:$A$777,$A110,СВЦЭМ!$B$34:$B$777,I$83)+'СЕТ СН'!$H$9+СВЦЭМ!$D$10+'СЕТ СН'!$H$6-'СЕТ СН'!$H$19</f>
        <v>1423.6523489900001</v>
      </c>
      <c r="J110" s="37">
        <f>SUMIFS(СВЦЭМ!$C$34:$C$777,СВЦЭМ!$A$34:$A$777,$A110,СВЦЭМ!$B$34:$B$777,J$83)+'СЕТ СН'!$H$9+СВЦЭМ!$D$10+'СЕТ СН'!$H$6-'СЕТ СН'!$H$19</f>
        <v>1347.06357063</v>
      </c>
      <c r="K110" s="37">
        <f>SUMIFS(СВЦЭМ!$C$34:$C$777,СВЦЭМ!$A$34:$A$777,$A110,СВЦЭМ!$B$34:$B$777,K$83)+'СЕТ СН'!$H$9+СВЦЭМ!$D$10+'СЕТ СН'!$H$6-'СЕТ СН'!$H$19</f>
        <v>1258.20755534</v>
      </c>
      <c r="L110" s="37">
        <f>SUMIFS(СВЦЭМ!$C$34:$C$777,СВЦЭМ!$A$34:$A$777,$A110,СВЦЭМ!$B$34:$B$777,L$83)+'СЕТ СН'!$H$9+СВЦЭМ!$D$10+'СЕТ СН'!$H$6-'СЕТ СН'!$H$19</f>
        <v>1181.56828146</v>
      </c>
      <c r="M110" s="37">
        <f>SUMIFS(СВЦЭМ!$C$34:$C$777,СВЦЭМ!$A$34:$A$777,$A110,СВЦЭМ!$B$34:$B$777,M$83)+'СЕТ СН'!$H$9+СВЦЭМ!$D$10+'СЕТ СН'!$H$6-'СЕТ СН'!$H$19</f>
        <v>1160.0087058700001</v>
      </c>
      <c r="N110" s="37">
        <f>SUMIFS(СВЦЭМ!$C$34:$C$777,СВЦЭМ!$A$34:$A$777,$A110,СВЦЭМ!$B$34:$B$777,N$83)+'СЕТ СН'!$H$9+СВЦЭМ!$D$10+'СЕТ СН'!$H$6-'СЕТ СН'!$H$19</f>
        <v>1180.1958443799999</v>
      </c>
      <c r="O110" s="37">
        <f>SUMIFS(СВЦЭМ!$C$34:$C$777,СВЦЭМ!$A$34:$A$777,$A110,СВЦЭМ!$B$34:$B$777,O$83)+'СЕТ СН'!$H$9+СВЦЭМ!$D$10+'СЕТ СН'!$H$6-'СЕТ СН'!$H$19</f>
        <v>1183.8426401199999</v>
      </c>
      <c r="P110" s="37">
        <f>SUMIFS(СВЦЭМ!$C$34:$C$777,СВЦЭМ!$A$34:$A$777,$A110,СВЦЭМ!$B$34:$B$777,P$83)+'СЕТ СН'!$H$9+СВЦЭМ!$D$10+'СЕТ СН'!$H$6-'СЕТ СН'!$H$19</f>
        <v>1193.8933017200002</v>
      </c>
      <c r="Q110" s="37">
        <f>SUMIFS(СВЦЭМ!$C$34:$C$777,СВЦЭМ!$A$34:$A$777,$A110,СВЦЭМ!$B$34:$B$777,Q$83)+'СЕТ СН'!$H$9+СВЦЭМ!$D$10+'СЕТ СН'!$H$6-'СЕТ СН'!$H$19</f>
        <v>1198.78276332</v>
      </c>
      <c r="R110" s="37">
        <f>SUMIFS(СВЦЭМ!$C$34:$C$777,СВЦЭМ!$A$34:$A$777,$A110,СВЦЭМ!$B$34:$B$777,R$83)+'СЕТ СН'!$H$9+СВЦЭМ!$D$10+'СЕТ СН'!$H$6-'СЕТ СН'!$H$19</f>
        <v>1198.7059278000002</v>
      </c>
      <c r="S110" s="37">
        <f>SUMIFS(СВЦЭМ!$C$34:$C$777,СВЦЭМ!$A$34:$A$777,$A110,СВЦЭМ!$B$34:$B$777,S$83)+'СЕТ СН'!$H$9+СВЦЭМ!$D$10+'СЕТ СН'!$H$6-'СЕТ СН'!$H$19</f>
        <v>1165.92518483</v>
      </c>
      <c r="T110" s="37">
        <f>SUMIFS(СВЦЭМ!$C$34:$C$777,СВЦЭМ!$A$34:$A$777,$A110,СВЦЭМ!$B$34:$B$777,T$83)+'СЕТ СН'!$H$9+СВЦЭМ!$D$10+'СЕТ СН'!$H$6-'СЕТ СН'!$H$19</f>
        <v>1137.2394135999998</v>
      </c>
      <c r="U110" s="37">
        <f>SUMIFS(СВЦЭМ!$C$34:$C$777,СВЦЭМ!$A$34:$A$777,$A110,СВЦЭМ!$B$34:$B$777,U$83)+'СЕТ СН'!$H$9+СВЦЭМ!$D$10+'СЕТ СН'!$H$6-'СЕТ СН'!$H$19</f>
        <v>1133.4563112999999</v>
      </c>
      <c r="V110" s="37">
        <f>SUMIFS(СВЦЭМ!$C$34:$C$777,СВЦЭМ!$A$34:$A$777,$A110,СВЦЭМ!$B$34:$B$777,V$83)+'СЕТ СН'!$H$9+СВЦЭМ!$D$10+'СЕТ СН'!$H$6-'СЕТ СН'!$H$19</f>
        <v>1165.91206999</v>
      </c>
      <c r="W110" s="37">
        <f>SUMIFS(СВЦЭМ!$C$34:$C$777,СВЦЭМ!$A$34:$A$777,$A110,СВЦЭМ!$B$34:$B$777,W$83)+'СЕТ СН'!$H$9+СВЦЭМ!$D$10+'СЕТ СН'!$H$6-'СЕТ СН'!$H$19</f>
        <v>1258.6406476699999</v>
      </c>
      <c r="X110" s="37">
        <f>SUMIFS(СВЦЭМ!$C$34:$C$777,СВЦЭМ!$A$34:$A$777,$A110,СВЦЭМ!$B$34:$B$777,X$83)+'СЕТ СН'!$H$9+СВЦЭМ!$D$10+'СЕТ СН'!$H$6-'СЕТ СН'!$H$19</f>
        <v>1365.87583412</v>
      </c>
      <c r="Y110" s="37">
        <f>SUMIFS(СВЦЭМ!$C$34:$C$777,СВЦЭМ!$A$34:$A$777,$A110,СВЦЭМ!$B$34:$B$777,Y$83)+'СЕТ СН'!$H$9+СВЦЭМ!$D$10+'СЕТ СН'!$H$6-'СЕТ СН'!$H$19</f>
        <v>1454.1320683099998</v>
      </c>
    </row>
    <row r="111" spans="1:25" ht="15.75" x14ac:dyDescent="0.2">
      <c r="A111" s="36">
        <f t="shared" si="2"/>
        <v>43067</v>
      </c>
      <c r="B111" s="37">
        <f>SUMIFS(СВЦЭМ!$C$34:$C$777,СВЦЭМ!$A$34:$A$777,$A111,СВЦЭМ!$B$34:$B$777,B$83)+'СЕТ СН'!$H$9+СВЦЭМ!$D$10+'СЕТ СН'!$H$6-'СЕТ СН'!$H$19</f>
        <v>1467.7941594399999</v>
      </c>
      <c r="C111" s="37">
        <f>SUMIFS(СВЦЭМ!$C$34:$C$777,СВЦЭМ!$A$34:$A$777,$A111,СВЦЭМ!$B$34:$B$777,C$83)+'СЕТ СН'!$H$9+СВЦЭМ!$D$10+'СЕТ СН'!$H$6-'СЕТ СН'!$H$19</f>
        <v>1455.8698540999999</v>
      </c>
      <c r="D111" s="37">
        <f>SUMIFS(СВЦЭМ!$C$34:$C$777,СВЦЭМ!$A$34:$A$777,$A111,СВЦЭМ!$B$34:$B$777,D$83)+'СЕТ СН'!$H$9+СВЦЭМ!$D$10+'СЕТ СН'!$H$6-'СЕТ СН'!$H$19</f>
        <v>1541.0126017399998</v>
      </c>
      <c r="E111" s="37">
        <f>SUMIFS(СВЦЭМ!$C$34:$C$777,СВЦЭМ!$A$34:$A$777,$A111,СВЦЭМ!$B$34:$B$777,E$83)+'СЕТ СН'!$H$9+СВЦЭМ!$D$10+'СЕТ СН'!$H$6-'СЕТ СН'!$H$19</f>
        <v>1548.6442968900001</v>
      </c>
      <c r="F111" s="37">
        <f>SUMIFS(СВЦЭМ!$C$34:$C$777,СВЦЭМ!$A$34:$A$777,$A111,СВЦЭМ!$B$34:$B$777,F$83)+'СЕТ СН'!$H$9+СВЦЭМ!$D$10+'СЕТ СН'!$H$6-'СЕТ СН'!$H$19</f>
        <v>1549.8943331599999</v>
      </c>
      <c r="G111" s="37">
        <f>SUMIFS(СВЦЭМ!$C$34:$C$777,СВЦЭМ!$A$34:$A$777,$A111,СВЦЭМ!$B$34:$B$777,G$83)+'СЕТ СН'!$H$9+СВЦЭМ!$D$10+'СЕТ СН'!$H$6-'СЕТ СН'!$H$19</f>
        <v>1527.39140288</v>
      </c>
      <c r="H111" s="37">
        <f>SUMIFS(СВЦЭМ!$C$34:$C$777,СВЦЭМ!$A$34:$A$777,$A111,СВЦЭМ!$B$34:$B$777,H$83)+'СЕТ СН'!$H$9+СВЦЭМ!$D$10+'СЕТ СН'!$H$6-'СЕТ СН'!$H$19</f>
        <v>1471.4020219199997</v>
      </c>
      <c r="I111" s="37">
        <f>SUMIFS(СВЦЭМ!$C$34:$C$777,СВЦЭМ!$A$34:$A$777,$A111,СВЦЭМ!$B$34:$B$777,I$83)+'СЕТ СН'!$H$9+СВЦЭМ!$D$10+'СЕТ СН'!$H$6-'СЕТ СН'!$H$19</f>
        <v>1364.4009691900001</v>
      </c>
      <c r="J111" s="37">
        <f>SUMIFS(СВЦЭМ!$C$34:$C$777,СВЦЭМ!$A$34:$A$777,$A111,СВЦЭМ!$B$34:$B$777,J$83)+'СЕТ СН'!$H$9+СВЦЭМ!$D$10+'СЕТ СН'!$H$6-'СЕТ СН'!$H$19</f>
        <v>1350.62874345</v>
      </c>
      <c r="K111" s="37">
        <f>SUMIFS(СВЦЭМ!$C$34:$C$777,СВЦЭМ!$A$34:$A$777,$A111,СВЦЭМ!$B$34:$B$777,K$83)+'СЕТ СН'!$H$9+СВЦЭМ!$D$10+'СЕТ СН'!$H$6-'СЕТ СН'!$H$19</f>
        <v>1283.9861325100001</v>
      </c>
      <c r="L111" s="37">
        <f>SUMIFS(СВЦЭМ!$C$34:$C$777,СВЦЭМ!$A$34:$A$777,$A111,СВЦЭМ!$B$34:$B$777,L$83)+'СЕТ СН'!$H$9+СВЦЭМ!$D$10+'СЕТ СН'!$H$6-'СЕТ СН'!$H$19</f>
        <v>1207.8633490799998</v>
      </c>
      <c r="M111" s="37">
        <f>SUMIFS(СВЦЭМ!$C$34:$C$777,СВЦЭМ!$A$34:$A$777,$A111,СВЦЭМ!$B$34:$B$777,M$83)+'СЕТ СН'!$H$9+СВЦЭМ!$D$10+'СЕТ СН'!$H$6-'СЕТ СН'!$H$19</f>
        <v>1172.5217396600001</v>
      </c>
      <c r="N111" s="37">
        <f>SUMIFS(СВЦЭМ!$C$34:$C$777,СВЦЭМ!$A$34:$A$777,$A111,СВЦЭМ!$B$34:$B$777,N$83)+'СЕТ СН'!$H$9+СВЦЭМ!$D$10+'СЕТ СН'!$H$6-'СЕТ СН'!$H$19</f>
        <v>1163.5721851499998</v>
      </c>
      <c r="O111" s="37">
        <f>SUMIFS(СВЦЭМ!$C$34:$C$777,СВЦЭМ!$A$34:$A$777,$A111,СВЦЭМ!$B$34:$B$777,O$83)+'СЕТ СН'!$H$9+СВЦЭМ!$D$10+'СЕТ СН'!$H$6-'СЕТ СН'!$H$19</f>
        <v>1169.3048139899997</v>
      </c>
      <c r="P111" s="37">
        <f>SUMIFS(СВЦЭМ!$C$34:$C$777,СВЦЭМ!$A$34:$A$777,$A111,СВЦЭМ!$B$34:$B$777,P$83)+'СЕТ СН'!$H$9+СВЦЭМ!$D$10+'СЕТ СН'!$H$6-'СЕТ СН'!$H$19</f>
        <v>1173.4905820099998</v>
      </c>
      <c r="Q111" s="37">
        <f>SUMIFS(СВЦЭМ!$C$34:$C$777,СВЦЭМ!$A$34:$A$777,$A111,СВЦЭМ!$B$34:$B$777,Q$83)+'СЕТ СН'!$H$9+СВЦЭМ!$D$10+'СЕТ СН'!$H$6-'СЕТ СН'!$H$19</f>
        <v>1174.6314131399999</v>
      </c>
      <c r="R111" s="37">
        <f>SUMIFS(СВЦЭМ!$C$34:$C$777,СВЦЭМ!$A$34:$A$777,$A111,СВЦЭМ!$B$34:$B$777,R$83)+'СЕТ СН'!$H$9+СВЦЭМ!$D$10+'СЕТ СН'!$H$6-'СЕТ СН'!$H$19</f>
        <v>1171.46502457</v>
      </c>
      <c r="S111" s="37">
        <f>SUMIFS(СВЦЭМ!$C$34:$C$777,СВЦЭМ!$A$34:$A$777,$A111,СВЦЭМ!$B$34:$B$777,S$83)+'СЕТ СН'!$H$9+СВЦЭМ!$D$10+'СЕТ СН'!$H$6-'СЕТ СН'!$H$19</f>
        <v>1169.5421324399999</v>
      </c>
      <c r="T111" s="37">
        <f>SUMIFS(СВЦЭМ!$C$34:$C$777,СВЦЭМ!$A$34:$A$777,$A111,СВЦЭМ!$B$34:$B$777,T$83)+'СЕТ СН'!$H$9+СВЦЭМ!$D$10+'СЕТ СН'!$H$6-'СЕТ СН'!$H$19</f>
        <v>1104.32243647</v>
      </c>
      <c r="U111" s="37">
        <f>SUMIFS(СВЦЭМ!$C$34:$C$777,СВЦЭМ!$A$34:$A$777,$A111,СВЦЭМ!$B$34:$B$777,U$83)+'СЕТ СН'!$H$9+СВЦЭМ!$D$10+'СЕТ СН'!$H$6-'СЕТ СН'!$H$19</f>
        <v>1098.5477636999999</v>
      </c>
      <c r="V111" s="37">
        <f>SUMIFS(СВЦЭМ!$C$34:$C$777,СВЦЭМ!$A$34:$A$777,$A111,СВЦЭМ!$B$34:$B$777,V$83)+'СЕТ СН'!$H$9+СВЦЭМ!$D$10+'СЕТ СН'!$H$6-'СЕТ СН'!$H$19</f>
        <v>1112.9968513999997</v>
      </c>
      <c r="W111" s="37">
        <f>SUMIFS(СВЦЭМ!$C$34:$C$777,СВЦЭМ!$A$34:$A$777,$A111,СВЦЭМ!$B$34:$B$777,W$83)+'СЕТ СН'!$H$9+СВЦЭМ!$D$10+'СЕТ СН'!$H$6-'СЕТ СН'!$H$19</f>
        <v>1177.0482642900001</v>
      </c>
      <c r="X111" s="37">
        <f>SUMIFS(СВЦЭМ!$C$34:$C$777,СВЦЭМ!$A$34:$A$777,$A111,СВЦЭМ!$B$34:$B$777,X$83)+'СЕТ СН'!$H$9+СВЦЭМ!$D$10+'СЕТ СН'!$H$6-'СЕТ СН'!$H$19</f>
        <v>1326.0313150900001</v>
      </c>
      <c r="Y111" s="37">
        <f>SUMIFS(СВЦЭМ!$C$34:$C$777,СВЦЭМ!$A$34:$A$777,$A111,СВЦЭМ!$B$34:$B$777,Y$83)+'СЕТ СН'!$H$9+СВЦЭМ!$D$10+'СЕТ СН'!$H$6-'СЕТ СН'!$H$19</f>
        <v>1373.9541618499998</v>
      </c>
    </row>
    <row r="112" spans="1:25" ht="15.75" x14ac:dyDescent="0.2">
      <c r="A112" s="36">
        <f t="shared" si="2"/>
        <v>43068</v>
      </c>
      <c r="B112" s="37">
        <f>SUMIFS(СВЦЭМ!$C$34:$C$777,СВЦЭМ!$A$34:$A$777,$A112,СВЦЭМ!$B$34:$B$777,B$83)+'СЕТ СН'!$H$9+СВЦЭМ!$D$10+'СЕТ СН'!$H$6-'СЕТ СН'!$H$19</f>
        <v>1483.72500562</v>
      </c>
      <c r="C112" s="37">
        <f>SUMIFS(СВЦЭМ!$C$34:$C$777,СВЦЭМ!$A$34:$A$777,$A112,СВЦЭМ!$B$34:$B$777,C$83)+'СЕТ СН'!$H$9+СВЦЭМ!$D$10+'СЕТ СН'!$H$6-'СЕТ СН'!$H$19</f>
        <v>1572.7804456700001</v>
      </c>
      <c r="D112" s="37">
        <f>SUMIFS(СВЦЭМ!$C$34:$C$777,СВЦЭМ!$A$34:$A$777,$A112,СВЦЭМ!$B$34:$B$777,D$83)+'СЕТ СН'!$H$9+СВЦЭМ!$D$10+'СЕТ СН'!$H$6-'СЕТ СН'!$H$19</f>
        <v>1558.0140932599998</v>
      </c>
      <c r="E112" s="37">
        <f>SUMIFS(СВЦЭМ!$C$34:$C$777,СВЦЭМ!$A$34:$A$777,$A112,СВЦЭМ!$B$34:$B$777,E$83)+'СЕТ СН'!$H$9+СВЦЭМ!$D$10+'СЕТ СН'!$H$6-'СЕТ СН'!$H$19</f>
        <v>1565.4848952299999</v>
      </c>
      <c r="F112" s="37">
        <f>SUMIFS(СВЦЭМ!$C$34:$C$777,СВЦЭМ!$A$34:$A$777,$A112,СВЦЭМ!$B$34:$B$777,F$83)+'СЕТ СН'!$H$9+СВЦЭМ!$D$10+'СЕТ СН'!$H$6-'СЕТ СН'!$H$19</f>
        <v>1564.4125861499997</v>
      </c>
      <c r="G112" s="37">
        <f>SUMIFS(СВЦЭМ!$C$34:$C$777,СВЦЭМ!$A$34:$A$777,$A112,СВЦЭМ!$B$34:$B$777,G$83)+'СЕТ СН'!$H$9+СВЦЭМ!$D$10+'СЕТ СН'!$H$6-'СЕТ СН'!$H$19</f>
        <v>1537.5945818299997</v>
      </c>
      <c r="H112" s="37">
        <f>SUMIFS(СВЦЭМ!$C$34:$C$777,СВЦЭМ!$A$34:$A$777,$A112,СВЦЭМ!$B$34:$B$777,H$83)+'СЕТ СН'!$H$9+СВЦЭМ!$D$10+'СЕТ СН'!$H$6-'СЕТ СН'!$H$19</f>
        <v>1464.7586556699998</v>
      </c>
      <c r="I112" s="37">
        <f>SUMIFS(СВЦЭМ!$C$34:$C$777,СВЦЭМ!$A$34:$A$777,$A112,СВЦЭМ!$B$34:$B$777,I$83)+'СЕТ СН'!$H$9+СВЦЭМ!$D$10+'СЕТ СН'!$H$6-'СЕТ СН'!$H$19</f>
        <v>1377.53332963</v>
      </c>
      <c r="J112" s="37">
        <f>SUMIFS(СВЦЭМ!$C$34:$C$777,СВЦЭМ!$A$34:$A$777,$A112,СВЦЭМ!$B$34:$B$777,J$83)+'СЕТ СН'!$H$9+СВЦЭМ!$D$10+'СЕТ СН'!$H$6-'СЕТ СН'!$H$19</f>
        <v>1345.0750275299997</v>
      </c>
      <c r="K112" s="37">
        <f>SUMIFS(СВЦЭМ!$C$34:$C$777,СВЦЭМ!$A$34:$A$777,$A112,СВЦЭМ!$B$34:$B$777,K$83)+'СЕТ СН'!$H$9+СВЦЭМ!$D$10+'СЕТ СН'!$H$6-'СЕТ СН'!$H$19</f>
        <v>1288.83511881</v>
      </c>
      <c r="L112" s="37">
        <f>SUMIFS(СВЦЭМ!$C$34:$C$777,СВЦЭМ!$A$34:$A$777,$A112,СВЦЭМ!$B$34:$B$777,L$83)+'СЕТ СН'!$H$9+СВЦЭМ!$D$10+'СЕТ СН'!$H$6-'СЕТ СН'!$H$19</f>
        <v>1220.4597485599998</v>
      </c>
      <c r="M112" s="37">
        <f>SUMIFS(СВЦЭМ!$C$34:$C$777,СВЦЭМ!$A$34:$A$777,$A112,СВЦЭМ!$B$34:$B$777,M$83)+'СЕТ СН'!$H$9+СВЦЭМ!$D$10+'СЕТ СН'!$H$6-'СЕТ СН'!$H$19</f>
        <v>1179.7167479499999</v>
      </c>
      <c r="N112" s="37">
        <f>SUMIFS(СВЦЭМ!$C$34:$C$777,СВЦЭМ!$A$34:$A$777,$A112,СВЦЭМ!$B$34:$B$777,N$83)+'СЕТ СН'!$H$9+СВЦЭМ!$D$10+'СЕТ СН'!$H$6-'СЕТ СН'!$H$19</f>
        <v>1173.6142382600001</v>
      </c>
      <c r="O112" s="37">
        <f>SUMIFS(СВЦЭМ!$C$34:$C$777,СВЦЭМ!$A$34:$A$777,$A112,СВЦЭМ!$B$34:$B$777,O$83)+'СЕТ СН'!$H$9+СВЦЭМ!$D$10+'СЕТ СН'!$H$6-'СЕТ СН'!$H$19</f>
        <v>1168.24607268</v>
      </c>
      <c r="P112" s="37">
        <f>SUMIFS(СВЦЭМ!$C$34:$C$777,СВЦЭМ!$A$34:$A$777,$A112,СВЦЭМ!$B$34:$B$777,P$83)+'СЕТ СН'!$H$9+СВЦЭМ!$D$10+'СЕТ СН'!$H$6-'СЕТ СН'!$H$19</f>
        <v>1160.8411065300002</v>
      </c>
      <c r="Q112" s="37">
        <f>SUMIFS(СВЦЭМ!$C$34:$C$777,СВЦЭМ!$A$34:$A$777,$A112,СВЦЭМ!$B$34:$B$777,Q$83)+'СЕТ СН'!$H$9+СВЦЭМ!$D$10+'СЕТ СН'!$H$6-'СЕТ СН'!$H$19</f>
        <v>1157.9071015300001</v>
      </c>
      <c r="R112" s="37">
        <f>SUMIFS(СВЦЭМ!$C$34:$C$777,СВЦЭМ!$A$34:$A$777,$A112,СВЦЭМ!$B$34:$B$777,R$83)+'СЕТ СН'!$H$9+СВЦЭМ!$D$10+'СЕТ СН'!$H$6-'СЕТ СН'!$H$19</f>
        <v>1159.1774930799997</v>
      </c>
      <c r="S112" s="37">
        <f>SUMIFS(СВЦЭМ!$C$34:$C$777,СВЦЭМ!$A$34:$A$777,$A112,СВЦЭМ!$B$34:$B$777,S$83)+'СЕТ СН'!$H$9+СВЦЭМ!$D$10+'СЕТ СН'!$H$6-'СЕТ СН'!$H$19</f>
        <v>1146.9367801399999</v>
      </c>
      <c r="T112" s="37">
        <f>SUMIFS(СВЦЭМ!$C$34:$C$777,СВЦЭМ!$A$34:$A$777,$A112,СВЦЭМ!$B$34:$B$777,T$83)+'СЕТ СН'!$H$9+СВЦЭМ!$D$10+'СЕТ СН'!$H$6-'СЕТ СН'!$H$19</f>
        <v>1064.5526007399999</v>
      </c>
      <c r="U112" s="37">
        <f>SUMIFS(СВЦЭМ!$C$34:$C$777,СВЦЭМ!$A$34:$A$777,$A112,СВЦЭМ!$B$34:$B$777,U$83)+'СЕТ СН'!$H$9+СВЦЭМ!$D$10+'СЕТ СН'!$H$6-'СЕТ СН'!$H$19</f>
        <v>1063.3399246899999</v>
      </c>
      <c r="V112" s="37">
        <f>SUMIFS(СВЦЭМ!$C$34:$C$777,СВЦЭМ!$A$34:$A$777,$A112,СВЦЭМ!$B$34:$B$777,V$83)+'СЕТ СН'!$H$9+СВЦЭМ!$D$10+'СЕТ СН'!$H$6-'СЕТ СН'!$H$19</f>
        <v>1134.9315947099999</v>
      </c>
      <c r="W112" s="37">
        <f>SUMIFS(СВЦЭМ!$C$34:$C$777,СВЦЭМ!$A$34:$A$777,$A112,СВЦЭМ!$B$34:$B$777,W$83)+'СЕТ СН'!$H$9+СВЦЭМ!$D$10+'СЕТ СН'!$H$6-'СЕТ СН'!$H$19</f>
        <v>1275.84746546</v>
      </c>
      <c r="X112" s="37">
        <f>SUMIFS(СВЦЭМ!$C$34:$C$777,СВЦЭМ!$A$34:$A$777,$A112,СВЦЭМ!$B$34:$B$777,X$83)+'СЕТ СН'!$H$9+СВЦЭМ!$D$10+'СЕТ СН'!$H$6-'СЕТ СН'!$H$19</f>
        <v>1390.1485564</v>
      </c>
      <c r="Y112" s="37">
        <f>SUMIFS(СВЦЭМ!$C$34:$C$777,СВЦЭМ!$A$34:$A$777,$A112,СВЦЭМ!$B$34:$B$777,Y$83)+'СЕТ СН'!$H$9+СВЦЭМ!$D$10+'СЕТ СН'!$H$6-'СЕТ СН'!$H$19</f>
        <v>1455.5600172899999</v>
      </c>
    </row>
    <row r="113" spans="1:27" ht="15.75" x14ac:dyDescent="0.2">
      <c r="A113" s="36">
        <f t="shared" si="2"/>
        <v>43069</v>
      </c>
      <c r="B113" s="37">
        <f>SUMIFS(СВЦЭМ!$C$34:$C$777,СВЦЭМ!$A$34:$A$777,$A113,СВЦЭМ!$B$34:$B$777,B$83)+'СЕТ СН'!$H$9+СВЦЭМ!$D$10+'СЕТ СН'!$H$6-'СЕТ СН'!$H$19</f>
        <v>1496.8493475400001</v>
      </c>
      <c r="C113" s="37">
        <f>SUMIFS(СВЦЭМ!$C$34:$C$777,СВЦЭМ!$A$34:$A$777,$A113,СВЦЭМ!$B$34:$B$777,C$83)+'СЕТ СН'!$H$9+СВЦЭМ!$D$10+'СЕТ СН'!$H$6-'СЕТ СН'!$H$19</f>
        <v>1582.5294768999997</v>
      </c>
      <c r="D113" s="37">
        <f>SUMIFS(СВЦЭМ!$C$34:$C$777,СВЦЭМ!$A$34:$A$777,$A113,СВЦЭМ!$B$34:$B$777,D$83)+'СЕТ СН'!$H$9+СВЦЭМ!$D$10+'СЕТ СН'!$H$6-'СЕТ СН'!$H$19</f>
        <v>1567.6833281700001</v>
      </c>
      <c r="E113" s="37">
        <f>SUMIFS(СВЦЭМ!$C$34:$C$777,СВЦЭМ!$A$34:$A$777,$A113,СВЦЭМ!$B$34:$B$777,E$83)+'СЕТ СН'!$H$9+СВЦЭМ!$D$10+'СЕТ СН'!$H$6-'СЕТ СН'!$H$19</f>
        <v>1575.3290714999998</v>
      </c>
      <c r="F113" s="37">
        <f>SUMIFS(СВЦЭМ!$C$34:$C$777,СВЦЭМ!$A$34:$A$777,$A113,СВЦЭМ!$B$34:$B$777,F$83)+'СЕТ СН'!$H$9+СВЦЭМ!$D$10+'СЕТ СН'!$H$6-'СЕТ СН'!$H$19</f>
        <v>1572.6714028000001</v>
      </c>
      <c r="G113" s="37">
        <f>SUMIFS(СВЦЭМ!$C$34:$C$777,СВЦЭМ!$A$34:$A$777,$A113,СВЦЭМ!$B$34:$B$777,G$83)+'СЕТ СН'!$H$9+СВЦЭМ!$D$10+'СЕТ СН'!$H$6-'СЕТ СН'!$H$19</f>
        <v>1518.7595647200001</v>
      </c>
      <c r="H113" s="37">
        <f>SUMIFS(СВЦЭМ!$C$34:$C$777,СВЦЭМ!$A$34:$A$777,$A113,СВЦЭМ!$B$34:$B$777,H$83)+'СЕТ СН'!$H$9+СВЦЭМ!$D$10+'СЕТ СН'!$H$6-'СЕТ СН'!$H$19</f>
        <v>1401.8396212499997</v>
      </c>
      <c r="I113" s="37">
        <f>SUMIFS(СВЦЭМ!$C$34:$C$777,СВЦЭМ!$A$34:$A$777,$A113,СВЦЭМ!$B$34:$B$777,I$83)+'СЕТ СН'!$H$9+СВЦЭМ!$D$10+'СЕТ СН'!$H$6-'СЕТ СН'!$H$19</f>
        <v>1309.3855381200001</v>
      </c>
      <c r="J113" s="37">
        <f>SUMIFS(СВЦЭМ!$C$34:$C$777,СВЦЭМ!$A$34:$A$777,$A113,СВЦЭМ!$B$34:$B$777,J$83)+'СЕТ СН'!$H$9+СВЦЭМ!$D$10+'СЕТ СН'!$H$6-'СЕТ СН'!$H$19</f>
        <v>1261.92688275</v>
      </c>
      <c r="K113" s="37">
        <f>SUMIFS(СВЦЭМ!$C$34:$C$777,СВЦЭМ!$A$34:$A$777,$A113,СВЦЭМ!$B$34:$B$777,K$83)+'СЕТ СН'!$H$9+СВЦЭМ!$D$10+'СЕТ СН'!$H$6-'СЕТ СН'!$H$19</f>
        <v>1200.1856691899998</v>
      </c>
      <c r="L113" s="37">
        <f>SUMIFS(СВЦЭМ!$C$34:$C$777,СВЦЭМ!$A$34:$A$777,$A113,СВЦЭМ!$B$34:$B$777,L$83)+'СЕТ СН'!$H$9+СВЦЭМ!$D$10+'СЕТ СН'!$H$6-'СЕТ СН'!$H$19</f>
        <v>1130.0843252199998</v>
      </c>
      <c r="M113" s="37">
        <f>SUMIFS(СВЦЭМ!$C$34:$C$777,СВЦЭМ!$A$34:$A$777,$A113,СВЦЭМ!$B$34:$B$777,M$83)+'СЕТ СН'!$H$9+СВЦЭМ!$D$10+'СЕТ СН'!$H$6-'СЕТ СН'!$H$19</f>
        <v>1092.4440065600002</v>
      </c>
      <c r="N113" s="37">
        <f>SUMIFS(СВЦЭМ!$C$34:$C$777,СВЦЭМ!$A$34:$A$777,$A113,СВЦЭМ!$B$34:$B$777,N$83)+'СЕТ СН'!$H$9+СВЦЭМ!$D$10+'СЕТ СН'!$H$6-'СЕТ СН'!$H$19</f>
        <v>1085.34407156</v>
      </c>
      <c r="O113" s="37">
        <f>SUMIFS(СВЦЭМ!$C$34:$C$777,СВЦЭМ!$A$34:$A$777,$A113,СВЦЭМ!$B$34:$B$777,O$83)+'СЕТ СН'!$H$9+СВЦЭМ!$D$10+'СЕТ СН'!$H$6-'СЕТ СН'!$H$19</f>
        <v>1084.2356922399999</v>
      </c>
      <c r="P113" s="37">
        <f>SUMIFS(СВЦЭМ!$C$34:$C$777,СВЦЭМ!$A$34:$A$777,$A113,СВЦЭМ!$B$34:$B$777,P$83)+'СЕТ СН'!$H$9+СВЦЭМ!$D$10+'СЕТ СН'!$H$6-'СЕТ СН'!$H$19</f>
        <v>1081.5405902699999</v>
      </c>
      <c r="Q113" s="37">
        <f>SUMIFS(СВЦЭМ!$C$34:$C$777,СВЦЭМ!$A$34:$A$777,$A113,СВЦЭМ!$B$34:$B$777,Q$83)+'СЕТ СН'!$H$9+СВЦЭМ!$D$10+'СЕТ СН'!$H$6-'СЕТ СН'!$H$19</f>
        <v>1084.6899941799998</v>
      </c>
      <c r="R113" s="37">
        <f>SUMIFS(СВЦЭМ!$C$34:$C$777,СВЦЭМ!$A$34:$A$777,$A113,СВЦЭМ!$B$34:$B$777,R$83)+'СЕТ СН'!$H$9+СВЦЭМ!$D$10+'СЕТ СН'!$H$6-'СЕТ СН'!$H$19</f>
        <v>1085.99851855</v>
      </c>
      <c r="S113" s="37">
        <f>SUMIFS(СВЦЭМ!$C$34:$C$777,СВЦЭМ!$A$34:$A$777,$A113,СВЦЭМ!$B$34:$B$777,S$83)+'СЕТ СН'!$H$9+СВЦЭМ!$D$10+'СЕТ СН'!$H$6-'СЕТ СН'!$H$19</f>
        <v>1091.93079971</v>
      </c>
      <c r="T113" s="37">
        <f>SUMIFS(СВЦЭМ!$C$34:$C$777,СВЦЭМ!$A$34:$A$777,$A113,СВЦЭМ!$B$34:$B$777,T$83)+'СЕТ СН'!$H$9+СВЦЭМ!$D$10+'СЕТ СН'!$H$6-'СЕТ СН'!$H$19</f>
        <v>1111.5687680199999</v>
      </c>
      <c r="U113" s="37">
        <f>SUMIFS(СВЦЭМ!$C$34:$C$777,СВЦЭМ!$A$34:$A$777,$A113,СВЦЭМ!$B$34:$B$777,U$83)+'СЕТ СН'!$H$9+СВЦЭМ!$D$10+'СЕТ СН'!$H$6-'СЕТ СН'!$H$19</f>
        <v>1096.1385126</v>
      </c>
      <c r="V113" s="37">
        <f>SUMIFS(СВЦЭМ!$C$34:$C$777,СВЦЭМ!$A$34:$A$777,$A113,СВЦЭМ!$B$34:$B$777,V$83)+'СЕТ СН'!$H$9+СВЦЭМ!$D$10+'СЕТ СН'!$H$6-'СЕТ СН'!$H$19</f>
        <v>1167.12919319</v>
      </c>
      <c r="W113" s="37">
        <f>SUMIFS(СВЦЭМ!$C$34:$C$777,СВЦЭМ!$A$34:$A$777,$A113,СВЦЭМ!$B$34:$B$777,W$83)+'СЕТ СН'!$H$9+СВЦЭМ!$D$10+'СЕТ СН'!$H$6-'СЕТ СН'!$H$19</f>
        <v>1295.2361815599997</v>
      </c>
      <c r="X113" s="37">
        <f>SUMIFS(СВЦЭМ!$C$34:$C$777,СВЦЭМ!$A$34:$A$777,$A113,СВЦЭМ!$B$34:$B$777,X$83)+'СЕТ СН'!$H$9+СВЦЭМ!$D$10+'СЕТ СН'!$H$6-'СЕТ СН'!$H$19</f>
        <v>1358.4225922599999</v>
      </c>
      <c r="Y113" s="37">
        <f>SUMIFS(СВЦЭМ!$C$34:$C$777,СВЦЭМ!$A$34:$A$777,$A113,СВЦЭМ!$B$34:$B$777,Y$83)+'СЕТ СН'!$H$9+СВЦЭМ!$D$10+'СЕТ СН'!$H$6-'СЕТ СН'!$H$19</f>
        <v>1410.9095951899999</v>
      </c>
      <c r="AA113" s="38"/>
    </row>
    <row r="114" spans="1:27" ht="15.75" hidden="1" x14ac:dyDescent="0.2">
      <c r="A114" s="36">
        <f t="shared" si="2"/>
        <v>43070</v>
      </c>
      <c r="B114" s="37">
        <f>SUMIFS(СВЦЭМ!$C$34:$C$777,СВЦЭМ!$A$34:$A$777,$A114,СВЦЭМ!$B$34:$B$777,B$83)+'СЕТ СН'!$H$9+СВЦЭМ!$D$10+'СЕТ СН'!$H$6-'СЕТ СН'!$H$19</f>
        <v>303.67473681000001</v>
      </c>
      <c r="C114" s="37">
        <f>SUMIFS(СВЦЭМ!$C$34:$C$777,СВЦЭМ!$A$34:$A$777,$A114,СВЦЭМ!$B$34:$B$777,C$83)+'СЕТ СН'!$H$9+СВЦЭМ!$D$10+'СЕТ СН'!$H$6-'СЕТ СН'!$H$19</f>
        <v>303.67473681000001</v>
      </c>
      <c r="D114" s="37">
        <f>SUMIFS(СВЦЭМ!$C$34:$C$777,СВЦЭМ!$A$34:$A$777,$A114,СВЦЭМ!$B$34:$B$777,D$83)+'СЕТ СН'!$H$9+СВЦЭМ!$D$10+'СЕТ СН'!$H$6-'СЕТ СН'!$H$19</f>
        <v>303.67473681000001</v>
      </c>
      <c r="E114" s="37">
        <f>SUMIFS(СВЦЭМ!$C$34:$C$777,СВЦЭМ!$A$34:$A$777,$A114,СВЦЭМ!$B$34:$B$777,E$83)+'СЕТ СН'!$H$9+СВЦЭМ!$D$10+'СЕТ СН'!$H$6-'СЕТ СН'!$H$19</f>
        <v>303.67473681000001</v>
      </c>
      <c r="F114" s="37">
        <f>SUMIFS(СВЦЭМ!$C$34:$C$777,СВЦЭМ!$A$34:$A$777,$A114,СВЦЭМ!$B$34:$B$777,F$83)+'СЕТ СН'!$H$9+СВЦЭМ!$D$10+'СЕТ СН'!$H$6-'СЕТ СН'!$H$19</f>
        <v>303.67473681000001</v>
      </c>
      <c r="G114" s="37">
        <f>SUMIFS(СВЦЭМ!$C$34:$C$777,СВЦЭМ!$A$34:$A$777,$A114,СВЦЭМ!$B$34:$B$777,G$83)+'СЕТ СН'!$H$9+СВЦЭМ!$D$10+'СЕТ СН'!$H$6-'СЕТ СН'!$H$19</f>
        <v>303.67473681000001</v>
      </c>
      <c r="H114" s="37">
        <f>SUMIFS(СВЦЭМ!$C$34:$C$777,СВЦЭМ!$A$34:$A$777,$A114,СВЦЭМ!$B$34:$B$777,H$83)+'СЕТ СН'!$H$9+СВЦЭМ!$D$10+'СЕТ СН'!$H$6-'СЕТ СН'!$H$19</f>
        <v>303.67473681000001</v>
      </c>
      <c r="I114" s="37">
        <f>SUMIFS(СВЦЭМ!$C$34:$C$777,СВЦЭМ!$A$34:$A$777,$A114,СВЦЭМ!$B$34:$B$777,I$83)+'СЕТ СН'!$H$9+СВЦЭМ!$D$10+'СЕТ СН'!$H$6-'СЕТ СН'!$H$19</f>
        <v>303.67473681000001</v>
      </c>
      <c r="J114" s="37">
        <f>SUMIFS(СВЦЭМ!$C$34:$C$777,СВЦЭМ!$A$34:$A$777,$A114,СВЦЭМ!$B$34:$B$777,J$83)+'СЕТ СН'!$H$9+СВЦЭМ!$D$10+'СЕТ СН'!$H$6-'СЕТ СН'!$H$19</f>
        <v>303.67473681000001</v>
      </c>
      <c r="K114" s="37">
        <f>SUMIFS(СВЦЭМ!$C$34:$C$777,СВЦЭМ!$A$34:$A$777,$A114,СВЦЭМ!$B$34:$B$777,K$83)+'СЕТ СН'!$H$9+СВЦЭМ!$D$10+'СЕТ СН'!$H$6-'СЕТ СН'!$H$19</f>
        <v>303.67473681000001</v>
      </c>
      <c r="L114" s="37">
        <f>SUMIFS(СВЦЭМ!$C$34:$C$777,СВЦЭМ!$A$34:$A$777,$A114,СВЦЭМ!$B$34:$B$777,L$83)+'СЕТ СН'!$H$9+СВЦЭМ!$D$10+'СЕТ СН'!$H$6-'СЕТ СН'!$H$19</f>
        <v>303.67473681000001</v>
      </c>
      <c r="M114" s="37">
        <f>SUMIFS(СВЦЭМ!$C$34:$C$777,СВЦЭМ!$A$34:$A$777,$A114,СВЦЭМ!$B$34:$B$777,M$83)+'СЕТ СН'!$H$9+СВЦЭМ!$D$10+'СЕТ СН'!$H$6-'СЕТ СН'!$H$19</f>
        <v>303.67473681000001</v>
      </c>
      <c r="N114" s="37">
        <f>SUMIFS(СВЦЭМ!$C$34:$C$777,СВЦЭМ!$A$34:$A$777,$A114,СВЦЭМ!$B$34:$B$777,N$83)+'СЕТ СН'!$H$9+СВЦЭМ!$D$10+'СЕТ СН'!$H$6-'СЕТ СН'!$H$19</f>
        <v>303.67473681000001</v>
      </c>
      <c r="O114" s="37">
        <f>SUMIFS(СВЦЭМ!$C$34:$C$777,СВЦЭМ!$A$34:$A$777,$A114,СВЦЭМ!$B$34:$B$777,O$83)+'СЕТ СН'!$H$9+СВЦЭМ!$D$10+'СЕТ СН'!$H$6-'СЕТ СН'!$H$19</f>
        <v>303.67473681000001</v>
      </c>
      <c r="P114" s="37">
        <f>SUMIFS(СВЦЭМ!$C$34:$C$777,СВЦЭМ!$A$34:$A$777,$A114,СВЦЭМ!$B$34:$B$777,P$83)+'СЕТ СН'!$H$9+СВЦЭМ!$D$10+'СЕТ СН'!$H$6-'СЕТ СН'!$H$19</f>
        <v>303.67473681000001</v>
      </c>
      <c r="Q114" s="37">
        <f>SUMIFS(СВЦЭМ!$C$34:$C$777,СВЦЭМ!$A$34:$A$777,$A114,СВЦЭМ!$B$34:$B$777,Q$83)+'СЕТ СН'!$H$9+СВЦЭМ!$D$10+'СЕТ СН'!$H$6-'СЕТ СН'!$H$19</f>
        <v>303.67473681000001</v>
      </c>
      <c r="R114" s="37">
        <f>SUMIFS(СВЦЭМ!$C$34:$C$777,СВЦЭМ!$A$34:$A$777,$A114,СВЦЭМ!$B$34:$B$777,R$83)+'СЕТ СН'!$H$9+СВЦЭМ!$D$10+'СЕТ СН'!$H$6-'СЕТ СН'!$H$19</f>
        <v>303.67473681000001</v>
      </c>
      <c r="S114" s="37">
        <f>SUMIFS(СВЦЭМ!$C$34:$C$777,СВЦЭМ!$A$34:$A$777,$A114,СВЦЭМ!$B$34:$B$777,S$83)+'СЕТ СН'!$H$9+СВЦЭМ!$D$10+'СЕТ СН'!$H$6-'СЕТ СН'!$H$19</f>
        <v>303.67473681000001</v>
      </c>
      <c r="T114" s="37">
        <f>SUMIFS(СВЦЭМ!$C$34:$C$777,СВЦЭМ!$A$34:$A$777,$A114,СВЦЭМ!$B$34:$B$777,T$83)+'СЕТ СН'!$H$9+СВЦЭМ!$D$10+'СЕТ СН'!$H$6-'СЕТ СН'!$H$19</f>
        <v>303.67473681000001</v>
      </c>
      <c r="U114" s="37">
        <f>SUMIFS(СВЦЭМ!$C$34:$C$777,СВЦЭМ!$A$34:$A$777,$A114,СВЦЭМ!$B$34:$B$777,U$83)+'СЕТ СН'!$H$9+СВЦЭМ!$D$10+'СЕТ СН'!$H$6-'СЕТ СН'!$H$19</f>
        <v>303.67473681000001</v>
      </c>
      <c r="V114" s="37">
        <f>SUMIFS(СВЦЭМ!$C$34:$C$777,СВЦЭМ!$A$34:$A$777,$A114,СВЦЭМ!$B$34:$B$777,V$83)+'СЕТ СН'!$H$9+СВЦЭМ!$D$10+'СЕТ СН'!$H$6-'СЕТ СН'!$H$19</f>
        <v>303.67473681000001</v>
      </c>
      <c r="W114" s="37">
        <f>SUMIFS(СВЦЭМ!$C$34:$C$777,СВЦЭМ!$A$34:$A$777,$A114,СВЦЭМ!$B$34:$B$777,W$83)+'СЕТ СН'!$H$9+СВЦЭМ!$D$10+'СЕТ СН'!$H$6-'СЕТ СН'!$H$19</f>
        <v>303.67473681000001</v>
      </c>
      <c r="X114" s="37">
        <f>SUMIFS(СВЦЭМ!$C$34:$C$777,СВЦЭМ!$A$34:$A$777,$A114,СВЦЭМ!$B$34:$B$777,X$83)+'СЕТ СН'!$H$9+СВЦЭМ!$D$10+'СЕТ СН'!$H$6-'СЕТ СН'!$H$19</f>
        <v>303.67473681000001</v>
      </c>
      <c r="Y114" s="37">
        <f>SUMIFS(СВЦЭМ!$C$34:$C$777,СВЦЭМ!$A$34:$A$777,$A114,СВЦЭМ!$B$34:$B$777,Y$83)+'СЕТ СН'!$H$9+СВЦЭМ!$D$10+'СЕТ СН'!$H$6-'СЕТ СН'!$H$19</f>
        <v>303.67473681000001</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01.11.2017</v>
      </c>
      <c r="B120" s="37">
        <f>SUMIFS(СВЦЭМ!$C$34:$C$777,СВЦЭМ!$A$34:$A$777,$A120,СВЦЭМ!$B$34:$B$777,B$119)+'СЕТ СН'!$I$9+СВЦЭМ!$D$10+'СЕТ СН'!$I$6-'СЕТ СН'!$I$19</f>
        <v>1844.2805662000001</v>
      </c>
      <c r="C120" s="37">
        <f>SUMIFS(СВЦЭМ!$C$34:$C$777,СВЦЭМ!$A$34:$A$777,$A120,СВЦЭМ!$B$34:$B$777,C$119)+'СЕТ СН'!$I$9+СВЦЭМ!$D$10+'СЕТ СН'!$I$6-'СЕТ СН'!$I$19</f>
        <v>1895.0295833499999</v>
      </c>
      <c r="D120" s="37">
        <f>SUMIFS(СВЦЭМ!$C$34:$C$777,СВЦЭМ!$A$34:$A$777,$A120,СВЦЭМ!$B$34:$B$777,D$119)+'СЕТ СН'!$I$9+СВЦЭМ!$D$10+'СЕТ СН'!$I$6-'СЕТ СН'!$I$19</f>
        <v>1979.2646901899998</v>
      </c>
      <c r="E120" s="37">
        <f>SUMIFS(СВЦЭМ!$C$34:$C$777,СВЦЭМ!$A$34:$A$777,$A120,СВЦЭМ!$B$34:$B$777,E$119)+'СЕТ СН'!$I$9+СВЦЭМ!$D$10+'СЕТ СН'!$I$6-'СЕТ СН'!$I$19</f>
        <v>1993.1017614599996</v>
      </c>
      <c r="F120" s="37">
        <f>SUMIFS(СВЦЭМ!$C$34:$C$777,СВЦЭМ!$A$34:$A$777,$A120,СВЦЭМ!$B$34:$B$777,F$119)+'СЕТ СН'!$I$9+СВЦЭМ!$D$10+'СЕТ СН'!$I$6-'СЕТ СН'!$I$19</f>
        <v>1994.8481087199998</v>
      </c>
      <c r="G120" s="37">
        <f>SUMIFS(СВЦЭМ!$C$34:$C$777,СВЦЭМ!$A$34:$A$777,$A120,СВЦЭМ!$B$34:$B$777,G$119)+'СЕТ СН'!$I$9+СВЦЭМ!$D$10+'СЕТ СН'!$I$6-'СЕТ СН'!$I$19</f>
        <v>1986.7885357499999</v>
      </c>
      <c r="H120" s="37">
        <f>SUMIFS(СВЦЭМ!$C$34:$C$777,СВЦЭМ!$A$34:$A$777,$A120,СВЦЭМ!$B$34:$B$777,H$119)+'СЕТ СН'!$I$9+СВЦЭМ!$D$10+'СЕТ СН'!$I$6-'СЕТ СН'!$I$19</f>
        <v>1886.0472502799998</v>
      </c>
      <c r="I120" s="37">
        <f>SUMIFS(СВЦЭМ!$C$34:$C$777,СВЦЭМ!$A$34:$A$777,$A120,СВЦЭМ!$B$34:$B$777,I$119)+'СЕТ СН'!$I$9+СВЦЭМ!$D$10+'СЕТ СН'!$I$6-'СЕТ СН'!$I$19</f>
        <v>1856.79994618</v>
      </c>
      <c r="J120" s="37">
        <f>SUMIFS(СВЦЭМ!$C$34:$C$777,СВЦЭМ!$A$34:$A$777,$A120,СВЦЭМ!$B$34:$B$777,J$119)+'СЕТ СН'!$I$9+СВЦЭМ!$D$10+'СЕТ СН'!$I$6-'СЕТ СН'!$I$19</f>
        <v>1731.61167561</v>
      </c>
      <c r="K120" s="37">
        <f>SUMIFS(СВЦЭМ!$C$34:$C$777,СВЦЭМ!$A$34:$A$777,$A120,СВЦЭМ!$B$34:$B$777,K$119)+'СЕТ СН'!$I$9+СВЦЭМ!$D$10+'СЕТ СН'!$I$6-'СЕТ СН'!$I$19</f>
        <v>1660.1006846099999</v>
      </c>
      <c r="L120" s="37">
        <f>SUMIFS(СВЦЭМ!$C$34:$C$777,СВЦЭМ!$A$34:$A$777,$A120,СВЦЭМ!$B$34:$B$777,L$119)+'СЕТ СН'!$I$9+СВЦЭМ!$D$10+'СЕТ СН'!$I$6-'СЕТ СН'!$I$19</f>
        <v>1573.0268357799996</v>
      </c>
      <c r="M120" s="37">
        <f>SUMIFS(СВЦЭМ!$C$34:$C$777,СВЦЭМ!$A$34:$A$777,$A120,СВЦЭМ!$B$34:$B$777,M$119)+'СЕТ СН'!$I$9+СВЦЭМ!$D$10+'СЕТ СН'!$I$6-'СЕТ СН'!$I$19</f>
        <v>1530.6996906899999</v>
      </c>
      <c r="N120" s="37">
        <f>SUMIFS(СВЦЭМ!$C$34:$C$777,СВЦЭМ!$A$34:$A$777,$A120,СВЦЭМ!$B$34:$B$777,N$119)+'СЕТ СН'!$I$9+СВЦЭМ!$D$10+'СЕТ СН'!$I$6-'СЕТ СН'!$I$19</f>
        <v>1515.3287879499999</v>
      </c>
      <c r="O120" s="37">
        <f>SUMIFS(СВЦЭМ!$C$34:$C$777,СВЦЭМ!$A$34:$A$777,$A120,СВЦЭМ!$B$34:$B$777,O$119)+'СЕТ СН'!$I$9+СВЦЭМ!$D$10+'СЕТ СН'!$I$6-'СЕТ СН'!$I$19</f>
        <v>1510.7316899100001</v>
      </c>
      <c r="P120" s="37">
        <f>SUMIFS(СВЦЭМ!$C$34:$C$777,СВЦЭМ!$A$34:$A$777,$A120,СВЦЭМ!$B$34:$B$777,P$119)+'СЕТ СН'!$I$9+СВЦЭМ!$D$10+'СЕТ СН'!$I$6-'СЕТ СН'!$I$19</f>
        <v>1503.9932358000001</v>
      </c>
      <c r="Q120" s="37">
        <f>SUMIFS(СВЦЭМ!$C$34:$C$777,СВЦЭМ!$A$34:$A$777,$A120,СВЦЭМ!$B$34:$B$777,Q$119)+'СЕТ СН'!$I$9+СВЦЭМ!$D$10+'СЕТ СН'!$I$6-'СЕТ СН'!$I$19</f>
        <v>1503.45420061</v>
      </c>
      <c r="R120" s="37">
        <f>SUMIFS(СВЦЭМ!$C$34:$C$777,СВЦЭМ!$A$34:$A$777,$A120,СВЦЭМ!$B$34:$B$777,R$119)+'СЕТ СН'!$I$9+СВЦЭМ!$D$10+'СЕТ СН'!$I$6-'СЕТ СН'!$I$19</f>
        <v>1508.6166285999998</v>
      </c>
      <c r="S120" s="37">
        <f>SUMIFS(СВЦЭМ!$C$34:$C$777,СВЦЭМ!$A$34:$A$777,$A120,СВЦЭМ!$B$34:$B$777,S$119)+'СЕТ СН'!$I$9+СВЦЭМ!$D$10+'СЕТ СН'!$I$6-'СЕТ СН'!$I$19</f>
        <v>1516.5361699599998</v>
      </c>
      <c r="T120" s="37">
        <f>SUMIFS(СВЦЭМ!$C$34:$C$777,СВЦЭМ!$A$34:$A$777,$A120,СВЦЭМ!$B$34:$B$777,T$119)+'СЕТ СН'!$I$9+СВЦЭМ!$D$10+'СЕТ СН'!$I$6-'СЕТ СН'!$I$19</f>
        <v>1528.2281135200001</v>
      </c>
      <c r="U120" s="37">
        <f>SUMIFS(СВЦЭМ!$C$34:$C$777,СВЦЭМ!$A$34:$A$777,$A120,СВЦЭМ!$B$34:$B$777,U$119)+'СЕТ СН'!$I$9+СВЦЭМ!$D$10+'СЕТ СН'!$I$6-'СЕТ СН'!$I$19</f>
        <v>1533.7370466399998</v>
      </c>
      <c r="V120" s="37">
        <f>SUMIFS(СВЦЭМ!$C$34:$C$777,СВЦЭМ!$A$34:$A$777,$A120,СВЦЭМ!$B$34:$B$777,V$119)+'СЕТ СН'!$I$9+СВЦЭМ!$D$10+'СЕТ СН'!$I$6-'СЕТ СН'!$I$19</f>
        <v>1576.96796288</v>
      </c>
      <c r="W120" s="37">
        <f>SUMIFS(СВЦЭМ!$C$34:$C$777,СВЦЭМ!$A$34:$A$777,$A120,СВЦЭМ!$B$34:$B$777,W$119)+'СЕТ СН'!$I$9+СВЦЭМ!$D$10+'СЕТ СН'!$I$6-'СЕТ СН'!$I$19</f>
        <v>1724.02025499</v>
      </c>
      <c r="X120" s="37">
        <f>SUMIFS(СВЦЭМ!$C$34:$C$777,СВЦЭМ!$A$34:$A$777,$A120,СВЦЭМ!$B$34:$B$777,X$119)+'СЕТ СН'!$I$9+СВЦЭМ!$D$10+'СЕТ СН'!$I$6-'СЕТ СН'!$I$19</f>
        <v>1827.4887472800001</v>
      </c>
      <c r="Y120" s="37">
        <f>SUMIFS(СВЦЭМ!$C$34:$C$777,СВЦЭМ!$A$34:$A$777,$A120,СВЦЭМ!$B$34:$B$777,Y$119)+'СЕТ СН'!$I$9+СВЦЭМ!$D$10+'СЕТ СН'!$I$6-'СЕТ СН'!$I$19</f>
        <v>1820.3569383699996</v>
      </c>
    </row>
    <row r="121" spans="1:27" ht="15.75" x14ac:dyDescent="0.2">
      <c r="A121" s="36">
        <f>A120+1</f>
        <v>43041</v>
      </c>
      <c r="B121" s="37">
        <f>SUMIFS(СВЦЭМ!$C$34:$C$777,СВЦЭМ!$A$34:$A$777,$A121,СВЦЭМ!$B$34:$B$777,B$119)+'СЕТ СН'!$I$9+СВЦЭМ!$D$10+'СЕТ СН'!$I$6-'СЕТ СН'!$I$19</f>
        <v>1847.2610914999996</v>
      </c>
      <c r="C121" s="37">
        <f>SUMIFS(СВЦЭМ!$C$34:$C$777,СВЦЭМ!$A$34:$A$777,$A121,СВЦЭМ!$B$34:$B$777,C$119)+'СЕТ СН'!$I$9+СВЦЭМ!$D$10+'СЕТ СН'!$I$6-'СЕТ СН'!$I$19</f>
        <v>1885.2904875899999</v>
      </c>
      <c r="D121" s="37">
        <f>SUMIFS(СВЦЭМ!$C$34:$C$777,СВЦЭМ!$A$34:$A$777,$A121,СВЦЭМ!$B$34:$B$777,D$119)+'СЕТ СН'!$I$9+СВЦЭМ!$D$10+'СЕТ СН'!$I$6-'СЕТ СН'!$I$19</f>
        <v>1982.73169925</v>
      </c>
      <c r="E121" s="37">
        <f>SUMIFS(СВЦЭМ!$C$34:$C$777,СВЦЭМ!$A$34:$A$777,$A121,СВЦЭМ!$B$34:$B$777,E$119)+'СЕТ СН'!$I$9+СВЦЭМ!$D$10+'СЕТ СН'!$I$6-'СЕТ СН'!$I$19</f>
        <v>1993.85837455</v>
      </c>
      <c r="F121" s="37">
        <f>SUMIFS(СВЦЭМ!$C$34:$C$777,СВЦЭМ!$A$34:$A$777,$A121,СВЦЭМ!$B$34:$B$777,F$119)+'СЕТ СН'!$I$9+СВЦЭМ!$D$10+'СЕТ СН'!$I$6-'СЕТ СН'!$I$19</f>
        <v>1994.99948804</v>
      </c>
      <c r="G121" s="37">
        <f>SUMIFS(СВЦЭМ!$C$34:$C$777,СВЦЭМ!$A$34:$A$777,$A121,СВЦЭМ!$B$34:$B$777,G$119)+'СЕТ СН'!$I$9+СВЦЭМ!$D$10+'СЕТ СН'!$I$6-'СЕТ СН'!$I$19</f>
        <v>1990.3892110299998</v>
      </c>
      <c r="H121" s="37">
        <f>SUMIFS(СВЦЭМ!$C$34:$C$777,СВЦЭМ!$A$34:$A$777,$A121,СВЦЭМ!$B$34:$B$777,H$119)+'СЕТ СН'!$I$9+СВЦЭМ!$D$10+'СЕТ СН'!$I$6-'СЕТ СН'!$I$19</f>
        <v>1886.6482310399997</v>
      </c>
      <c r="I121" s="37">
        <f>SUMIFS(СВЦЭМ!$C$34:$C$777,СВЦЭМ!$A$34:$A$777,$A121,СВЦЭМ!$B$34:$B$777,I$119)+'СЕТ СН'!$I$9+СВЦЭМ!$D$10+'СЕТ СН'!$I$6-'СЕТ СН'!$I$19</f>
        <v>1851.5838972000001</v>
      </c>
      <c r="J121" s="37">
        <f>SUMIFS(СВЦЭМ!$C$34:$C$777,СВЦЭМ!$A$34:$A$777,$A121,СВЦЭМ!$B$34:$B$777,J$119)+'СЕТ СН'!$I$9+СВЦЭМ!$D$10+'СЕТ СН'!$I$6-'СЕТ СН'!$I$19</f>
        <v>1740.1262174399999</v>
      </c>
      <c r="K121" s="37">
        <f>SUMIFS(СВЦЭМ!$C$34:$C$777,СВЦЭМ!$A$34:$A$777,$A121,СВЦЭМ!$B$34:$B$777,K$119)+'СЕТ СН'!$I$9+СВЦЭМ!$D$10+'СЕТ СН'!$I$6-'СЕТ СН'!$I$19</f>
        <v>1667.1813755499998</v>
      </c>
      <c r="L121" s="37">
        <f>SUMIFS(СВЦЭМ!$C$34:$C$777,СВЦЭМ!$A$34:$A$777,$A121,СВЦЭМ!$B$34:$B$777,L$119)+'СЕТ СН'!$I$9+СВЦЭМ!$D$10+'СЕТ СН'!$I$6-'СЕТ СН'!$I$19</f>
        <v>1581.7873654</v>
      </c>
      <c r="M121" s="37">
        <f>SUMIFS(СВЦЭМ!$C$34:$C$777,СВЦЭМ!$A$34:$A$777,$A121,СВЦЭМ!$B$34:$B$777,M$119)+'СЕТ СН'!$I$9+СВЦЭМ!$D$10+'СЕТ СН'!$I$6-'СЕТ СН'!$I$19</f>
        <v>1541.9480955499998</v>
      </c>
      <c r="N121" s="37">
        <f>SUMIFS(СВЦЭМ!$C$34:$C$777,СВЦЭМ!$A$34:$A$777,$A121,СВЦЭМ!$B$34:$B$777,N$119)+'СЕТ СН'!$I$9+СВЦЭМ!$D$10+'СЕТ СН'!$I$6-'СЕТ СН'!$I$19</f>
        <v>1530.6700543100001</v>
      </c>
      <c r="O121" s="37">
        <f>SUMIFS(СВЦЭМ!$C$34:$C$777,СВЦЭМ!$A$34:$A$777,$A121,СВЦЭМ!$B$34:$B$777,O$119)+'СЕТ СН'!$I$9+СВЦЭМ!$D$10+'СЕТ СН'!$I$6-'СЕТ СН'!$I$19</f>
        <v>1528.3491365300001</v>
      </c>
      <c r="P121" s="37">
        <f>SUMIFS(СВЦЭМ!$C$34:$C$777,СВЦЭМ!$A$34:$A$777,$A121,СВЦЭМ!$B$34:$B$777,P$119)+'СЕТ СН'!$I$9+СВЦЭМ!$D$10+'СЕТ СН'!$I$6-'СЕТ СН'!$I$19</f>
        <v>1522.0139035500001</v>
      </c>
      <c r="Q121" s="37">
        <f>SUMIFS(СВЦЭМ!$C$34:$C$777,СВЦЭМ!$A$34:$A$777,$A121,СВЦЭМ!$B$34:$B$777,Q$119)+'СЕТ СН'!$I$9+СВЦЭМ!$D$10+'СЕТ СН'!$I$6-'СЕТ СН'!$I$19</f>
        <v>1516.0641605700002</v>
      </c>
      <c r="R121" s="37">
        <f>SUMIFS(СВЦЭМ!$C$34:$C$777,СВЦЭМ!$A$34:$A$777,$A121,СВЦЭМ!$B$34:$B$777,R$119)+'СЕТ СН'!$I$9+СВЦЭМ!$D$10+'СЕТ СН'!$I$6-'СЕТ СН'!$I$19</f>
        <v>1518.0735533899997</v>
      </c>
      <c r="S121" s="37">
        <f>SUMIFS(СВЦЭМ!$C$34:$C$777,СВЦЭМ!$A$34:$A$777,$A121,СВЦЭМ!$B$34:$B$777,S$119)+'СЕТ СН'!$I$9+СВЦЭМ!$D$10+'СЕТ СН'!$I$6-'СЕТ СН'!$I$19</f>
        <v>1536.8287524500001</v>
      </c>
      <c r="T121" s="37">
        <f>SUMIFS(СВЦЭМ!$C$34:$C$777,СВЦЭМ!$A$34:$A$777,$A121,СВЦЭМ!$B$34:$B$777,T$119)+'СЕТ СН'!$I$9+СВЦЭМ!$D$10+'СЕТ СН'!$I$6-'СЕТ СН'!$I$19</f>
        <v>1519.0986891299999</v>
      </c>
      <c r="U121" s="37">
        <f>SUMIFS(СВЦЭМ!$C$34:$C$777,СВЦЭМ!$A$34:$A$777,$A121,СВЦЭМ!$B$34:$B$777,U$119)+'СЕТ СН'!$I$9+СВЦЭМ!$D$10+'СЕТ СН'!$I$6-'СЕТ СН'!$I$19</f>
        <v>1508.92534535</v>
      </c>
      <c r="V121" s="37">
        <f>SUMIFS(СВЦЭМ!$C$34:$C$777,СВЦЭМ!$A$34:$A$777,$A121,СВЦЭМ!$B$34:$B$777,V$119)+'СЕТ СН'!$I$9+СВЦЭМ!$D$10+'СЕТ СН'!$I$6-'СЕТ СН'!$I$19</f>
        <v>1561.1842004099999</v>
      </c>
      <c r="W121" s="37">
        <f>SUMIFS(СВЦЭМ!$C$34:$C$777,СВЦЭМ!$A$34:$A$777,$A121,СВЦЭМ!$B$34:$B$777,W$119)+'СЕТ СН'!$I$9+СВЦЭМ!$D$10+'СЕТ СН'!$I$6-'СЕТ СН'!$I$19</f>
        <v>1666.5099849499998</v>
      </c>
      <c r="X121" s="37">
        <f>SUMIFS(СВЦЭМ!$C$34:$C$777,СВЦЭМ!$A$34:$A$777,$A121,СВЦЭМ!$B$34:$B$777,X$119)+'СЕТ СН'!$I$9+СВЦЭМ!$D$10+'СЕТ СН'!$I$6-'СЕТ СН'!$I$19</f>
        <v>1776.1244189399999</v>
      </c>
      <c r="Y121" s="37">
        <f>SUMIFS(СВЦЭМ!$C$34:$C$777,СВЦЭМ!$A$34:$A$777,$A121,СВЦЭМ!$B$34:$B$777,Y$119)+'СЕТ СН'!$I$9+СВЦЭМ!$D$10+'СЕТ СН'!$I$6-'СЕТ СН'!$I$19</f>
        <v>1818.94855147</v>
      </c>
    </row>
    <row r="122" spans="1:27" ht="15.75" x14ac:dyDescent="0.2">
      <c r="A122" s="36">
        <f t="shared" ref="A122:A150" si="3">A121+1</f>
        <v>43042</v>
      </c>
      <c r="B122" s="37">
        <f>SUMIFS(СВЦЭМ!$C$34:$C$777,СВЦЭМ!$A$34:$A$777,$A122,СВЦЭМ!$B$34:$B$777,B$119)+'СЕТ СН'!$I$9+СВЦЭМ!$D$10+'СЕТ СН'!$I$6-'СЕТ СН'!$I$19</f>
        <v>1849.18785579</v>
      </c>
      <c r="C122" s="37">
        <f>SUMIFS(СВЦЭМ!$C$34:$C$777,СВЦЭМ!$A$34:$A$777,$A122,СВЦЭМ!$B$34:$B$777,C$119)+'СЕТ СН'!$I$9+СВЦЭМ!$D$10+'СЕТ СН'!$I$6-'СЕТ СН'!$I$19</f>
        <v>1895.1819838399997</v>
      </c>
      <c r="D122" s="37">
        <f>SUMIFS(СВЦЭМ!$C$34:$C$777,СВЦЭМ!$A$34:$A$777,$A122,СВЦЭМ!$B$34:$B$777,D$119)+'СЕТ СН'!$I$9+СВЦЭМ!$D$10+'СЕТ СН'!$I$6-'СЕТ СН'!$I$19</f>
        <v>1974.4301875499996</v>
      </c>
      <c r="E122" s="37">
        <f>SUMIFS(СВЦЭМ!$C$34:$C$777,СВЦЭМ!$A$34:$A$777,$A122,СВЦЭМ!$B$34:$B$777,E$119)+'СЕТ СН'!$I$9+СВЦЭМ!$D$10+'СЕТ СН'!$I$6-'СЕТ СН'!$I$19</f>
        <v>1989.1003094399998</v>
      </c>
      <c r="F122" s="37">
        <f>SUMIFS(СВЦЭМ!$C$34:$C$777,СВЦЭМ!$A$34:$A$777,$A122,СВЦЭМ!$B$34:$B$777,F$119)+'СЕТ СН'!$I$9+СВЦЭМ!$D$10+'СЕТ СН'!$I$6-'СЕТ СН'!$I$19</f>
        <v>1990.6684723799999</v>
      </c>
      <c r="G122" s="37">
        <f>SUMIFS(СВЦЭМ!$C$34:$C$777,СВЦЭМ!$A$34:$A$777,$A122,СВЦЭМ!$B$34:$B$777,G$119)+'СЕТ СН'!$I$9+СВЦЭМ!$D$10+'СЕТ СН'!$I$6-'СЕТ СН'!$I$19</f>
        <v>1990.4638169499999</v>
      </c>
      <c r="H122" s="37">
        <f>SUMIFS(СВЦЭМ!$C$34:$C$777,СВЦЭМ!$A$34:$A$777,$A122,СВЦЭМ!$B$34:$B$777,H$119)+'СЕТ СН'!$I$9+СВЦЭМ!$D$10+'СЕТ СН'!$I$6-'СЕТ СН'!$I$19</f>
        <v>1961.4639392499998</v>
      </c>
      <c r="I122" s="37">
        <f>SUMIFS(СВЦЭМ!$C$34:$C$777,СВЦЭМ!$A$34:$A$777,$A122,СВЦЭМ!$B$34:$B$777,I$119)+'СЕТ СН'!$I$9+СВЦЭМ!$D$10+'СЕТ СН'!$I$6-'СЕТ СН'!$I$19</f>
        <v>1865.4714827799999</v>
      </c>
      <c r="J122" s="37">
        <f>SUMIFS(СВЦЭМ!$C$34:$C$777,СВЦЭМ!$A$34:$A$777,$A122,СВЦЭМ!$B$34:$B$777,J$119)+'СЕТ СН'!$I$9+СВЦЭМ!$D$10+'СЕТ СН'!$I$6-'СЕТ СН'!$I$19</f>
        <v>1791.5893893699999</v>
      </c>
      <c r="K122" s="37">
        <f>SUMIFS(СВЦЭМ!$C$34:$C$777,СВЦЭМ!$A$34:$A$777,$A122,СВЦЭМ!$B$34:$B$777,K$119)+'СЕТ СН'!$I$9+СВЦЭМ!$D$10+'СЕТ СН'!$I$6-'СЕТ СН'!$I$19</f>
        <v>1727.96109424</v>
      </c>
      <c r="L122" s="37">
        <f>SUMIFS(СВЦЭМ!$C$34:$C$777,СВЦЭМ!$A$34:$A$777,$A122,СВЦЭМ!$B$34:$B$777,L$119)+'СЕТ СН'!$I$9+СВЦЭМ!$D$10+'СЕТ СН'!$I$6-'СЕТ СН'!$I$19</f>
        <v>1638.0952382599999</v>
      </c>
      <c r="M122" s="37">
        <f>SUMIFS(СВЦЭМ!$C$34:$C$777,СВЦЭМ!$A$34:$A$777,$A122,СВЦЭМ!$B$34:$B$777,M$119)+'СЕТ СН'!$I$9+СВЦЭМ!$D$10+'СЕТ СН'!$I$6-'СЕТ СН'!$I$19</f>
        <v>1590.3508391299997</v>
      </c>
      <c r="N122" s="37">
        <f>SUMIFS(СВЦЭМ!$C$34:$C$777,СВЦЭМ!$A$34:$A$777,$A122,СВЦЭМ!$B$34:$B$777,N$119)+'СЕТ СН'!$I$9+СВЦЭМ!$D$10+'СЕТ СН'!$I$6-'СЕТ СН'!$I$19</f>
        <v>1556.8946311</v>
      </c>
      <c r="O122" s="37">
        <f>SUMIFS(СВЦЭМ!$C$34:$C$777,СВЦЭМ!$A$34:$A$777,$A122,СВЦЭМ!$B$34:$B$777,O$119)+'СЕТ СН'!$I$9+СВЦЭМ!$D$10+'СЕТ СН'!$I$6-'СЕТ СН'!$I$19</f>
        <v>1555.96667273</v>
      </c>
      <c r="P122" s="37">
        <f>SUMIFS(СВЦЭМ!$C$34:$C$777,СВЦЭМ!$A$34:$A$777,$A122,СВЦЭМ!$B$34:$B$777,P$119)+'СЕТ СН'!$I$9+СВЦЭМ!$D$10+'СЕТ СН'!$I$6-'СЕТ СН'!$I$19</f>
        <v>1567.73790826</v>
      </c>
      <c r="Q122" s="37">
        <f>SUMIFS(СВЦЭМ!$C$34:$C$777,СВЦЭМ!$A$34:$A$777,$A122,СВЦЭМ!$B$34:$B$777,Q$119)+'СЕТ СН'!$I$9+СВЦЭМ!$D$10+'СЕТ СН'!$I$6-'СЕТ СН'!$I$19</f>
        <v>1570.2719391299997</v>
      </c>
      <c r="R122" s="37">
        <f>SUMIFS(СВЦЭМ!$C$34:$C$777,СВЦЭМ!$A$34:$A$777,$A122,СВЦЭМ!$B$34:$B$777,R$119)+'СЕТ СН'!$I$9+СВЦЭМ!$D$10+'СЕТ СН'!$I$6-'СЕТ СН'!$I$19</f>
        <v>1575.9523420799997</v>
      </c>
      <c r="S122" s="37">
        <f>SUMIFS(СВЦЭМ!$C$34:$C$777,СВЦЭМ!$A$34:$A$777,$A122,СВЦЭМ!$B$34:$B$777,S$119)+'СЕТ СН'!$I$9+СВЦЭМ!$D$10+'СЕТ СН'!$I$6-'СЕТ СН'!$I$19</f>
        <v>1562.1822833199999</v>
      </c>
      <c r="T122" s="37">
        <f>SUMIFS(СВЦЭМ!$C$34:$C$777,СВЦЭМ!$A$34:$A$777,$A122,СВЦЭМ!$B$34:$B$777,T$119)+'СЕТ СН'!$I$9+СВЦЭМ!$D$10+'СЕТ СН'!$I$6-'СЕТ СН'!$I$19</f>
        <v>1520.66791027</v>
      </c>
      <c r="U122" s="37">
        <f>SUMIFS(СВЦЭМ!$C$34:$C$777,СВЦЭМ!$A$34:$A$777,$A122,СВЦЭМ!$B$34:$B$777,U$119)+'СЕТ СН'!$I$9+СВЦЭМ!$D$10+'СЕТ СН'!$I$6-'СЕТ СН'!$I$19</f>
        <v>1513.0033688499998</v>
      </c>
      <c r="V122" s="37">
        <f>SUMIFS(СВЦЭМ!$C$34:$C$777,СВЦЭМ!$A$34:$A$777,$A122,СВЦЭМ!$B$34:$B$777,V$119)+'СЕТ СН'!$I$9+СВЦЭМ!$D$10+'СЕТ СН'!$I$6-'СЕТ СН'!$I$19</f>
        <v>1572.2062999099999</v>
      </c>
      <c r="W122" s="37">
        <f>SUMIFS(СВЦЭМ!$C$34:$C$777,СВЦЭМ!$A$34:$A$777,$A122,СВЦЭМ!$B$34:$B$777,W$119)+'СЕТ СН'!$I$9+СВЦЭМ!$D$10+'СЕТ СН'!$I$6-'СЕТ СН'!$I$19</f>
        <v>1680.6343425999999</v>
      </c>
      <c r="X122" s="37">
        <f>SUMIFS(СВЦЭМ!$C$34:$C$777,СВЦЭМ!$A$34:$A$777,$A122,СВЦЭМ!$B$34:$B$777,X$119)+'СЕТ СН'!$I$9+СВЦЭМ!$D$10+'СЕТ СН'!$I$6-'СЕТ СН'!$I$19</f>
        <v>1806.1751982799997</v>
      </c>
      <c r="Y122" s="37">
        <f>SUMIFS(СВЦЭМ!$C$34:$C$777,СВЦЭМ!$A$34:$A$777,$A122,СВЦЭМ!$B$34:$B$777,Y$119)+'СЕТ СН'!$I$9+СВЦЭМ!$D$10+'СЕТ СН'!$I$6-'СЕТ СН'!$I$19</f>
        <v>1873.3219674799998</v>
      </c>
    </row>
    <row r="123" spans="1:27" ht="15.75" x14ac:dyDescent="0.2">
      <c r="A123" s="36">
        <f t="shared" si="3"/>
        <v>43043</v>
      </c>
      <c r="B123" s="37">
        <f>SUMIFS(СВЦЭМ!$C$34:$C$777,СВЦЭМ!$A$34:$A$777,$A123,СВЦЭМ!$B$34:$B$777,B$119)+'СЕТ СН'!$I$9+СВЦЭМ!$D$10+'СЕТ СН'!$I$6-'СЕТ СН'!$I$19</f>
        <v>1915.1434714999996</v>
      </c>
      <c r="C123" s="37">
        <f>SUMIFS(СВЦЭМ!$C$34:$C$777,СВЦЭМ!$A$34:$A$777,$A123,СВЦЭМ!$B$34:$B$777,C$119)+'СЕТ СН'!$I$9+СВЦЭМ!$D$10+'СЕТ СН'!$I$6-'СЕТ СН'!$I$19</f>
        <v>1958.7309464999998</v>
      </c>
      <c r="D123" s="37">
        <f>SUMIFS(СВЦЭМ!$C$34:$C$777,СВЦЭМ!$A$34:$A$777,$A123,СВЦЭМ!$B$34:$B$777,D$119)+'СЕТ СН'!$I$9+СВЦЭМ!$D$10+'СЕТ СН'!$I$6-'СЕТ СН'!$I$19</f>
        <v>1985.4305629399996</v>
      </c>
      <c r="E123" s="37">
        <f>SUMIFS(СВЦЭМ!$C$34:$C$777,СВЦЭМ!$A$34:$A$777,$A123,СВЦЭМ!$B$34:$B$777,E$119)+'СЕТ СН'!$I$9+СВЦЭМ!$D$10+'СЕТ СН'!$I$6-'СЕТ СН'!$I$19</f>
        <v>1991.4902372099996</v>
      </c>
      <c r="F123" s="37">
        <f>SUMIFS(СВЦЭМ!$C$34:$C$777,СВЦЭМ!$A$34:$A$777,$A123,СВЦЭМ!$B$34:$B$777,F$119)+'СЕТ СН'!$I$9+СВЦЭМ!$D$10+'СЕТ СН'!$I$6-'СЕТ СН'!$I$19</f>
        <v>1996.8166028999999</v>
      </c>
      <c r="G123" s="37">
        <f>SUMIFS(СВЦЭМ!$C$34:$C$777,СВЦЭМ!$A$34:$A$777,$A123,СВЦЭМ!$B$34:$B$777,G$119)+'СЕТ СН'!$I$9+СВЦЭМ!$D$10+'СЕТ СН'!$I$6-'СЕТ СН'!$I$19</f>
        <v>1993.4213783499999</v>
      </c>
      <c r="H123" s="37">
        <f>SUMIFS(СВЦЭМ!$C$34:$C$777,СВЦЭМ!$A$34:$A$777,$A123,СВЦЭМ!$B$34:$B$777,H$119)+'СЕТ СН'!$I$9+СВЦЭМ!$D$10+'СЕТ СН'!$I$6-'СЕТ СН'!$I$19</f>
        <v>1991.6858942199997</v>
      </c>
      <c r="I123" s="37">
        <f>SUMIFS(СВЦЭМ!$C$34:$C$777,СВЦЭМ!$A$34:$A$777,$A123,СВЦЭМ!$B$34:$B$777,I$119)+'СЕТ СН'!$I$9+СВЦЭМ!$D$10+'СЕТ СН'!$I$6-'СЕТ СН'!$I$19</f>
        <v>1910.3742967399999</v>
      </c>
      <c r="J123" s="37">
        <f>SUMIFS(СВЦЭМ!$C$34:$C$777,СВЦЭМ!$A$34:$A$777,$A123,СВЦЭМ!$B$34:$B$777,J$119)+'СЕТ СН'!$I$9+СВЦЭМ!$D$10+'СЕТ СН'!$I$6-'СЕТ СН'!$I$19</f>
        <v>1796.81957268</v>
      </c>
      <c r="K123" s="37">
        <f>SUMIFS(СВЦЭМ!$C$34:$C$777,СВЦЭМ!$A$34:$A$777,$A123,СВЦЭМ!$B$34:$B$777,K$119)+'СЕТ СН'!$I$9+СВЦЭМ!$D$10+'СЕТ СН'!$I$6-'СЕТ СН'!$I$19</f>
        <v>1687.8349591399997</v>
      </c>
      <c r="L123" s="37">
        <f>SUMIFS(СВЦЭМ!$C$34:$C$777,СВЦЭМ!$A$34:$A$777,$A123,СВЦЭМ!$B$34:$B$777,L$119)+'СЕТ СН'!$I$9+СВЦЭМ!$D$10+'СЕТ СН'!$I$6-'СЕТ СН'!$I$19</f>
        <v>1579.7562396099997</v>
      </c>
      <c r="M123" s="37">
        <f>SUMIFS(СВЦЭМ!$C$34:$C$777,СВЦЭМ!$A$34:$A$777,$A123,СВЦЭМ!$B$34:$B$777,M$119)+'СЕТ СН'!$I$9+СВЦЭМ!$D$10+'СЕТ СН'!$I$6-'СЕТ СН'!$I$19</f>
        <v>1552.6043720099997</v>
      </c>
      <c r="N123" s="37">
        <f>SUMIFS(СВЦЭМ!$C$34:$C$777,СВЦЭМ!$A$34:$A$777,$A123,СВЦЭМ!$B$34:$B$777,N$119)+'СЕТ СН'!$I$9+СВЦЭМ!$D$10+'СЕТ СН'!$I$6-'СЕТ СН'!$I$19</f>
        <v>1557.7849858299996</v>
      </c>
      <c r="O123" s="37">
        <f>SUMIFS(СВЦЭМ!$C$34:$C$777,СВЦЭМ!$A$34:$A$777,$A123,СВЦЭМ!$B$34:$B$777,O$119)+'СЕТ СН'!$I$9+СВЦЭМ!$D$10+'СЕТ СН'!$I$6-'СЕТ СН'!$I$19</f>
        <v>1558.43447879</v>
      </c>
      <c r="P123" s="37">
        <f>SUMIFS(СВЦЭМ!$C$34:$C$777,СВЦЭМ!$A$34:$A$777,$A123,СВЦЭМ!$B$34:$B$777,P$119)+'СЕТ СН'!$I$9+СВЦЭМ!$D$10+'СЕТ СН'!$I$6-'СЕТ СН'!$I$19</f>
        <v>1567.4573547999998</v>
      </c>
      <c r="Q123" s="37">
        <f>SUMIFS(СВЦЭМ!$C$34:$C$777,СВЦЭМ!$A$34:$A$777,$A123,СВЦЭМ!$B$34:$B$777,Q$119)+'СЕТ СН'!$I$9+СВЦЭМ!$D$10+'СЕТ СН'!$I$6-'СЕТ СН'!$I$19</f>
        <v>1571.5431805999997</v>
      </c>
      <c r="R123" s="37">
        <f>SUMIFS(СВЦЭМ!$C$34:$C$777,СВЦЭМ!$A$34:$A$777,$A123,СВЦЭМ!$B$34:$B$777,R$119)+'СЕТ СН'!$I$9+СВЦЭМ!$D$10+'СЕТ СН'!$I$6-'СЕТ СН'!$I$19</f>
        <v>1569.22220741</v>
      </c>
      <c r="S123" s="37">
        <f>SUMIFS(СВЦЭМ!$C$34:$C$777,СВЦЭМ!$A$34:$A$777,$A123,СВЦЭМ!$B$34:$B$777,S$119)+'СЕТ СН'!$I$9+СВЦЭМ!$D$10+'СЕТ СН'!$I$6-'СЕТ СН'!$I$19</f>
        <v>1563.69652206</v>
      </c>
      <c r="T123" s="37">
        <f>SUMIFS(СВЦЭМ!$C$34:$C$777,СВЦЭМ!$A$34:$A$777,$A123,СВЦЭМ!$B$34:$B$777,T$119)+'СЕТ СН'!$I$9+СВЦЭМ!$D$10+'СЕТ СН'!$I$6-'СЕТ СН'!$I$19</f>
        <v>1536.8170729600001</v>
      </c>
      <c r="U123" s="37">
        <f>SUMIFS(СВЦЭМ!$C$34:$C$777,СВЦЭМ!$A$34:$A$777,$A123,СВЦЭМ!$B$34:$B$777,U$119)+'СЕТ СН'!$I$9+СВЦЭМ!$D$10+'СЕТ СН'!$I$6-'СЕТ СН'!$I$19</f>
        <v>1531.0891643300001</v>
      </c>
      <c r="V123" s="37">
        <f>SUMIFS(СВЦЭМ!$C$34:$C$777,СВЦЭМ!$A$34:$A$777,$A123,СВЦЭМ!$B$34:$B$777,V$119)+'СЕТ СН'!$I$9+СВЦЭМ!$D$10+'СЕТ СН'!$I$6-'СЕТ СН'!$I$19</f>
        <v>1583.8475173099996</v>
      </c>
      <c r="W123" s="37">
        <f>SUMIFS(СВЦЭМ!$C$34:$C$777,СВЦЭМ!$A$34:$A$777,$A123,СВЦЭМ!$B$34:$B$777,W$119)+'СЕТ СН'!$I$9+СВЦЭМ!$D$10+'СЕТ СН'!$I$6-'СЕТ СН'!$I$19</f>
        <v>1685.6071879799997</v>
      </c>
      <c r="X123" s="37">
        <f>SUMIFS(СВЦЭМ!$C$34:$C$777,СВЦЭМ!$A$34:$A$777,$A123,СВЦЭМ!$B$34:$B$777,X$119)+'СЕТ СН'!$I$9+СВЦЭМ!$D$10+'СЕТ СН'!$I$6-'СЕТ СН'!$I$19</f>
        <v>1777.0225448499996</v>
      </c>
      <c r="Y123" s="37">
        <f>SUMIFS(СВЦЭМ!$C$34:$C$777,СВЦЭМ!$A$34:$A$777,$A123,СВЦЭМ!$B$34:$B$777,Y$119)+'СЕТ СН'!$I$9+СВЦЭМ!$D$10+'СЕТ СН'!$I$6-'СЕТ СН'!$I$19</f>
        <v>1880.7398302799998</v>
      </c>
    </row>
    <row r="124" spans="1:27" ht="15.75" x14ac:dyDescent="0.2">
      <c r="A124" s="36">
        <f t="shared" si="3"/>
        <v>43044</v>
      </c>
      <c r="B124" s="37">
        <f>SUMIFS(СВЦЭМ!$C$34:$C$777,СВЦЭМ!$A$34:$A$777,$A124,СВЦЭМ!$B$34:$B$777,B$119)+'СЕТ СН'!$I$9+СВЦЭМ!$D$10+'СЕТ СН'!$I$6-'СЕТ СН'!$I$19</f>
        <v>1935.33776511</v>
      </c>
      <c r="C124" s="37">
        <f>SUMIFS(СВЦЭМ!$C$34:$C$777,СВЦЭМ!$A$34:$A$777,$A124,СВЦЭМ!$B$34:$B$777,C$119)+'СЕТ СН'!$I$9+СВЦЭМ!$D$10+'СЕТ СН'!$I$6-'СЕТ СН'!$I$19</f>
        <v>1971.1836886800002</v>
      </c>
      <c r="D124" s="37">
        <f>SUMIFS(СВЦЭМ!$C$34:$C$777,СВЦЭМ!$A$34:$A$777,$A124,СВЦЭМ!$B$34:$B$777,D$119)+'СЕТ СН'!$I$9+СВЦЭМ!$D$10+'СЕТ СН'!$I$6-'СЕТ СН'!$I$19</f>
        <v>1975.5427107300002</v>
      </c>
      <c r="E124" s="37">
        <f>SUMIFS(СВЦЭМ!$C$34:$C$777,СВЦЭМ!$A$34:$A$777,$A124,СВЦЭМ!$B$34:$B$777,E$119)+'СЕТ СН'!$I$9+СВЦЭМ!$D$10+'СЕТ СН'!$I$6-'СЕТ СН'!$I$19</f>
        <v>1979.58003775</v>
      </c>
      <c r="F124" s="37">
        <f>SUMIFS(СВЦЭМ!$C$34:$C$777,СВЦЭМ!$A$34:$A$777,$A124,СВЦЭМ!$B$34:$B$777,F$119)+'СЕТ СН'!$I$9+СВЦЭМ!$D$10+'СЕТ СН'!$I$6-'СЕТ СН'!$I$19</f>
        <v>1981.6950528699999</v>
      </c>
      <c r="G124" s="37">
        <f>SUMIFS(СВЦЭМ!$C$34:$C$777,СВЦЭМ!$A$34:$A$777,$A124,СВЦЭМ!$B$34:$B$777,G$119)+'СЕТ СН'!$I$9+СВЦЭМ!$D$10+'СЕТ СН'!$I$6-'СЕТ СН'!$I$19</f>
        <v>1976.8148281899998</v>
      </c>
      <c r="H124" s="37">
        <f>SUMIFS(СВЦЭМ!$C$34:$C$777,СВЦЭМ!$A$34:$A$777,$A124,СВЦЭМ!$B$34:$B$777,H$119)+'СЕТ СН'!$I$9+СВЦЭМ!$D$10+'СЕТ СН'!$I$6-'СЕТ СН'!$I$19</f>
        <v>1980.3150641499997</v>
      </c>
      <c r="I124" s="37">
        <f>SUMIFS(СВЦЭМ!$C$34:$C$777,СВЦЭМ!$A$34:$A$777,$A124,СВЦЭМ!$B$34:$B$777,I$119)+'СЕТ СН'!$I$9+СВЦЭМ!$D$10+'СЕТ СН'!$I$6-'СЕТ СН'!$I$19</f>
        <v>1941.0793623700001</v>
      </c>
      <c r="J124" s="37">
        <f>SUMIFS(СВЦЭМ!$C$34:$C$777,СВЦЭМ!$A$34:$A$777,$A124,СВЦЭМ!$B$34:$B$777,J$119)+'СЕТ СН'!$I$9+СВЦЭМ!$D$10+'СЕТ СН'!$I$6-'СЕТ СН'!$I$19</f>
        <v>1830.4945490399996</v>
      </c>
      <c r="K124" s="37">
        <f>SUMIFS(СВЦЭМ!$C$34:$C$777,СВЦЭМ!$A$34:$A$777,$A124,СВЦЭМ!$B$34:$B$777,K$119)+'СЕТ СН'!$I$9+СВЦЭМ!$D$10+'СЕТ СН'!$I$6-'СЕТ СН'!$I$19</f>
        <v>1684.9283525999999</v>
      </c>
      <c r="L124" s="37">
        <f>SUMIFS(СВЦЭМ!$C$34:$C$777,СВЦЭМ!$A$34:$A$777,$A124,СВЦЭМ!$B$34:$B$777,L$119)+'СЕТ СН'!$I$9+СВЦЭМ!$D$10+'СЕТ СН'!$I$6-'СЕТ СН'!$I$19</f>
        <v>1560.64444426</v>
      </c>
      <c r="M124" s="37">
        <f>SUMIFS(СВЦЭМ!$C$34:$C$777,СВЦЭМ!$A$34:$A$777,$A124,СВЦЭМ!$B$34:$B$777,M$119)+'СЕТ СН'!$I$9+СВЦЭМ!$D$10+'СЕТ СН'!$I$6-'СЕТ СН'!$I$19</f>
        <v>1528.4372403100001</v>
      </c>
      <c r="N124" s="37">
        <f>SUMIFS(СВЦЭМ!$C$34:$C$777,СВЦЭМ!$A$34:$A$777,$A124,СВЦЭМ!$B$34:$B$777,N$119)+'СЕТ СН'!$I$9+СВЦЭМ!$D$10+'СЕТ СН'!$I$6-'СЕТ СН'!$I$19</f>
        <v>1541.93648545</v>
      </c>
      <c r="O124" s="37">
        <f>SUMIFS(СВЦЭМ!$C$34:$C$777,СВЦЭМ!$A$34:$A$777,$A124,СВЦЭМ!$B$34:$B$777,O$119)+'СЕТ СН'!$I$9+СВЦЭМ!$D$10+'СЕТ СН'!$I$6-'СЕТ СН'!$I$19</f>
        <v>1559.7160798899999</v>
      </c>
      <c r="P124" s="37">
        <f>SUMIFS(СВЦЭМ!$C$34:$C$777,СВЦЭМ!$A$34:$A$777,$A124,СВЦЭМ!$B$34:$B$777,P$119)+'СЕТ СН'!$I$9+СВЦЭМ!$D$10+'СЕТ СН'!$I$6-'СЕТ СН'!$I$19</f>
        <v>1577.7731046099998</v>
      </c>
      <c r="Q124" s="37">
        <f>SUMIFS(СВЦЭМ!$C$34:$C$777,СВЦЭМ!$A$34:$A$777,$A124,СВЦЭМ!$B$34:$B$777,Q$119)+'СЕТ СН'!$I$9+СВЦЭМ!$D$10+'СЕТ СН'!$I$6-'СЕТ СН'!$I$19</f>
        <v>1589.8715359999997</v>
      </c>
      <c r="R124" s="37">
        <f>SUMIFS(СВЦЭМ!$C$34:$C$777,СВЦЭМ!$A$34:$A$777,$A124,СВЦЭМ!$B$34:$B$777,R$119)+'СЕТ СН'!$I$9+СВЦЭМ!$D$10+'СЕТ СН'!$I$6-'СЕТ СН'!$I$19</f>
        <v>1591.1038914800001</v>
      </c>
      <c r="S124" s="37">
        <f>SUMIFS(СВЦЭМ!$C$34:$C$777,СВЦЭМ!$A$34:$A$777,$A124,СВЦЭМ!$B$34:$B$777,S$119)+'СЕТ СН'!$I$9+СВЦЭМ!$D$10+'СЕТ СН'!$I$6-'СЕТ СН'!$I$19</f>
        <v>1567.7723366099999</v>
      </c>
      <c r="T124" s="37">
        <f>SUMIFS(СВЦЭМ!$C$34:$C$777,СВЦЭМ!$A$34:$A$777,$A124,СВЦЭМ!$B$34:$B$777,T$119)+'СЕТ СН'!$I$9+СВЦЭМ!$D$10+'СЕТ СН'!$I$6-'СЕТ СН'!$I$19</f>
        <v>1517.27011085</v>
      </c>
      <c r="U124" s="37">
        <f>SUMIFS(СВЦЭМ!$C$34:$C$777,СВЦЭМ!$A$34:$A$777,$A124,СВЦЭМ!$B$34:$B$777,U$119)+'СЕТ СН'!$I$9+СВЦЭМ!$D$10+'СЕТ СН'!$I$6-'СЕТ СН'!$I$19</f>
        <v>1511.9082288199997</v>
      </c>
      <c r="V124" s="37">
        <f>SUMIFS(СВЦЭМ!$C$34:$C$777,СВЦЭМ!$A$34:$A$777,$A124,СВЦЭМ!$B$34:$B$777,V$119)+'СЕТ СН'!$I$9+СВЦЭМ!$D$10+'СЕТ СН'!$I$6-'СЕТ СН'!$I$19</f>
        <v>1550.9218079100001</v>
      </c>
      <c r="W124" s="37">
        <f>SUMIFS(СВЦЭМ!$C$34:$C$777,СВЦЭМ!$A$34:$A$777,$A124,СВЦЭМ!$B$34:$B$777,W$119)+'СЕТ СН'!$I$9+СВЦЭМ!$D$10+'СЕТ СН'!$I$6-'СЕТ СН'!$I$19</f>
        <v>1650.4312225399999</v>
      </c>
      <c r="X124" s="37">
        <f>SUMIFS(СВЦЭМ!$C$34:$C$777,СВЦЭМ!$A$34:$A$777,$A124,СВЦЭМ!$B$34:$B$777,X$119)+'СЕТ СН'!$I$9+СВЦЭМ!$D$10+'СЕТ СН'!$I$6-'СЕТ СН'!$I$19</f>
        <v>1774.4073383799996</v>
      </c>
      <c r="Y124" s="37">
        <f>SUMIFS(СВЦЭМ!$C$34:$C$777,СВЦЭМ!$A$34:$A$777,$A124,СВЦЭМ!$B$34:$B$777,Y$119)+'СЕТ СН'!$I$9+СВЦЭМ!$D$10+'СЕТ СН'!$I$6-'СЕТ СН'!$I$19</f>
        <v>1883.9498247299998</v>
      </c>
    </row>
    <row r="125" spans="1:27" ht="15.75" x14ac:dyDescent="0.2">
      <c r="A125" s="36">
        <f t="shared" si="3"/>
        <v>43045</v>
      </c>
      <c r="B125" s="37">
        <f>SUMIFS(СВЦЭМ!$C$34:$C$777,СВЦЭМ!$A$34:$A$777,$A125,СВЦЭМ!$B$34:$B$777,B$119)+'СЕТ СН'!$I$9+СВЦЭМ!$D$10+'СЕТ СН'!$I$6-'СЕТ СН'!$I$19</f>
        <v>1910.6120959999998</v>
      </c>
      <c r="C125" s="37">
        <f>SUMIFS(СВЦЭМ!$C$34:$C$777,СВЦЭМ!$A$34:$A$777,$A125,СВЦЭМ!$B$34:$B$777,C$119)+'СЕТ СН'!$I$9+СВЦЭМ!$D$10+'СЕТ СН'!$I$6-'СЕТ СН'!$I$19</f>
        <v>1947.1329802999999</v>
      </c>
      <c r="D125" s="37">
        <f>SUMIFS(СВЦЭМ!$C$34:$C$777,СВЦЭМ!$A$34:$A$777,$A125,СВЦЭМ!$B$34:$B$777,D$119)+'СЕТ СН'!$I$9+СВЦЭМ!$D$10+'СЕТ СН'!$I$6-'СЕТ СН'!$I$19</f>
        <v>2003.7163733799998</v>
      </c>
      <c r="E125" s="37">
        <f>SUMIFS(СВЦЭМ!$C$34:$C$777,СВЦЭМ!$A$34:$A$777,$A125,СВЦЭМ!$B$34:$B$777,E$119)+'СЕТ СН'!$I$9+СВЦЭМ!$D$10+'СЕТ СН'!$I$6-'СЕТ СН'!$I$19</f>
        <v>2007.4557240699996</v>
      </c>
      <c r="F125" s="37">
        <f>SUMIFS(СВЦЭМ!$C$34:$C$777,СВЦЭМ!$A$34:$A$777,$A125,СВЦЭМ!$B$34:$B$777,F$119)+'СЕТ СН'!$I$9+СВЦЭМ!$D$10+'СЕТ СН'!$I$6-'СЕТ СН'!$I$19</f>
        <v>2009.2189607199998</v>
      </c>
      <c r="G125" s="37">
        <f>SUMIFS(СВЦЭМ!$C$34:$C$777,СВЦЭМ!$A$34:$A$777,$A125,СВЦЭМ!$B$34:$B$777,G$119)+'СЕТ СН'!$I$9+СВЦЭМ!$D$10+'СЕТ СН'!$I$6-'СЕТ СН'!$I$19</f>
        <v>2012.60541156</v>
      </c>
      <c r="H125" s="37">
        <f>SUMIFS(СВЦЭМ!$C$34:$C$777,СВЦЭМ!$A$34:$A$777,$A125,СВЦЭМ!$B$34:$B$777,H$119)+'СЕТ СН'!$I$9+СВЦЭМ!$D$10+'СЕТ СН'!$I$6-'СЕТ СН'!$I$19</f>
        <v>2035.4251155499996</v>
      </c>
      <c r="I125" s="37">
        <f>SUMIFS(СВЦЭМ!$C$34:$C$777,СВЦЭМ!$A$34:$A$777,$A125,СВЦЭМ!$B$34:$B$777,I$119)+'СЕТ СН'!$I$9+СВЦЭМ!$D$10+'СЕТ СН'!$I$6-'СЕТ СН'!$I$19</f>
        <v>1963.8866022699999</v>
      </c>
      <c r="J125" s="37">
        <f>SUMIFS(СВЦЭМ!$C$34:$C$777,СВЦЭМ!$A$34:$A$777,$A125,СВЦЭМ!$B$34:$B$777,J$119)+'СЕТ СН'!$I$9+СВЦЭМ!$D$10+'СЕТ СН'!$I$6-'СЕТ СН'!$I$19</f>
        <v>1845.3950030400001</v>
      </c>
      <c r="K125" s="37">
        <f>SUMIFS(СВЦЭМ!$C$34:$C$777,СВЦЭМ!$A$34:$A$777,$A125,СВЦЭМ!$B$34:$B$777,K$119)+'СЕТ СН'!$I$9+СВЦЭМ!$D$10+'СЕТ СН'!$I$6-'СЕТ СН'!$I$19</f>
        <v>1723.0845501699996</v>
      </c>
      <c r="L125" s="37">
        <f>SUMIFS(СВЦЭМ!$C$34:$C$777,СВЦЭМ!$A$34:$A$777,$A125,СВЦЭМ!$B$34:$B$777,L$119)+'СЕТ СН'!$I$9+СВЦЭМ!$D$10+'СЕТ СН'!$I$6-'СЕТ СН'!$I$19</f>
        <v>1623.6326884800001</v>
      </c>
      <c r="M125" s="37">
        <f>SUMIFS(СВЦЭМ!$C$34:$C$777,СВЦЭМ!$A$34:$A$777,$A125,СВЦЭМ!$B$34:$B$777,M$119)+'СЕТ СН'!$I$9+СВЦЭМ!$D$10+'СЕТ СН'!$I$6-'СЕТ СН'!$I$19</f>
        <v>1588.7752041499998</v>
      </c>
      <c r="N125" s="37">
        <f>SUMIFS(СВЦЭМ!$C$34:$C$777,СВЦЭМ!$A$34:$A$777,$A125,СВЦЭМ!$B$34:$B$777,N$119)+'СЕТ СН'!$I$9+СВЦЭМ!$D$10+'СЕТ СН'!$I$6-'СЕТ СН'!$I$19</f>
        <v>1588.0970801999997</v>
      </c>
      <c r="O125" s="37">
        <f>SUMIFS(СВЦЭМ!$C$34:$C$777,СВЦЭМ!$A$34:$A$777,$A125,СВЦЭМ!$B$34:$B$777,O$119)+'СЕТ СН'!$I$9+СВЦЭМ!$D$10+'СЕТ СН'!$I$6-'СЕТ СН'!$I$19</f>
        <v>1587.5776696499997</v>
      </c>
      <c r="P125" s="37">
        <f>SUMIFS(СВЦЭМ!$C$34:$C$777,СВЦЭМ!$A$34:$A$777,$A125,СВЦЭМ!$B$34:$B$777,P$119)+'СЕТ СН'!$I$9+СВЦЭМ!$D$10+'СЕТ СН'!$I$6-'СЕТ СН'!$I$19</f>
        <v>1593.6217490499998</v>
      </c>
      <c r="Q125" s="37">
        <f>SUMIFS(СВЦЭМ!$C$34:$C$777,СВЦЭМ!$A$34:$A$777,$A125,СВЦЭМ!$B$34:$B$777,Q$119)+'СЕТ СН'!$I$9+СВЦЭМ!$D$10+'СЕТ СН'!$I$6-'СЕТ СН'!$I$19</f>
        <v>1599.4308016799996</v>
      </c>
      <c r="R125" s="37">
        <f>SUMIFS(СВЦЭМ!$C$34:$C$777,СВЦЭМ!$A$34:$A$777,$A125,СВЦЭМ!$B$34:$B$777,R$119)+'СЕТ СН'!$I$9+СВЦЭМ!$D$10+'СЕТ СН'!$I$6-'СЕТ СН'!$I$19</f>
        <v>1598.20436298</v>
      </c>
      <c r="S125" s="37">
        <f>SUMIFS(СВЦЭМ!$C$34:$C$777,СВЦЭМ!$A$34:$A$777,$A125,СВЦЭМ!$B$34:$B$777,S$119)+'СЕТ СН'!$I$9+СВЦЭМ!$D$10+'СЕТ СН'!$I$6-'СЕТ СН'!$I$19</f>
        <v>1588.3423587799998</v>
      </c>
      <c r="T125" s="37">
        <f>SUMIFS(СВЦЭМ!$C$34:$C$777,СВЦЭМ!$A$34:$A$777,$A125,СВЦЭМ!$B$34:$B$777,T$119)+'СЕТ СН'!$I$9+СВЦЭМ!$D$10+'СЕТ СН'!$I$6-'СЕТ СН'!$I$19</f>
        <v>1545.3427702899999</v>
      </c>
      <c r="U125" s="37">
        <f>SUMIFS(СВЦЭМ!$C$34:$C$777,СВЦЭМ!$A$34:$A$777,$A125,СВЦЭМ!$B$34:$B$777,U$119)+'СЕТ СН'!$I$9+СВЦЭМ!$D$10+'СЕТ СН'!$I$6-'СЕТ СН'!$I$19</f>
        <v>1540.9601644599998</v>
      </c>
      <c r="V125" s="37">
        <f>SUMIFS(СВЦЭМ!$C$34:$C$777,СВЦЭМ!$A$34:$A$777,$A125,СВЦЭМ!$B$34:$B$777,V$119)+'СЕТ СН'!$I$9+СВЦЭМ!$D$10+'СЕТ СН'!$I$6-'СЕТ СН'!$I$19</f>
        <v>1599.1931816299998</v>
      </c>
      <c r="W125" s="37">
        <f>SUMIFS(СВЦЭМ!$C$34:$C$777,СВЦЭМ!$A$34:$A$777,$A125,СВЦЭМ!$B$34:$B$777,W$119)+'СЕТ СН'!$I$9+СВЦЭМ!$D$10+'СЕТ СН'!$I$6-'СЕТ СН'!$I$19</f>
        <v>1691.8208513</v>
      </c>
      <c r="X125" s="37">
        <f>SUMIFS(СВЦЭМ!$C$34:$C$777,СВЦЭМ!$A$34:$A$777,$A125,СВЦЭМ!$B$34:$B$777,X$119)+'СЕТ СН'!$I$9+СВЦЭМ!$D$10+'СЕТ СН'!$I$6-'СЕТ СН'!$I$19</f>
        <v>1789.6051020599998</v>
      </c>
      <c r="Y125" s="37">
        <f>SUMIFS(СВЦЭМ!$C$34:$C$777,СВЦЭМ!$A$34:$A$777,$A125,СВЦЭМ!$B$34:$B$777,Y$119)+'СЕТ СН'!$I$9+СВЦЭМ!$D$10+'СЕТ СН'!$I$6-'СЕТ СН'!$I$19</f>
        <v>1894.4825400999998</v>
      </c>
    </row>
    <row r="126" spans="1:27" ht="15.75" x14ac:dyDescent="0.2">
      <c r="A126" s="36">
        <f t="shared" si="3"/>
        <v>43046</v>
      </c>
      <c r="B126" s="37">
        <f>SUMIFS(СВЦЭМ!$C$34:$C$777,СВЦЭМ!$A$34:$A$777,$A126,СВЦЭМ!$B$34:$B$777,B$119)+'СЕТ СН'!$I$9+СВЦЭМ!$D$10+'СЕТ СН'!$I$6-'СЕТ СН'!$I$19</f>
        <v>1912.2872143699997</v>
      </c>
      <c r="C126" s="37">
        <f>SUMIFS(СВЦЭМ!$C$34:$C$777,СВЦЭМ!$A$34:$A$777,$A126,СВЦЭМ!$B$34:$B$777,C$119)+'СЕТ СН'!$I$9+СВЦЭМ!$D$10+'СЕТ СН'!$I$6-'СЕТ СН'!$I$19</f>
        <v>1937.61871746</v>
      </c>
      <c r="D126" s="37">
        <f>SUMIFS(СВЦЭМ!$C$34:$C$777,СВЦЭМ!$A$34:$A$777,$A126,СВЦЭМ!$B$34:$B$777,D$119)+'СЕТ СН'!$I$9+СВЦЭМ!$D$10+'СЕТ СН'!$I$6-'СЕТ СН'!$I$19</f>
        <v>1996.0671435099998</v>
      </c>
      <c r="E126" s="37">
        <f>SUMIFS(СВЦЭМ!$C$34:$C$777,СВЦЭМ!$A$34:$A$777,$A126,СВЦЭМ!$B$34:$B$777,E$119)+'СЕТ СН'!$I$9+СВЦЭМ!$D$10+'СЕТ СН'!$I$6-'СЕТ СН'!$I$19</f>
        <v>2008.8791505099998</v>
      </c>
      <c r="F126" s="37">
        <f>SUMIFS(СВЦЭМ!$C$34:$C$777,СВЦЭМ!$A$34:$A$777,$A126,СВЦЭМ!$B$34:$B$777,F$119)+'СЕТ СН'!$I$9+СВЦЭМ!$D$10+'СЕТ СН'!$I$6-'СЕТ СН'!$I$19</f>
        <v>2011.4629528199998</v>
      </c>
      <c r="G126" s="37">
        <f>SUMIFS(СВЦЭМ!$C$34:$C$777,СВЦЭМ!$A$34:$A$777,$A126,СВЦЭМ!$B$34:$B$777,G$119)+'СЕТ СН'!$I$9+СВЦЭМ!$D$10+'СЕТ СН'!$I$6-'СЕТ СН'!$I$19</f>
        <v>2017.8172375599997</v>
      </c>
      <c r="H126" s="37">
        <f>SUMIFS(СВЦЭМ!$C$34:$C$777,СВЦЭМ!$A$34:$A$777,$A126,СВЦЭМ!$B$34:$B$777,H$119)+'СЕТ СН'!$I$9+СВЦЭМ!$D$10+'СЕТ СН'!$I$6-'СЕТ СН'!$I$19</f>
        <v>2043.0111505599998</v>
      </c>
      <c r="I126" s="37">
        <f>SUMIFS(СВЦЭМ!$C$34:$C$777,СВЦЭМ!$A$34:$A$777,$A126,СВЦЭМ!$B$34:$B$777,I$119)+'СЕТ СН'!$I$9+СВЦЭМ!$D$10+'СЕТ СН'!$I$6-'СЕТ СН'!$I$19</f>
        <v>1951.2421878099999</v>
      </c>
      <c r="J126" s="37">
        <f>SUMIFS(СВЦЭМ!$C$34:$C$777,СВЦЭМ!$A$34:$A$777,$A126,СВЦЭМ!$B$34:$B$777,J$119)+'СЕТ СН'!$I$9+СВЦЭМ!$D$10+'СЕТ СН'!$I$6-'СЕТ СН'!$I$19</f>
        <v>1879.3171706499998</v>
      </c>
      <c r="K126" s="37">
        <f>SUMIFS(СВЦЭМ!$C$34:$C$777,СВЦЭМ!$A$34:$A$777,$A126,СВЦЭМ!$B$34:$B$777,K$119)+'СЕТ СН'!$I$9+СВЦЭМ!$D$10+'СЕТ СН'!$I$6-'СЕТ СН'!$I$19</f>
        <v>1758.60048031</v>
      </c>
      <c r="L126" s="37">
        <f>SUMIFS(СВЦЭМ!$C$34:$C$777,СВЦЭМ!$A$34:$A$777,$A126,СВЦЭМ!$B$34:$B$777,L$119)+'СЕТ СН'!$I$9+СВЦЭМ!$D$10+'СЕТ СН'!$I$6-'СЕТ СН'!$I$19</f>
        <v>1651.5585602000001</v>
      </c>
      <c r="M126" s="37">
        <f>SUMIFS(СВЦЭМ!$C$34:$C$777,СВЦЭМ!$A$34:$A$777,$A126,СВЦЭМ!$B$34:$B$777,M$119)+'СЕТ СН'!$I$9+СВЦЭМ!$D$10+'СЕТ СН'!$I$6-'СЕТ СН'!$I$19</f>
        <v>1618.3688866799998</v>
      </c>
      <c r="N126" s="37">
        <f>SUMIFS(СВЦЭМ!$C$34:$C$777,СВЦЭМ!$A$34:$A$777,$A126,СВЦЭМ!$B$34:$B$777,N$119)+'СЕТ СН'!$I$9+СВЦЭМ!$D$10+'СЕТ СН'!$I$6-'СЕТ СН'!$I$19</f>
        <v>1618.3799713499998</v>
      </c>
      <c r="O126" s="37">
        <f>SUMIFS(СВЦЭМ!$C$34:$C$777,СВЦЭМ!$A$34:$A$777,$A126,СВЦЭМ!$B$34:$B$777,O$119)+'СЕТ СН'!$I$9+СВЦЭМ!$D$10+'СЕТ СН'!$I$6-'СЕТ СН'!$I$19</f>
        <v>1621.4413487100001</v>
      </c>
      <c r="P126" s="37">
        <f>SUMIFS(СВЦЭМ!$C$34:$C$777,СВЦЭМ!$A$34:$A$777,$A126,СВЦЭМ!$B$34:$B$777,P$119)+'СЕТ СН'!$I$9+СВЦЭМ!$D$10+'СЕТ СН'!$I$6-'СЕТ СН'!$I$19</f>
        <v>1626.2780472599998</v>
      </c>
      <c r="Q126" s="37">
        <f>SUMIFS(СВЦЭМ!$C$34:$C$777,СВЦЭМ!$A$34:$A$777,$A126,СВЦЭМ!$B$34:$B$777,Q$119)+'СЕТ СН'!$I$9+СВЦЭМ!$D$10+'СЕТ СН'!$I$6-'СЕТ СН'!$I$19</f>
        <v>1631.3033918699998</v>
      </c>
      <c r="R126" s="37">
        <f>SUMIFS(СВЦЭМ!$C$34:$C$777,СВЦЭМ!$A$34:$A$777,$A126,СВЦЭМ!$B$34:$B$777,R$119)+'СЕТ СН'!$I$9+СВЦЭМ!$D$10+'СЕТ СН'!$I$6-'СЕТ СН'!$I$19</f>
        <v>1630.77666826</v>
      </c>
      <c r="S126" s="37">
        <f>SUMIFS(СВЦЭМ!$C$34:$C$777,СВЦЭМ!$A$34:$A$777,$A126,СВЦЭМ!$B$34:$B$777,S$119)+'СЕТ СН'!$I$9+СВЦЭМ!$D$10+'СЕТ СН'!$I$6-'СЕТ СН'!$I$19</f>
        <v>1625.8723475500001</v>
      </c>
      <c r="T126" s="37">
        <f>SUMIFS(СВЦЭМ!$C$34:$C$777,СВЦЭМ!$A$34:$A$777,$A126,СВЦЭМ!$B$34:$B$777,T$119)+'СЕТ СН'!$I$9+СВЦЭМ!$D$10+'СЕТ СН'!$I$6-'СЕТ СН'!$I$19</f>
        <v>1586.2502258599998</v>
      </c>
      <c r="U126" s="37">
        <f>SUMIFS(СВЦЭМ!$C$34:$C$777,СВЦЭМ!$A$34:$A$777,$A126,СВЦЭМ!$B$34:$B$777,U$119)+'СЕТ СН'!$I$9+СВЦЭМ!$D$10+'СЕТ СН'!$I$6-'СЕТ СН'!$I$19</f>
        <v>1577.41554804</v>
      </c>
      <c r="V126" s="37">
        <f>SUMIFS(СВЦЭМ!$C$34:$C$777,СВЦЭМ!$A$34:$A$777,$A126,СВЦЭМ!$B$34:$B$777,V$119)+'СЕТ СН'!$I$9+СВЦЭМ!$D$10+'СЕТ СН'!$I$6-'СЕТ СН'!$I$19</f>
        <v>1623.4938953699998</v>
      </c>
      <c r="W126" s="37">
        <f>SUMIFS(СВЦЭМ!$C$34:$C$777,СВЦЭМ!$A$34:$A$777,$A126,СВЦЭМ!$B$34:$B$777,W$119)+'СЕТ СН'!$I$9+СВЦЭМ!$D$10+'СЕТ СН'!$I$6-'СЕТ СН'!$I$19</f>
        <v>1727.34432255</v>
      </c>
      <c r="X126" s="37">
        <f>SUMIFS(СВЦЭМ!$C$34:$C$777,СВЦЭМ!$A$34:$A$777,$A126,СВЦЭМ!$B$34:$B$777,X$119)+'СЕТ СН'!$I$9+СВЦЭМ!$D$10+'СЕТ СН'!$I$6-'СЕТ СН'!$I$19</f>
        <v>1830.42136936</v>
      </c>
      <c r="Y126" s="37">
        <f>SUMIFS(СВЦЭМ!$C$34:$C$777,СВЦЭМ!$A$34:$A$777,$A126,СВЦЭМ!$B$34:$B$777,Y$119)+'СЕТ СН'!$I$9+СВЦЭМ!$D$10+'СЕТ СН'!$I$6-'СЕТ СН'!$I$19</f>
        <v>1922.0237299399996</v>
      </c>
    </row>
    <row r="127" spans="1:27" ht="15.75" x14ac:dyDescent="0.2">
      <c r="A127" s="36">
        <f t="shared" si="3"/>
        <v>43047</v>
      </c>
      <c r="B127" s="37">
        <f>SUMIFS(СВЦЭМ!$C$34:$C$777,СВЦЭМ!$A$34:$A$777,$A127,СВЦЭМ!$B$34:$B$777,B$119)+'СЕТ СН'!$I$9+СВЦЭМ!$D$10+'СЕТ СН'!$I$6-'СЕТ СН'!$I$19</f>
        <v>1918.6397010800001</v>
      </c>
      <c r="C127" s="37">
        <f>SUMIFS(СВЦЭМ!$C$34:$C$777,СВЦЭМ!$A$34:$A$777,$A127,СВЦЭМ!$B$34:$B$777,C$119)+'СЕТ СН'!$I$9+СВЦЭМ!$D$10+'СЕТ СН'!$I$6-'СЕТ СН'!$I$19</f>
        <v>1934.74567338</v>
      </c>
      <c r="D127" s="37">
        <f>SUMIFS(СВЦЭМ!$C$34:$C$777,СВЦЭМ!$A$34:$A$777,$A127,СВЦЭМ!$B$34:$B$777,D$119)+'СЕТ СН'!$I$9+СВЦЭМ!$D$10+'СЕТ СН'!$I$6-'СЕТ СН'!$I$19</f>
        <v>1978.8396590499997</v>
      </c>
      <c r="E127" s="37">
        <f>SUMIFS(СВЦЭМ!$C$34:$C$777,СВЦЭМ!$A$34:$A$777,$A127,СВЦЭМ!$B$34:$B$777,E$119)+'СЕТ СН'!$I$9+СВЦЭМ!$D$10+'СЕТ СН'!$I$6-'СЕТ СН'!$I$19</f>
        <v>1984.0036838899996</v>
      </c>
      <c r="F127" s="37">
        <f>SUMIFS(СВЦЭМ!$C$34:$C$777,СВЦЭМ!$A$34:$A$777,$A127,СВЦЭМ!$B$34:$B$777,F$119)+'СЕТ СН'!$I$9+СВЦЭМ!$D$10+'СЕТ СН'!$I$6-'СЕТ СН'!$I$19</f>
        <v>1987.5247561199999</v>
      </c>
      <c r="G127" s="37">
        <f>SUMIFS(СВЦЭМ!$C$34:$C$777,СВЦЭМ!$A$34:$A$777,$A127,СВЦЭМ!$B$34:$B$777,G$119)+'СЕТ СН'!$I$9+СВЦЭМ!$D$10+'СЕТ СН'!$I$6-'СЕТ СН'!$I$19</f>
        <v>1994.2346496299997</v>
      </c>
      <c r="H127" s="37">
        <f>SUMIFS(СВЦЭМ!$C$34:$C$777,СВЦЭМ!$A$34:$A$777,$A127,СВЦЭМ!$B$34:$B$777,H$119)+'СЕТ СН'!$I$9+СВЦЭМ!$D$10+'СЕТ СН'!$I$6-'СЕТ СН'!$I$19</f>
        <v>2003.1425019399999</v>
      </c>
      <c r="I127" s="37">
        <f>SUMIFS(СВЦЭМ!$C$34:$C$777,СВЦЭМ!$A$34:$A$777,$A127,СВЦЭМ!$B$34:$B$777,I$119)+'СЕТ СН'!$I$9+СВЦЭМ!$D$10+'СЕТ СН'!$I$6-'СЕТ СН'!$I$19</f>
        <v>1933.6319804799996</v>
      </c>
      <c r="J127" s="37">
        <f>SUMIFS(СВЦЭМ!$C$34:$C$777,СВЦЭМ!$A$34:$A$777,$A127,СВЦЭМ!$B$34:$B$777,J$119)+'СЕТ СН'!$I$9+СВЦЭМ!$D$10+'СЕТ СН'!$I$6-'СЕТ СН'!$I$19</f>
        <v>1844.8529180899995</v>
      </c>
      <c r="K127" s="37">
        <f>SUMIFS(СВЦЭМ!$C$34:$C$777,СВЦЭМ!$A$34:$A$777,$A127,СВЦЭМ!$B$34:$B$777,K$119)+'СЕТ СН'!$I$9+СВЦЭМ!$D$10+'СЕТ СН'!$I$6-'СЕТ СН'!$I$19</f>
        <v>1724.9069310999998</v>
      </c>
      <c r="L127" s="37">
        <f>SUMIFS(СВЦЭМ!$C$34:$C$777,СВЦЭМ!$A$34:$A$777,$A127,СВЦЭМ!$B$34:$B$777,L$119)+'СЕТ СН'!$I$9+СВЦЭМ!$D$10+'СЕТ СН'!$I$6-'СЕТ СН'!$I$19</f>
        <v>1631.2422335599999</v>
      </c>
      <c r="M127" s="37">
        <f>SUMIFS(СВЦЭМ!$C$34:$C$777,СВЦЭМ!$A$34:$A$777,$A127,СВЦЭМ!$B$34:$B$777,M$119)+'СЕТ СН'!$I$9+СВЦЭМ!$D$10+'СЕТ СН'!$I$6-'СЕТ СН'!$I$19</f>
        <v>1581.44227761</v>
      </c>
      <c r="N127" s="37">
        <f>SUMIFS(СВЦЭМ!$C$34:$C$777,СВЦЭМ!$A$34:$A$777,$A127,СВЦЭМ!$B$34:$B$777,N$119)+'СЕТ СН'!$I$9+СВЦЭМ!$D$10+'СЕТ СН'!$I$6-'СЕТ СН'!$I$19</f>
        <v>1573.4186274799999</v>
      </c>
      <c r="O127" s="37">
        <f>SUMIFS(СВЦЭМ!$C$34:$C$777,СВЦЭМ!$A$34:$A$777,$A127,СВЦЭМ!$B$34:$B$777,O$119)+'СЕТ СН'!$I$9+СВЦЭМ!$D$10+'СЕТ СН'!$I$6-'СЕТ СН'!$I$19</f>
        <v>1565.8745743299996</v>
      </c>
      <c r="P127" s="37">
        <f>SUMIFS(СВЦЭМ!$C$34:$C$777,СВЦЭМ!$A$34:$A$777,$A127,СВЦЭМ!$B$34:$B$777,P$119)+'СЕТ СН'!$I$9+СВЦЭМ!$D$10+'СЕТ СН'!$I$6-'СЕТ СН'!$I$19</f>
        <v>1574.4108994899998</v>
      </c>
      <c r="Q127" s="37">
        <f>SUMIFS(СВЦЭМ!$C$34:$C$777,СВЦЭМ!$A$34:$A$777,$A127,СВЦЭМ!$B$34:$B$777,Q$119)+'СЕТ СН'!$I$9+СВЦЭМ!$D$10+'СЕТ СН'!$I$6-'СЕТ СН'!$I$19</f>
        <v>1563.4880116899999</v>
      </c>
      <c r="R127" s="37">
        <f>SUMIFS(СВЦЭМ!$C$34:$C$777,СВЦЭМ!$A$34:$A$777,$A127,СВЦЭМ!$B$34:$B$777,R$119)+'СЕТ СН'!$I$9+СВЦЭМ!$D$10+'СЕТ СН'!$I$6-'СЕТ СН'!$I$19</f>
        <v>1569.03540518</v>
      </c>
      <c r="S127" s="37">
        <f>SUMIFS(СВЦЭМ!$C$34:$C$777,СВЦЭМ!$A$34:$A$777,$A127,СВЦЭМ!$B$34:$B$777,S$119)+'СЕТ СН'!$I$9+СВЦЭМ!$D$10+'СЕТ СН'!$I$6-'СЕТ СН'!$I$19</f>
        <v>1570.4424530399997</v>
      </c>
      <c r="T127" s="37">
        <f>SUMIFS(СВЦЭМ!$C$34:$C$777,СВЦЭМ!$A$34:$A$777,$A127,СВЦЭМ!$B$34:$B$777,T$119)+'СЕТ СН'!$I$9+СВЦЭМ!$D$10+'СЕТ СН'!$I$6-'СЕТ СН'!$I$19</f>
        <v>1554.83683896</v>
      </c>
      <c r="U127" s="37">
        <f>SUMIFS(СВЦЭМ!$C$34:$C$777,СВЦЭМ!$A$34:$A$777,$A127,СВЦЭМ!$B$34:$B$777,U$119)+'СЕТ СН'!$I$9+СВЦЭМ!$D$10+'СЕТ СН'!$I$6-'СЕТ СН'!$I$19</f>
        <v>1543.1832151600001</v>
      </c>
      <c r="V127" s="37">
        <f>SUMIFS(СВЦЭМ!$C$34:$C$777,СВЦЭМ!$A$34:$A$777,$A127,СВЦЭМ!$B$34:$B$777,V$119)+'СЕТ СН'!$I$9+СВЦЭМ!$D$10+'СЕТ СН'!$I$6-'СЕТ СН'!$I$19</f>
        <v>1576.1669033600001</v>
      </c>
      <c r="W127" s="37">
        <f>SUMIFS(СВЦЭМ!$C$34:$C$777,СВЦЭМ!$A$34:$A$777,$A127,СВЦЭМ!$B$34:$B$777,W$119)+'СЕТ СН'!$I$9+СВЦЭМ!$D$10+'СЕТ СН'!$I$6-'СЕТ СН'!$I$19</f>
        <v>1675.6739565099997</v>
      </c>
      <c r="X127" s="37">
        <f>SUMIFS(СВЦЭМ!$C$34:$C$777,СВЦЭМ!$A$34:$A$777,$A127,СВЦЭМ!$B$34:$B$777,X$119)+'СЕТ СН'!$I$9+СВЦЭМ!$D$10+'СЕТ СН'!$I$6-'СЕТ СН'!$I$19</f>
        <v>1791.7257972999996</v>
      </c>
      <c r="Y127" s="37">
        <f>SUMIFS(СВЦЭМ!$C$34:$C$777,СВЦЭМ!$A$34:$A$777,$A127,СВЦЭМ!$B$34:$B$777,Y$119)+'СЕТ СН'!$I$9+СВЦЭМ!$D$10+'СЕТ СН'!$I$6-'СЕТ СН'!$I$19</f>
        <v>1883.3904654600001</v>
      </c>
    </row>
    <row r="128" spans="1:27" ht="15.75" x14ac:dyDescent="0.2">
      <c r="A128" s="36">
        <f t="shared" si="3"/>
        <v>43048</v>
      </c>
      <c r="B128" s="37">
        <f>SUMIFS(СВЦЭМ!$C$34:$C$777,СВЦЭМ!$A$34:$A$777,$A128,СВЦЭМ!$B$34:$B$777,B$119)+'СЕТ СН'!$I$9+СВЦЭМ!$D$10+'СЕТ СН'!$I$6-'СЕТ СН'!$I$19</f>
        <v>1941.2263670399998</v>
      </c>
      <c r="C128" s="37">
        <f>SUMIFS(СВЦЭМ!$C$34:$C$777,СВЦЭМ!$A$34:$A$777,$A128,СВЦЭМ!$B$34:$B$777,C$119)+'СЕТ СН'!$I$9+СВЦЭМ!$D$10+'СЕТ СН'!$I$6-'СЕТ СН'!$I$19</f>
        <v>1957.7620709799999</v>
      </c>
      <c r="D128" s="37">
        <f>SUMIFS(СВЦЭМ!$C$34:$C$777,СВЦЭМ!$A$34:$A$777,$A128,СВЦЭМ!$B$34:$B$777,D$119)+'СЕТ СН'!$I$9+СВЦЭМ!$D$10+'СЕТ СН'!$I$6-'СЕТ СН'!$I$19</f>
        <v>2002.44862827</v>
      </c>
      <c r="E128" s="37">
        <f>SUMIFS(СВЦЭМ!$C$34:$C$777,СВЦЭМ!$A$34:$A$777,$A128,СВЦЭМ!$B$34:$B$777,E$119)+'СЕТ СН'!$I$9+СВЦЭМ!$D$10+'СЕТ СН'!$I$6-'СЕТ СН'!$I$19</f>
        <v>2006.5134212899998</v>
      </c>
      <c r="F128" s="37">
        <f>SUMIFS(СВЦЭМ!$C$34:$C$777,СВЦЭМ!$A$34:$A$777,$A128,СВЦЭМ!$B$34:$B$777,F$119)+'СЕТ СН'!$I$9+СВЦЭМ!$D$10+'СЕТ СН'!$I$6-'СЕТ СН'!$I$19</f>
        <v>2009.1466134699999</v>
      </c>
      <c r="G128" s="37">
        <f>SUMIFS(СВЦЭМ!$C$34:$C$777,СВЦЭМ!$A$34:$A$777,$A128,СВЦЭМ!$B$34:$B$777,G$119)+'СЕТ СН'!$I$9+СВЦЭМ!$D$10+'СЕТ СН'!$I$6-'СЕТ СН'!$I$19</f>
        <v>2007.0540102300001</v>
      </c>
      <c r="H128" s="37">
        <f>SUMIFS(СВЦЭМ!$C$34:$C$777,СВЦЭМ!$A$34:$A$777,$A128,СВЦЭМ!$B$34:$B$777,H$119)+'СЕТ СН'!$I$9+СВЦЭМ!$D$10+'СЕТ СН'!$I$6-'СЕТ СН'!$I$19</f>
        <v>2008.1109371499997</v>
      </c>
      <c r="I128" s="37">
        <f>SUMIFS(СВЦЭМ!$C$34:$C$777,СВЦЭМ!$A$34:$A$777,$A128,СВЦЭМ!$B$34:$B$777,I$119)+'СЕТ СН'!$I$9+СВЦЭМ!$D$10+'СЕТ СН'!$I$6-'СЕТ СН'!$I$19</f>
        <v>1935.4185405799999</v>
      </c>
      <c r="J128" s="37">
        <f>SUMIFS(СВЦЭМ!$C$34:$C$777,СВЦЭМ!$A$34:$A$777,$A128,СВЦЭМ!$B$34:$B$777,J$119)+'СЕТ СН'!$I$9+СВЦЭМ!$D$10+'СЕТ СН'!$I$6-'СЕТ СН'!$I$19</f>
        <v>1833.4420890299998</v>
      </c>
      <c r="K128" s="37">
        <f>SUMIFS(СВЦЭМ!$C$34:$C$777,СВЦЭМ!$A$34:$A$777,$A128,СВЦЭМ!$B$34:$B$777,K$119)+'СЕТ СН'!$I$9+СВЦЭМ!$D$10+'СЕТ СН'!$I$6-'СЕТ СН'!$I$19</f>
        <v>1712.6624518899998</v>
      </c>
      <c r="L128" s="37">
        <f>SUMIFS(СВЦЭМ!$C$34:$C$777,СВЦЭМ!$A$34:$A$777,$A128,СВЦЭМ!$B$34:$B$777,L$119)+'СЕТ СН'!$I$9+СВЦЭМ!$D$10+'СЕТ СН'!$I$6-'СЕТ СН'!$I$19</f>
        <v>1619.1443555400001</v>
      </c>
      <c r="M128" s="37">
        <f>SUMIFS(СВЦЭМ!$C$34:$C$777,СВЦЭМ!$A$34:$A$777,$A128,СВЦЭМ!$B$34:$B$777,M$119)+'СЕТ СН'!$I$9+СВЦЭМ!$D$10+'СЕТ СН'!$I$6-'СЕТ СН'!$I$19</f>
        <v>1581.47733255</v>
      </c>
      <c r="N128" s="37">
        <f>SUMIFS(СВЦЭМ!$C$34:$C$777,СВЦЭМ!$A$34:$A$777,$A128,СВЦЭМ!$B$34:$B$777,N$119)+'СЕТ СН'!$I$9+СВЦЭМ!$D$10+'СЕТ СН'!$I$6-'СЕТ СН'!$I$19</f>
        <v>1588.41107057</v>
      </c>
      <c r="O128" s="37">
        <f>SUMIFS(СВЦЭМ!$C$34:$C$777,СВЦЭМ!$A$34:$A$777,$A128,СВЦЭМ!$B$34:$B$777,O$119)+'СЕТ СН'!$I$9+СВЦЭМ!$D$10+'СЕТ СН'!$I$6-'СЕТ СН'!$I$19</f>
        <v>1599.5405604399998</v>
      </c>
      <c r="P128" s="37">
        <f>SUMIFS(СВЦЭМ!$C$34:$C$777,СВЦЭМ!$A$34:$A$777,$A128,СВЦЭМ!$B$34:$B$777,P$119)+'СЕТ СН'!$I$9+СВЦЭМ!$D$10+'СЕТ СН'!$I$6-'СЕТ СН'!$I$19</f>
        <v>1600.8488605299999</v>
      </c>
      <c r="Q128" s="37">
        <f>SUMIFS(СВЦЭМ!$C$34:$C$777,СВЦЭМ!$A$34:$A$777,$A128,СВЦЭМ!$B$34:$B$777,Q$119)+'СЕТ СН'!$I$9+СВЦЭМ!$D$10+'СЕТ СН'!$I$6-'СЕТ СН'!$I$19</f>
        <v>1606.0250994399998</v>
      </c>
      <c r="R128" s="37">
        <f>SUMIFS(СВЦЭМ!$C$34:$C$777,СВЦЭМ!$A$34:$A$777,$A128,СВЦЭМ!$B$34:$B$777,R$119)+'СЕТ СН'!$I$9+СВЦЭМ!$D$10+'СЕТ СН'!$I$6-'СЕТ СН'!$I$19</f>
        <v>1606.4158763599999</v>
      </c>
      <c r="S128" s="37">
        <f>SUMIFS(СВЦЭМ!$C$34:$C$777,СВЦЭМ!$A$34:$A$777,$A128,СВЦЭМ!$B$34:$B$777,S$119)+'СЕТ СН'!$I$9+СВЦЭМ!$D$10+'СЕТ СН'!$I$6-'СЕТ СН'!$I$19</f>
        <v>1617.3171172100001</v>
      </c>
      <c r="T128" s="37">
        <f>SUMIFS(СВЦЭМ!$C$34:$C$777,СВЦЭМ!$A$34:$A$777,$A128,СВЦЭМ!$B$34:$B$777,T$119)+'СЕТ СН'!$I$9+СВЦЭМ!$D$10+'СЕТ СН'!$I$6-'СЕТ СН'!$I$19</f>
        <v>1595.2659652499997</v>
      </c>
      <c r="U128" s="37">
        <f>SUMIFS(СВЦЭМ!$C$34:$C$777,СВЦЭМ!$A$34:$A$777,$A128,СВЦЭМ!$B$34:$B$777,U$119)+'СЕТ СН'!$I$9+СВЦЭМ!$D$10+'СЕТ СН'!$I$6-'СЕТ СН'!$I$19</f>
        <v>1591.2762045999998</v>
      </c>
      <c r="V128" s="37">
        <f>SUMIFS(СВЦЭМ!$C$34:$C$777,СВЦЭМ!$A$34:$A$777,$A128,СВЦЭМ!$B$34:$B$777,V$119)+'СЕТ СН'!$I$9+СВЦЭМ!$D$10+'СЕТ СН'!$I$6-'СЕТ СН'!$I$19</f>
        <v>1627.1712189499999</v>
      </c>
      <c r="W128" s="37">
        <f>SUMIFS(СВЦЭМ!$C$34:$C$777,СВЦЭМ!$A$34:$A$777,$A128,СВЦЭМ!$B$34:$B$777,W$119)+'СЕТ СН'!$I$9+СВЦЭМ!$D$10+'СЕТ СН'!$I$6-'СЕТ СН'!$I$19</f>
        <v>1720.1292217800001</v>
      </c>
      <c r="X128" s="37">
        <f>SUMIFS(СВЦЭМ!$C$34:$C$777,СВЦЭМ!$A$34:$A$777,$A128,СВЦЭМ!$B$34:$B$777,X$119)+'СЕТ СН'!$I$9+СВЦЭМ!$D$10+'СЕТ СН'!$I$6-'СЕТ СН'!$I$19</f>
        <v>1840.84862694</v>
      </c>
      <c r="Y128" s="37">
        <f>SUMIFS(СВЦЭМ!$C$34:$C$777,СВЦЭМ!$A$34:$A$777,$A128,СВЦЭМ!$B$34:$B$777,Y$119)+'СЕТ СН'!$I$9+СВЦЭМ!$D$10+'СЕТ СН'!$I$6-'СЕТ СН'!$I$19</f>
        <v>1891.3625335899997</v>
      </c>
    </row>
    <row r="129" spans="1:25" ht="15.75" x14ac:dyDescent="0.2">
      <c r="A129" s="36">
        <f t="shared" si="3"/>
        <v>43049</v>
      </c>
      <c r="B129" s="37">
        <f>SUMIFS(СВЦЭМ!$C$34:$C$777,СВЦЭМ!$A$34:$A$777,$A129,СВЦЭМ!$B$34:$B$777,B$119)+'СЕТ СН'!$I$9+СВЦЭМ!$D$10+'СЕТ СН'!$I$6-'СЕТ СН'!$I$19</f>
        <v>1924.8846494199997</v>
      </c>
      <c r="C129" s="37">
        <f>SUMIFS(СВЦЭМ!$C$34:$C$777,СВЦЭМ!$A$34:$A$777,$A129,СВЦЭМ!$B$34:$B$777,C$119)+'СЕТ СН'!$I$9+СВЦЭМ!$D$10+'СЕТ СН'!$I$6-'СЕТ СН'!$I$19</f>
        <v>1958.1677885499998</v>
      </c>
      <c r="D129" s="37">
        <f>SUMIFS(СВЦЭМ!$C$34:$C$777,СВЦЭМ!$A$34:$A$777,$A129,СВЦЭМ!$B$34:$B$777,D$119)+'СЕТ СН'!$I$9+СВЦЭМ!$D$10+'СЕТ СН'!$I$6-'СЕТ СН'!$I$19</f>
        <v>2001.5176694799998</v>
      </c>
      <c r="E129" s="37">
        <f>SUMIFS(СВЦЭМ!$C$34:$C$777,СВЦЭМ!$A$34:$A$777,$A129,СВЦЭМ!$B$34:$B$777,E$119)+'СЕТ СН'!$I$9+СВЦЭМ!$D$10+'СЕТ СН'!$I$6-'СЕТ СН'!$I$19</f>
        <v>1998.0720356900001</v>
      </c>
      <c r="F129" s="37">
        <f>SUMIFS(СВЦЭМ!$C$34:$C$777,СВЦЭМ!$A$34:$A$777,$A129,СВЦЭМ!$B$34:$B$777,F$119)+'СЕТ СН'!$I$9+СВЦЭМ!$D$10+'СЕТ СН'!$I$6-'СЕТ СН'!$I$19</f>
        <v>1998.8604175199998</v>
      </c>
      <c r="G129" s="37">
        <f>SUMIFS(СВЦЭМ!$C$34:$C$777,СВЦЭМ!$A$34:$A$777,$A129,СВЦЭМ!$B$34:$B$777,G$119)+'СЕТ СН'!$I$9+СВЦЭМ!$D$10+'СЕТ СН'!$I$6-'СЕТ СН'!$I$19</f>
        <v>2006.1308306999999</v>
      </c>
      <c r="H129" s="37">
        <f>SUMIFS(СВЦЭМ!$C$34:$C$777,СВЦЭМ!$A$34:$A$777,$A129,СВЦЭМ!$B$34:$B$777,H$119)+'СЕТ СН'!$I$9+СВЦЭМ!$D$10+'СЕТ СН'!$I$6-'СЕТ СН'!$I$19</f>
        <v>2014.3673370299998</v>
      </c>
      <c r="I129" s="37">
        <f>SUMIFS(СВЦЭМ!$C$34:$C$777,СВЦЭМ!$A$34:$A$777,$A129,СВЦЭМ!$B$34:$B$777,I$119)+'СЕТ СН'!$I$9+СВЦЭМ!$D$10+'СЕТ СН'!$I$6-'СЕТ СН'!$I$19</f>
        <v>1903.7991299799996</v>
      </c>
      <c r="J129" s="37">
        <f>SUMIFS(СВЦЭМ!$C$34:$C$777,СВЦЭМ!$A$34:$A$777,$A129,СВЦЭМ!$B$34:$B$777,J$119)+'СЕТ СН'!$I$9+СВЦЭМ!$D$10+'СЕТ СН'!$I$6-'СЕТ СН'!$I$19</f>
        <v>1809.1253959299997</v>
      </c>
      <c r="K129" s="37">
        <f>SUMIFS(СВЦЭМ!$C$34:$C$777,СВЦЭМ!$A$34:$A$777,$A129,СВЦЭМ!$B$34:$B$777,K$119)+'СЕТ СН'!$I$9+СВЦЭМ!$D$10+'СЕТ СН'!$I$6-'СЕТ СН'!$I$19</f>
        <v>1704.28708542</v>
      </c>
      <c r="L129" s="37">
        <f>SUMIFS(СВЦЭМ!$C$34:$C$777,СВЦЭМ!$A$34:$A$777,$A129,СВЦЭМ!$B$34:$B$777,L$119)+'СЕТ СН'!$I$9+СВЦЭМ!$D$10+'СЕТ СН'!$I$6-'СЕТ СН'!$I$19</f>
        <v>1612.51813928</v>
      </c>
      <c r="M129" s="37">
        <f>SUMIFS(СВЦЭМ!$C$34:$C$777,СВЦЭМ!$A$34:$A$777,$A129,СВЦЭМ!$B$34:$B$777,M$119)+'СЕТ СН'!$I$9+СВЦЭМ!$D$10+'СЕТ СН'!$I$6-'СЕТ СН'!$I$19</f>
        <v>1585.0380820800001</v>
      </c>
      <c r="N129" s="37">
        <f>SUMIFS(СВЦЭМ!$C$34:$C$777,СВЦЭМ!$A$34:$A$777,$A129,СВЦЭМ!$B$34:$B$777,N$119)+'СЕТ СН'!$I$9+СВЦЭМ!$D$10+'СЕТ СН'!$I$6-'СЕТ СН'!$I$19</f>
        <v>1603.61954952</v>
      </c>
      <c r="O129" s="37">
        <f>SUMIFS(СВЦЭМ!$C$34:$C$777,СВЦЭМ!$A$34:$A$777,$A129,СВЦЭМ!$B$34:$B$777,O$119)+'СЕТ СН'!$I$9+СВЦЭМ!$D$10+'СЕТ СН'!$I$6-'СЕТ СН'!$I$19</f>
        <v>1606.7162023299998</v>
      </c>
      <c r="P129" s="37">
        <f>SUMIFS(СВЦЭМ!$C$34:$C$777,СВЦЭМ!$A$34:$A$777,$A129,СВЦЭМ!$B$34:$B$777,P$119)+'СЕТ СН'!$I$9+СВЦЭМ!$D$10+'СЕТ СН'!$I$6-'СЕТ СН'!$I$19</f>
        <v>1621.3057111199996</v>
      </c>
      <c r="Q129" s="37">
        <f>SUMIFS(СВЦЭМ!$C$34:$C$777,СВЦЭМ!$A$34:$A$777,$A129,СВЦЭМ!$B$34:$B$777,Q$119)+'СЕТ СН'!$I$9+СВЦЭМ!$D$10+'СЕТ СН'!$I$6-'СЕТ СН'!$I$19</f>
        <v>1627.4852353399997</v>
      </c>
      <c r="R129" s="37">
        <f>SUMIFS(СВЦЭМ!$C$34:$C$777,СВЦЭМ!$A$34:$A$777,$A129,СВЦЭМ!$B$34:$B$777,R$119)+'СЕТ СН'!$I$9+СВЦЭМ!$D$10+'СЕТ СН'!$I$6-'СЕТ СН'!$I$19</f>
        <v>1630.1014671200001</v>
      </c>
      <c r="S129" s="37">
        <f>SUMIFS(СВЦЭМ!$C$34:$C$777,СВЦЭМ!$A$34:$A$777,$A129,СВЦЭМ!$B$34:$B$777,S$119)+'СЕТ СН'!$I$9+СВЦЭМ!$D$10+'СЕТ СН'!$I$6-'СЕТ СН'!$I$19</f>
        <v>1610.7850208</v>
      </c>
      <c r="T129" s="37">
        <f>SUMIFS(СВЦЭМ!$C$34:$C$777,СВЦЭМ!$A$34:$A$777,$A129,СВЦЭМ!$B$34:$B$777,T$119)+'СЕТ СН'!$I$9+СВЦЭМ!$D$10+'СЕТ СН'!$I$6-'СЕТ СН'!$I$19</f>
        <v>1550.1288077700001</v>
      </c>
      <c r="U129" s="37">
        <f>SUMIFS(СВЦЭМ!$C$34:$C$777,СВЦЭМ!$A$34:$A$777,$A129,СВЦЭМ!$B$34:$B$777,U$119)+'СЕТ СН'!$I$9+СВЦЭМ!$D$10+'СЕТ СН'!$I$6-'СЕТ СН'!$I$19</f>
        <v>1546.5473556500001</v>
      </c>
      <c r="V129" s="37">
        <f>SUMIFS(СВЦЭМ!$C$34:$C$777,СВЦЭМ!$A$34:$A$777,$A129,СВЦЭМ!$B$34:$B$777,V$119)+'СЕТ СН'!$I$9+СВЦЭМ!$D$10+'СЕТ СН'!$I$6-'СЕТ СН'!$I$19</f>
        <v>1605.2203225200001</v>
      </c>
      <c r="W129" s="37">
        <f>SUMIFS(СВЦЭМ!$C$34:$C$777,СВЦЭМ!$A$34:$A$777,$A129,СВЦЭМ!$B$34:$B$777,W$119)+'СЕТ СН'!$I$9+СВЦЭМ!$D$10+'СЕТ СН'!$I$6-'СЕТ СН'!$I$19</f>
        <v>1709.7160352599999</v>
      </c>
      <c r="X129" s="37">
        <f>SUMIFS(СВЦЭМ!$C$34:$C$777,СВЦЭМ!$A$34:$A$777,$A129,СВЦЭМ!$B$34:$B$777,X$119)+'СЕТ СН'!$I$9+СВЦЭМ!$D$10+'СЕТ СН'!$I$6-'СЕТ СН'!$I$19</f>
        <v>1824.8817494699997</v>
      </c>
      <c r="Y129" s="37">
        <f>SUMIFS(СВЦЭМ!$C$34:$C$777,СВЦЭМ!$A$34:$A$777,$A129,СВЦЭМ!$B$34:$B$777,Y$119)+'СЕТ СН'!$I$9+СВЦЭМ!$D$10+'СЕТ СН'!$I$6-'СЕТ СН'!$I$19</f>
        <v>1900.8687909800001</v>
      </c>
    </row>
    <row r="130" spans="1:25" ht="15.75" x14ac:dyDescent="0.2">
      <c r="A130" s="36">
        <f t="shared" si="3"/>
        <v>43050</v>
      </c>
      <c r="B130" s="37">
        <f>SUMIFS(СВЦЭМ!$C$34:$C$777,СВЦЭМ!$A$34:$A$777,$A130,СВЦЭМ!$B$34:$B$777,B$119)+'СЕТ СН'!$I$9+СВЦЭМ!$D$10+'СЕТ СН'!$I$6-'СЕТ СН'!$I$19</f>
        <v>2000.1082320099999</v>
      </c>
      <c r="C130" s="37">
        <f>SUMIFS(СВЦЭМ!$C$34:$C$777,СВЦЭМ!$A$34:$A$777,$A130,СВЦЭМ!$B$34:$B$777,C$119)+'СЕТ СН'!$I$9+СВЦЭМ!$D$10+'СЕТ СН'!$I$6-'СЕТ СН'!$I$19</f>
        <v>1983.8693145999996</v>
      </c>
      <c r="D130" s="37">
        <f>SUMIFS(СВЦЭМ!$C$34:$C$777,СВЦЭМ!$A$34:$A$777,$A130,СВЦЭМ!$B$34:$B$777,D$119)+'СЕТ СН'!$I$9+СВЦЭМ!$D$10+'СЕТ СН'!$I$6-'СЕТ СН'!$I$19</f>
        <v>2012.3405848699999</v>
      </c>
      <c r="E130" s="37">
        <f>SUMIFS(СВЦЭМ!$C$34:$C$777,СВЦЭМ!$A$34:$A$777,$A130,СВЦЭМ!$B$34:$B$777,E$119)+'СЕТ СН'!$I$9+СВЦЭМ!$D$10+'СЕТ СН'!$I$6-'СЕТ СН'!$I$19</f>
        <v>2032.8911319399999</v>
      </c>
      <c r="F130" s="37">
        <f>SUMIFS(СВЦЭМ!$C$34:$C$777,СВЦЭМ!$A$34:$A$777,$A130,СВЦЭМ!$B$34:$B$777,F$119)+'СЕТ СН'!$I$9+СВЦЭМ!$D$10+'СЕТ СН'!$I$6-'СЕТ СН'!$I$19</f>
        <v>2027.8268823600001</v>
      </c>
      <c r="G130" s="37">
        <f>SUMIFS(СВЦЭМ!$C$34:$C$777,СВЦЭМ!$A$34:$A$777,$A130,СВЦЭМ!$B$34:$B$777,G$119)+'СЕТ СН'!$I$9+СВЦЭМ!$D$10+'СЕТ СН'!$I$6-'СЕТ СН'!$I$19</f>
        <v>2019.8398275499999</v>
      </c>
      <c r="H130" s="37">
        <f>SUMIFS(СВЦЭМ!$C$34:$C$777,СВЦЭМ!$A$34:$A$777,$A130,СВЦЭМ!$B$34:$B$777,H$119)+'СЕТ СН'!$I$9+СВЦЭМ!$D$10+'СЕТ СН'!$I$6-'СЕТ СН'!$I$19</f>
        <v>1999.2887154800001</v>
      </c>
      <c r="I130" s="37">
        <f>SUMIFS(СВЦЭМ!$C$34:$C$777,СВЦЭМ!$A$34:$A$777,$A130,СВЦЭМ!$B$34:$B$777,I$119)+'СЕТ СН'!$I$9+СВЦЭМ!$D$10+'СЕТ СН'!$I$6-'СЕТ СН'!$I$19</f>
        <v>1934.8333366299998</v>
      </c>
      <c r="J130" s="37">
        <f>SUMIFS(СВЦЭМ!$C$34:$C$777,СВЦЭМ!$A$34:$A$777,$A130,СВЦЭМ!$B$34:$B$777,J$119)+'СЕТ СН'!$I$9+СВЦЭМ!$D$10+'СЕТ СН'!$I$6-'СЕТ СН'!$I$19</f>
        <v>1834.64683186</v>
      </c>
      <c r="K130" s="37">
        <f>SUMIFS(СВЦЭМ!$C$34:$C$777,СВЦЭМ!$A$34:$A$777,$A130,СВЦЭМ!$B$34:$B$777,K$119)+'СЕТ СН'!$I$9+СВЦЭМ!$D$10+'СЕТ СН'!$I$6-'СЕТ СН'!$I$19</f>
        <v>1713.7197976799998</v>
      </c>
      <c r="L130" s="37">
        <f>SUMIFS(СВЦЭМ!$C$34:$C$777,СВЦЭМ!$A$34:$A$777,$A130,СВЦЭМ!$B$34:$B$777,L$119)+'СЕТ СН'!$I$9+СВЦЭМ!$D$10+'СЕТ СН'!$I$6-'СЕТ СН'!$I$19</f>
        <v>1613.0421411699999</v>
      </c>
      <c r="M130" s="37">
        <f>SUMIFS(СВЦЭМ!$C$34:$C$777,СВЦЭМ!$A$34:$A$777,$A130,СВЦЭМ!$B$34:$B$777,M$119)+'СЕТ СН'!$I$9+СВЦЭМ!$D$10+'СЕТ СН'!$I$6-'СЕТ СН'!$I$19</f>
        <v>1571.9604633399999</v>
      </c>
      <c r="N130" s="37">
        <f>SUMIFS(СВЦЭМ!$C$34:$C$777,СВЦЭМ!$A$34:$A$777,$A130,СВЦЭМ!$B$34:$B$777,N$119)+'СЕТ СН'!$I$9+СВЦЭМ!$D$10+'СЕТ СН'!$I$6-'СЕТ СН'!$I$19</f>
        <v>1588.2010822699999</v>
      </c>
      <c r="O130" s="37">
        <f>SUMIFS(СВЦЭМ!$C$34:$C$777,СВЦЭМ!$A$34:$A$777,$A130,СВЦЭМ!$B$34:$B$777,O$119)+'СЕТ СН'!$I$9+СВЦЭМ!$D$10+'СЕТ СН'!$I$6-'СЕТ СН'!$I$19</f>
        <v>1580.9494452399999</v>
      </c>
      <c r="P130" s="37">
        <f>SUMIFS(СВЦЭМ!$C$34:$C$777,СВЦЭМ!$A$34:$A$777,$A130,СВЦЭМ!$B$34:$B$777,P$119)+'СЕТ СН'!$I$9+СВЦЭМ!$D$10+'СЕТ СН'!$I$6-'СЕТ СН'!$I$19</f>
        <v>1586.3563532199996</v>
      </c>
      <c r="Q130" s="37">
        <f>SUMIFS(СВЦЭМ!$C$34:$C$777,СВЦЭМ!$A$34:$A$777,$A130,СВЦЭМ!$B$34:$B$777,Q$119)+'СЕТ СН'!$I$9+СВЦЭМ!$D$10+'СЕТ СН'!$I$6-'СЕТ СН'!$I$19</f>
        <v>1587.8909211800001</v>
      </c>
      <c r="R130" s="37">
        <f>SUMIFS(СВЦЭМ!$C$34:$C$777,СВЦЭМ!$A$34:$A$777,$A130,СВЦЭМ!$B$34:$B$777,R$119)+'СЕТ СН'!$I$9+СВЦЭМ!$D$10+'СЕТ СН'!$I$6-'СЕТ СН'!$I$19</f>
        <v>1584.5671147899998</v>
      </c>
      <c r="S130" s="37">
        <f>SUMIFS(СВЦЭМ!$C$34:$C$777,СВЦЭМ!$A$34:$A$777,$A130,СВЦЭМ!$B$34:$B$777,S$119)+'СЕТ СН'!$I$9+СВЦЭМ!$D$10+'СЕТ СН'!$I$6-'СЕТ СН'!$I$19</f>
        <v>1592.14566651</v>
      </c>
      <c r="T130" s="37">
        <f>SUMIFS(СВЦЭМ!$C$34:$C$777,СВЦЭМ!$A$34:$A$777,$A130,СВЦЭМ!$B$34:$B$777,T$119)+'СЕТ СН'!$I$9+СВЦЭМ!$D$10+'СЕТ СН'!$I$6-'СЕТ СН'!$I$19</f>
        <v>1555.17418696</v>
      </c>
      <c r="U130" s="37">
        <f>SUMIFS(СВЦЭМ!$C$34:$C$777,СВЦЭМ!$A$34:$A$777,$A130,СВЦЭМ!$B$34:$B$777,U$119)+'СЕТ СН'!$I$9+СВЦЭМ!$D$10+'СЕТ СН'!$I$6-'СЕТ СН'!$I$19</f>
        <v>1556.6216893599999</v>
      </c>
      <c r="V130" s="37">
        <f>SUMIFS(СВЦЭМ!$C$34:$C$777,СВЦЭМ!$A$34:$A$777,$A130,СВЦЭМ!$B$34:$B$777,V$119)+'СЕТ СН'!$I$9+СВЦЭМ!$D$10+'СЕТ СН'!$I$6-'СЕТ СН'!$I$19</f>
        <v>1596.77917557</v>
      </c>
      <c r="W130" s="37">
        <f>SUMIFS(СВЦЭМ!$C$34:$C$777,СВЦЭМ!$A$34:$A$777,$A130,СВЦЭМ!$B$34:$B$777,W$119)+'СЕТ СН'!$I$9+СВЦЭМ!$D$10+'СЕТ СН'!$I$6-'СЕТ СН'!$I$19</f>
        <v>1717.3107455499999</v>
      </c>
      <c r="X130" s="37">
        <f>SUMIFS(СВЦЭМ!$C$34:$C$777,СВЦЭМ!$A$34:$A$777,$A130,СВЦЭМ!$B$34:$B$777,X$119)+'СЕТ СН'!$I$9+СВЦЭМ!$D$10+'СЕТ СН'!$I$6-'СЕТ СН'!$I$19</f>
        <v>1828.6125254799999</v>
      </c>
      <c r="Y130" s="37">
        <f>SUMIFS(СВЦЭМ!$C$34:$C$777,СВЦЭМ!$A$34:$A$777,$A130,СВЦЭМ!$B$34:$B$777,Y$119)+'СЕТ СН'!$I$9+СВЦЭМ!$D$10+'СЕТ СН'!$I$6-'СЕТ СН'!$I$19</f>
        <v>1931.4373433399996</v>
      </c>
    </row>
    <row r="131" spans="1:25" ht="15.75" x14ac:dyDescent="0.2">
      <c r="A131" s="36">
        <f t="shared" si="3"/>
        <v>43051</v>
      </c>
      <c r="B131" s="37">
        <f>SUMIFS(СВЦЭМ!$C$34:$C$777,СВЦЭМ!$A$34:$A$777,$A131,СВЦЭМ!$B$34:$B$777,B$119)+'СЕТ СН'!$I$9+СВЦЭМ!$D$10+'СЕТ СН'!$I$6-'СЕТ СН'!$I$19</f>
        <v>1959.5529118999998</v>
      </c>
      <c r="C131" s="37">
        <f>SUMIFS(СВЦЭМ!$C$34:$C$777,СВЦЭМ!$A$34:$A$777,$A131,СВЦЭМ!$B$34:$B$777,C$119)+'СЕТ СН'!$I$9+СВЦЭМ!$D$10+'СЕТ СН'!$I$6-'СЕТ СН'!$I$19</f>
        <v>2005.3833080899999</v>
      </c>
      <c r="D131" s="37">
        <f>SUMIFS(СВЦЭМ!$C$34:$C$777,СВЦЭМ!$A$34:$A$777,$A131,СВЦЭМ!$B$34:$B$777,D$119)+'СЕТ СН'!$I$9+СВЦЭМ!$D$10+'СЕТ СН'!$I$6-'СЕТ СН'!$I$19</f>
        <v>2034.2502149900001</v>
      </c>
      <c r="E131" s="37">
        <f>SUMIFS(СВЦЭМ!$C$34:$C$777,СВЦЭМ!$A$34:$A$777,$A131,СВЦЭМ!$B$34:$B$777,E$119)+'СЕТ СН'!$I$9+СВЦЭМ!$D$10+'СЕТ СН'!$I$6-'СЕТ СН'!$I$19</f>
        <v>2052.1624992399998</v>
      </c>
      <c r="F131" s="37">
        <f>SUMIFS(СВЦЭМ!$C$34:$C$777,СВЦЭМ!$A$34:$A$777,$A131,СВЦЭМ!$B$34:$B$777,F$119)+'СЕТ СН'!$I$9+СВЦЭМ!$D$10+'СЕТ СН'!$I$6-'СЕТ СН'!$I$19</f>
        <v>2078.6426008299995</v>
      </c>
      <c r="G131" s="37">
        <f>SUMIFS(СВЦЭМ!$C$34:$C$777,СВЦЭМ!$A$34:$A$777,$A131,СВЦЭМ!$B$34:$B$777,G$119)+'СЕТ СН'!$I$9+СВЦЭМ!$D$10+'СЕТ СН'!$I$6-'СЕТ СН'!$I$19</f>
        <v>2074.1159376799997</v>
      </c>
      <c r="H131" s="37">
        <f>SUMIFS(СВЦЭМ!$C$34:$C$777,СВЦЭМ!$A$34:$A$777,$A131,СВЦЭМ!$B$34:$B$777,H$119)+'СЕТ СН'!$I$9+СВЦЭМ!$D$10+'СЕТ СН'!$I$6-'СЕТ СН'!$I$19</f>
        <v>2054.54192539</v>
      </c>
      <c r="I131" s="37">
        <f>SUMIFS(СВЦЭМ!$C$34:$C$777,СВЦЭМ!$A$34:$A$777,$A131,СВЦЭМ!$B$34:$B$777,I$119)+'СЕТ СН'!$I$9+СВЦЭМ!$D$10+'СЕТ СН'!$I$6-'СЕТ СН'!$I$19</f>
        <v>1995.70303659</v>
      </c>
      <c r="J131" s="37">
        <f>SUMIFS(СВЦЭМ!$C$34:$C$777,СВЦЭМ!$A$34:$A$777,$A131,СВЦЭМ!$B$34:$B$777,J$119)+'СЕТ СН'!$I$9+СВЦЭМ!$D$10+'СЕТ СН'!$I$6-'СЕТ СН'!$I$19</f>
        <v>1871.9916412599996</v>
      </c>
      <c r="K131" s="37">
        <f>SUMIFS(СВЦЭМ!$C$34:$C$777,СВЦЭМ!$A$34:$A$777,$A131,СВЦЭМ!$B$34:$B$777,K$119)+'СЕТ СН'!$I$9+СВЦЭМ!$D$10+'СЕТ СН'!$I$6-'СЕТ СН'!$I$19</f>
        <v>1728.3819973599998</v>
      </c>
      <c r="L131" s="37">
        <f>SUMIFS(СВЦЭМ!$C$34:$C$777,СВЦЭМ!$A$34:$A$777,$A131,СВЦЭМ!$B$34:$B$777,L$119)+'СЕТ СН'!$I$9+СВЦЭМ!$D$10+'СЕТ СН'!$I$6-'СЕТ СН'!$I$19</f>
        <v>1621.1971209799999</v>
      </c>
      <c r="M131" s="37">
        <f>SUMIFS(СВЦЭМ!$C$34:$C$777,СВЦЭМ!$A$34:$A$777,$A131,СВЦЭМ!$B$34:$B$777,M$119)+'СЕТ СН'!$I$9+СВЦЭМ!$D$10+'СЕТ СН'!$I$6-'СЕТ СН'!$I$19</f>
        <v>1588.3416645899997</v>
      </c>
      <c r="N131" s="37">
        <f>SUMIFS(СВЦЭМ!$C$34:$C$777,СВЦЭМ!$A$34:$A$777,$A131,СВЦЭМ!$B$34:$B$777,N$119)+'СЕТ СН'!$I$9+СВЦЭМ!$D$10+'СЕТ СН'!$I$6-'СЕТ СН'!$I$19</f>
        <v>1589.88719064</v>
      </c>
      <c r="O131" s="37">
        <f>SUMIFS(СВЦЭМ!$C$34:$C$777,СВЦЭМ!$A$34:$A$777,$A131,СВЦЭМ!$B$34:$B$777,O$119)+'СЕТ СН'!$I$9+СВЦЭМ!$D$10+'СЕТ СН'!$I$6-'СЕТ СН'!$I$19</f>
        <v>1584.1896653099998</v>
      </c>
      <c r="P131" s="37">
        <f>SUMIFS(СВЦЭМ!$C$34:$C$777,СВЦЭМ!$A$34:$A$777,$A131,СВЦЭМ!$B$34:$B$777,P$119)+'СЕТ СН'!$I$9+СВЦЭМ!$D$10+'СЕТ СН'!$I$6-'СЕТ СН'!$I$19</f>
        <v>1582.4911891499996</v>
      </c>
      <c r="Q131" s="37">
        <f>SUMIFS(СВЦЭМ!$C$34:$C$777,СВЦЭМ!$A$34:$A$777,$A131,СВЦЭМ!$B$34:$B$777,Q$119)+'СЕТ СН'!$I$9+СВЦЭМ!$D$10+'СЕТ СН'!$I$6-'СЕТ СН'!$I$19</f>
        <v>1581.8929525200001</v>
      </c>
      <c r="R131" s="37">
        <f>SUMIFS(СВЦЭМ!$C$34:$C$777,СВЦЭМ!$A$34:$A$777,$A131,СВЦЭМ!$B$34:$B$777,R$119)+'СЕТ СН'!$I$9+СВЦЭМ!$D$10+'СЕТ СН'!$I$6-'СЕТ СН'!$I$19</f>
        <v>1590.9606170999996</v>
      </c>
      <c r="S131" s="37">
        <f>SUMIFS(СВЦЭМ!$C$34:$C$777,СВЦЭМ!$A$34:$A$777,$A131,СВЦЭМ!$B$34:$B$777,S$119)+'СЕТ СН'!$I$9+СВЦЭМ!$D$10+'СЕТ СН'!$I$6-'СЕТ СН'!$I$19</f>
        <v>1586.1661552400001</v>
      </c>
      <c r="T131" s="37">
        <f>SUMIFS(СВЦЭМ!$C$34:$C$777,СВЦЭМ!$A$34:$A$777,$A131,СВЦЭМ!$B$34:$B$777,T$119)+'СЕТ СН'!$I$9+СВЦЭМ!$D$10+'СЕТ СН'!$I$6-'СЕТ СН'!$I$19</f>
        <v>1567.39126536</v>
      </c>
      <c r="U131" s="37">
        <f>SUMIFS(СВЦЭМ!$C$34:$C$777,СВЦЭМ!$A$34:$A$777,$A131,СВЦЭМ!$B$34:$B$777,U$119)+'СЕТ СН'!$I$9+СВЦЭМ!$D$10+'СЕТ СН'!$I$6-'СЕТ СН'!$I$19</f>
        <v>1568.06638402</v>
      </c>
      <c r="V131" s="37">
        <f>SUMIFS(СВЦЭМ!$C$34:$C$777,СВЦЭМ!$A$34:$A$777,$A131,СВЦЭМ!$B$34:$B$777,V$119)+'СЕТ СН'!$I$9+СВЦЭМ!$D$10+'СЕТ СН'!$I$6-'СЕТ СН'!$I$19</f>
        <v>1595.2487215599999</v>
      </c>
      <c r="W131" s="37">
        <f>SUMIFS(СВЦЭМ!$C$34:$C$777,СВЦЭМ!$A$34:$A$777,$A131,СВЦЭМ!$B$34:$B$777,W$119)+'СЕТ СН'!$I$9+СВЦЭМ!$D$10+'СЕТ СН'!$I$6-'СЕТ СН'!$I$19</f>
        <v>1703.9425443999999</v>
      </c>
      <c r="X131" s="37">
        <f>SUMIFS(СВЦЭМ!$C$34:$C$777,СВЦЭМ!$A$34:$A$777,$A131,СВЦЭМ!$B$34:$B$777,X$119)+'СЕТ СН'!$I$9+СВЦЭМ!$D$10+'СЕТ СН'!$I$6-'СЕТ СН'!$I$19</f>
        <v>1812.8536904799998</v>
      </c>
      <c r="Y131" s="37">
        <f>SUMIFS(СВЦЭМ!$C$34:$C$777,СВЦЭМ!$A$34:$A$777,$A131,СВЦЭМ!$B$34:$B$777,Y$119)+'СЕТ СН'!$I$9+СВЦЭМ!$D$10+'СЕТ СН'!$I$6-'СЕТ СН'!$I$19</f>
        <v>1919.7199282299998</v>
      </c>
    </row>
    <row r="132" spans="1:25" ht="15.75" x14ac:dyDescent="0.2">
      <c r="A132" s="36">
        <f t="shared" si="3"/>
        <v>43052</v>
      </c>
      <c r="B132" s="37">
        <f>SUMIFS(СВЦЭМ!$C$34:$C$777,СВЦЭМ!$A$34:$A$777,$A132,СВЦЭМ!$B$34:$B$777,B$119)+'СЕТ СН'!$I$9+СВЦЭМ!$D$10+'СЕТ СН'!$I$6-'СЕТ СН'!$I$19</f>
        <v>1965.0508072799998</v>
      </c>
      <c r="C132" s="37">
        <f>SUMIFS(СВЦЭМ!$C$34:$C$777,СВЦЭМ!$A$34:$A$777,$A132,СВЦЭМ!$B$34:$B$777,C$119)+'СЕТ СН'!$I$9+СВЦЭМ!$D$10+'СЕТ СН'!$I$6-'СЕТ СН'!$I$19</f>
        <v>2033.9124366299998</v>
      </c>
      <c r="D132" s="37">
        <f>SUMIFS(СВЦЭМ!$C$34:$C$777,СВЦЭМ!$A$34:$A$777,$A132,СВЦЭМ!$B$34:$B$777,D$119)+'СЕТ СН'!$I$9+СВЦЭМ!$D$10+'СЕТ СН'!$I$6-'СЕТ СН'!$I$19</f>
        <v>2091.8916345899997</v>
      </c>
      <c r="E132" s="37">
        <f>SUMIFS(СВЦЭМ!$C$34:$C$777,СВЦЭМ!$A$34:$A$777,$A132,СВЦЭМ!$B$34:$B$777,E$119)+'СЕТ СН'!$I$9+СВЦЭМ!$D$10+'СЕТ СН'!$I$6-'СЕТ СН'!$I$19</f>
        <v>2096.0418189900001</v>
      </c>
      <c r="F132" s="37">
        <f>SUMIFS(СВЦЭМ!$C$34:$C$777,СВЦЭМ!$A$34:$A$777,$A132,СВЦЭМ!$B$34:$B$777,F$119)+'СЕТ СН'!$I$9+СВЦЭМ!$D$10+'СЕТ СН'!$I$6-'СЕТ СН'!$I$19</f>
        <v>2106.7915098399999</v>
      </c>
      <c r="G132" s="37">
        <f>SUMIFS(СВЦЭМ!$C$34:$C$777,СВЦЭМ!$A$34:$A$777,$A132,СВЦЭМ!$B$34:$B$777,G$119)+'СЕТ СН'!$I$9+СВЦЭМ!$D$10+'СЕТ СН'!$I$6-'СЕТ СН'!$I$19</f>
        <v>2097.5753128299998</v>
      </c>
      <c r="H132" s="37">
        <f>SUMIFS(СВЦЭМ!$C$34:$C$777,СВЦЭМ!$A$34:$A$777,$A132,СВЦЭМ!$B$34:$B$777,H$119)+'СЕТ СН'!$I$9+СВЦЭМ!$D$10+'СЕТ СН'!$I$6-'СЕТ СН'!$I$19</f>
        <v>2043.3203725699996</v>
      </c>
      <c r="I132" s="37">
        <f>SUMIFS(СВЦЭМ!$C$34:$C$777,СВЦЭМ!$A$34:$A$777,$A132,СВЦЭМ!$B$34:$B$777,I$119)+'СЕТ СН'!$I$9+СВЦЭМ!$D$10+'СЕТ СН'!$I$6-'СЕТ СН'!$I$19</f>
        <v>1929.2634476599997</v>
      </c>
      <c r="J132" s="37">
        <f>SUMIFS(СВЦЭМ!$C$34:$C$777,СВЦЭМ!$A$34:$A$777,$A132,СВЦЭМ!$B$34:$B$777,J$119)+'СЕТ СН'!$I$9+СВЦЭМ!$D$10+'СЕТ СН'!$I$6-'СЕТ СН'!$I$19</f>
        <v>1809.5633868199998</v>
      </c>
      <c r="K132" s="37">
        <f>SUMIFS(СВЦЭМ!$C$34:$C$777,СВЦЭМ!$A$34:$A$777,$A132,СВЦЭМ!$B$34:$B$777,K$119)+'СЕТ СН'!$I$9+СВЦЭМ!$D$10+'СЕТ СН'!$I$6-'СЕТ СН'!$I$19</f>
        <v>1723.2416722099997</v>
      </c>
      <c r="L132" s="37">
        <f>SUMIFS(СВЦЭМ!$C$34:$C$777,СВЦЭМ!$A$34:$A$777,$A132,СВЦЭМ!$B$34:$B$777,L$119)+'СЕТ СН'!$I$9+СВЦЭМ!$D$10+'СЕТ СН'!$I$6-'СЕТ СН'!$I$19</f>
        <v>1650.2017641399998</v>
      </c>
      <c r="M132" s="37">
        <f>SUMIFS(СВЦЭМ!$C$34:$C$777,СВЦЭМ!$A$34:$A$777,$A132,СВЦЭМ!$B$34:$B$777,M$119)+'СЕТ СН'!$I$9+СВЦЭМ!$D$10+'СЕТ СН'!$I$6-'СЕТ СН'!$I$19</f>
        <v>1615.0334944399997</v>
      </c>
      <c r="N132" s="37">
        <f>SUMIFS(СВЦЭМ!$C$34:$C$777,СВЦЭМ!$A$34:$A$777,$A132,СВЦЭМ!$B$34:$B$777,N$119)+'СЕТ СН'!$I$9+СВЦЭМ!$D$10+'СЕТ СН'!$I$6-'СЕТ СН'!$I$19</f>
        <v>1603.0072629199999</v>
      </c>
      <c r="O132" s="37">
        <f>SUMIFS(СВЦЭМ!$C$34:$C$777,СВЦЭМ!$A$34:$A$777,$A132,СВЦЭМ!$B$34:$B$777,O$119)+'СЕТ СН'!$I$9+СВЦЭМ!$D$10+'СЕТ СН'!$I$6-'СЕТ СН'!$I$19</f>
        <v>1599.6462345</v>
      </c>
      <c r="P132" s="37">
        <f>SUMIFS(СВЦЭМ!$C$34:$C$777,СВЦЭМ!$A$34:$A$777,$A132,СВЦЭМ!$B$34:$B$777,P$119)+'СЕТ СН'!$I$9+СВЦЭМ!$D$10+'СЕТ СН'!$I$6-'СЕТ СН'!$I$19</f>
        <v>1597.0368018899999</v>
      </c>
      <c r="Q132" s="37">
        <f>SUMIFS(СВЦЭМ!$C$34:$C$777,СВЦЭМ!$A$34:$A$777,$A132,СВЦЭМ!$B$34:$B$777,Q$119)+'СЕТ СН'!$I$9+СВЦЭМ!$D$10+'СЕТ СН'!$I$6-'СЕТ СН'!$I$19</f>
        <v>1599.30738075</v>
      </c>
      <c r="R132" s="37">
        <f>SUMIFS(СВЦЭМ!$C$34:$C$777,СВЦЭМ!$A$34:$A$777,$A132,СВЦЭМ!$B$34:$B$777,R$119)+'СЕТ СН'!$I$9+СВЦЭМ!$D$10+'СЕТ СН'!$I$6-'СЕТ СН'!$I$19</f>
        <v>1591.8920915999997</v>
      </c>
      <c r="S132" s="37">
        <f>SUMIFS(СВЦЭМ!$C$34:$C$777,СВЦЭМ!$A$34:$A$777,$A132,СВЦЭМ!$B$34:$B$777,S$119)+'СЕТ СН'!$I$9+СВЦЭМ!$D$10+'СЕТ СН'!$I$6-'СЕТ СН'!$I$19</f>
        <v>1597.9696380199998</v>
      </c>
      <c r="T132" s="37">
        <f>SUMIFS(СВЦЭМ!$C$34:$C$777,СВЦЭМ!$A$34:$A$777,$A132,СВЦЭМ!$B$34:$B$777,T$119)+'СЕТ СН'!$I$9+СВЦЭМ!$D$10+'СЕТ СН'!$I$6-'СЕТ СН'!$I$19</f>
        <v>1629.54100935</v>
      </c>
      <c r="U132" s="37">
        <f>SUMIFS(СВЦЭМ!$C$34:$C$777,СВЦЭМ!$A$34:$A$777,$A132,СВЦЭМ!$B$34:$B$777,U$119)+'СЕТ СН'!$I$9+СВЦЭМ!$D$10+'СЕТ СН'!$I$6-'СЕТ СН'!$I$19</f>
        <v>1626.0760022099998</v>
      </c>
      <c r="V132" s="37">
        <f>SUMIFS(СВЦЭМ!$C$34:$C$777,СВЦЭМ!$A$34:$A$777,$A132,СВЦЭМ!$B$34:$B$777,V$119)+'СЕТ СН'!$I$9+СВЦЭМ!$D$10+'СЕТ СН'!$I$6-'СЕТ СН'!$I$19</f>
        <v>1635.4030389899999</v>
      </c>
      <c r="W132" s="37">
        <f>SUMIFS(СВЦЭМ!$C$34:$C$777,СВЦЭМ!$A$34:$A$777,$A132,СВЦЭМ!$B$34:$B$777,W$119)+'СЕТ СН'!$I$9+СВЦЭМ!$D$10+'СЕТ СН'!$I$6-'СЕТ СН'!$I$19</f>
        <v>1714.14435976</v>
      </c>
      <c r="X132" s="37">
        <f>SUMIFS(СВЦЭМ!$C$34:$C$777,СВЦЭМ!$A$34:$A$777,$A132,СВЦЭМ!$B$34:$B$777,X$119)+'СЕТ СН'!$I$9+СВЦЭМ!$D$10+'СЕТ СН'!$I$6-'СЕТ СН'!$I$19</f>
        <v>1828.6094282199997</v>
      </c>
      <c r="Y132" s="37">
        <f>SUMIFS(СВЦЭМ!$C$34:$C$777,СВЦЭМ!$A$34:$A$777,$A132,СВЦЭМ!$B$34:$B$777,Y$119)+'СЕТ СН'!$I$9+СВЦЭМ!$D$10+'СЕТ СН'!$I$6-'СЕТ СН'!$I$19</f>
        <v>1948.5398521999996</v>
      </c>
    </row>
    <row r="133" spans="1:25" ht="15.75" x14ac:dyDescent="0.2">
      <c r="A133" s="36">
        <f t="shared" si="3"/>
        <v>43053</v>
      </c>
      <c r="B133" s="37">
        <f>SUMIFS(СВЦЭМ!$C$34:$C$777,СВЦЭМ!$A$34:$A$777,$A133,СВЦЭМ!$B$34:$B$777,B$119)+'СЕТ СН'!$I$9+СВЦЭМ!$D$10+'СЕТ СН'!$I$6-'СЕТ СН'!$I$19</f>
        <v>1987.65738556</v>
      </c>
      <c r="C133" s="37">
        <f>SUMIFS(СВЦЭМ!$C$34:$C$777,СВЦЭМ!$A$34:$A$777,$A133,СВЦЭМ!$B$34:$B$777,C$119)+'СЕТ СН'!$I$9+СВЦЭМ!$D$10+'СЕТ СН'!$I$6-'СЕТ СН'!$I$19</f>
        <v>2030.0339039999999</v>
      </c>
      <c r="D133" s="37">
        <f>SUMIFS(СВЦЭМ!$C$34:$C$777,СВЦЭМ!$A$34:$A$777,$A133,СВЦЭМ!$B$34:$B$777,D$119)+'СЕТ СН'!$I$9+СВЦЭМ!$D$10+'СЕТ СН'!$I$6-'СЕТ СН'!$I$19</f>
        <v>2027.67253446</v>
      </c>
      <c r="E133" s="37">
        <f>SUMIFS(СВЦЭМ!$C$34:$C$777,СВЦЭМ!$A$34:$A$777,$A133,СВЦЭМ!$B$34:$B$777,E$119)+'СЕТ СН'!$I$9+СВЦЭМ!$D$10+'СЕТ СН'!$I$6-'СЕТ СН'!$I$19</f>
        <v>2025.0452971599998</v>
      </c>
      <c r="F133" s="37">
        <f>SUMIFS(СВЦЭМ!$C$34:$C$777,СВЦЭМ!$A$34:$A$777,$A133,СВЦЭМ!$B$34:$B$777,F$119)+'СЕТ СН'!$I$9+СВЦЭМ!$D$10+'СЕТ СН'!$I$6-'СЕТ СН'!$I$19</f>
        <v>2023.3148204399999</v>
      </c>
      <c r="G133" s="37">
        <f>SUMIFS(СВЦЭМ!$C$34:$C$777,СВЦЭМ!$A$34:$A$777,$A133,СВЦЭМ!$B$34:$B$777,G$119)+'СЕТ СН'!$I$9+СВЦЭМ!$D$10+'СЕТ СН'!$I$6-'СЕТ СН'!$I$19</f>
        <v>2027.4339000700002</v>
      </c>
      <c r="H133" s="37">
        <f>SUMIFS(СВЦЭМ!$C$34:$C$777,СВЦЭМ!$A$34:$A$777,$A133,СВЦЭМ!$B$34:$B$777,H$119)+'СЕТ СН'!$I$9+СВЦЭМ!$D$10+'СЕТ СН'!$I$6-'СЕТ СН'!$I$19</f>
        <v>2005.8755717899999</v>
      </c>
      <c r="I133" s="37">
        <f>SUMIFS(СВЦЭМ!$C$34:$C$777,СВЦЭМ!$A$34:$A$777,$A133,СВЦЭМ!$B$34:$B$777,I$119)+'СЕТ СН'!$I$9+СВЦЭМ!$D$10+'СЕТ СН'!$I$6-'СЕТ СН'!$I$19</f>
        <v>1908.84869703</v>
      </c>
      <c r="J133" s="37">
        <f>SUMIFS(СВЦЭМ!$C$34:$C$777,СВЦЭМ!$A$34:$A$777,$A133,СВЦЭМ!$B$34:$B$777,J$119)+'СЕТ СН'!$I$9+СВЦЭМ!$D$10+'СЕТ СН'!$I$6-'СЕТ СН'!$I$19</f>
        <v>1841.71135233</v>
      </c>
      <c r="K133" s="37">
        <f>SUMIFS(СВЦЭМ!$C$34:$C$777,СВЦЭМ!$A$34:$A$777,$A133,СВЦЭМ!$B$34:$B$777,K$119)+'СЕТ СН'!$I$9+СВЦЭМ!$D$10+'СЕТ СН'!$I$6-'СЕТ СН'!$I$19</f>
        <v>1755.0090133899998</v>
      </c>
      <c r="L133" s="37">
        <f>SUMIFS(СВЦЭМ!$C$34:$C$777,СВЦЭМ!$A$34:$A$777,$A133,СВЦЭМ!$B$34:$B$777,L$119)+'СЕТ СН'!$I$9+СВЦЭМ!$D$10+'СЕТ СН'!$I$6-'СЕТ СН'!$I$19</f>
        <v>1672.8275927699997</v>
      </c>
      <c r="M133" s="37">
        <f>SUMIFS(СВЦЭМ!$C$34:$C$777,СВЦЭМ!$A$34:$A$777,$A133,СВЦЭМ!$B$34:$B$777,M$119)+'СЕТ СН'!$I$9+СВЦЭМ!$D$10+'СЕТ СН'!$I$6-'СЕТ СН'!$I$19</f>
        <v>1644.9454953300001</v>
      </c>
      <c r="N133" s="37">
        <f>SUMIFS(СВЦЭМ!$C$34:$C$777,СВЦЭМ!$A$34:$A$777,$A133,СВЦЭМ!$B$34:$B$777,N$119)+'СЕТ СН'!$I$9+СВЦЭМ!$D$10+'СЕТ СН'!$I$6-'СЕТ СН'!$I$19</f>
        <v>1655.96290546</v>
      </c>
      <c r="O133" s="37">
        <f>SUMIFS(СВЦЭМ!$C$34:$C$777,СВЦЭМ!$A$34:$A$777,$A133,СВЦЭМ!$B$34:$B$777,O$119)+'СЕТ СН'!$I$9+СВЦЭМ!$D$10+'СЕТ СН'!$I$6-'СЕТ СН'!$I$19</f>
        <v>1646.7004806199998</v>
      </c>
      <c r="P133" s="37">
        <f>SUMIFS(СВЦЭМ!$C$34:$C$777,СВЦЭМ!$A$34:$A$777,$A133,СВЦЭМ!$B$34:$B$777,P$119)+'СЕТ СН'!$I$9+СВЦЭМ!$D$10+'СЕТ СН'!$I$6-'СЕТ СН'!$I$19</f>
        <v>1655.3466761499999</v>
      </c>
      <c r="Q133" s="37">
        <f>SUMIFS(СВЦЭМ!$C$34:$C$777,СВЦЭМ!$A$34:$A$777,$A133,СВЦЭМ!$B$34:$B$777,Q$119)+'СЕТ СН'!$I$9+СВЦЭМ!$D$10+'СЕТ СН'!$I$6-'СЕТ СН'!$I$19</f>
        <v>1663.6778618999997</v>
      </c>
      <c r="R133" s="37">
        <f>SUMIFS(СВЦЭМ!$C$34:$C$777,СВЦЭМ!$A$34:$A$777,$A133,СВЦЭМ!$B$34:$B$777,R$119)+'СЕТ СН'!$I$9+СВЦЭМ!$D$10+'СЕТ СН'!$I$6-'СЕТ СН'!$I$19</f>
        <v>1665.9082283099997</v>
      </c>
      <c r="S133" s="37">
        <f>SUMIFS(СВЦЭМ!$C$34:$C$777,СВЦЭМ!$A$34:$A$777,$A133,СВЦЭМ!$B$34:$B$777,S$119)+'СЕТ СН'!$I$9+СВЦЭМ!$D$10+'СЕТ СН'!$I$6-'СЕТ СН'!$I$19</f>
        <v>1640.36784506</v>
      </c>
      <c r="T133" s="37">
        <f>SUMIFS(СВЦЭМ!$C$34:$C$777,СВЦЭМ!$A$34:$A$777,$A133,СВЦЭМ!$B$34:$B$777,T$119)+'СЕТ СН'!$I$9+СВЦЭМ!$D$10+'СЕТ СН'!$I$6-'СЕТ СН'!$I$19</f>
        <v>1601.70637996</v>
      </c>
      <c r="U133" s="37">
        <f>SUMIFS(СВЦЭМ!$C$34:$C$777,СВЦЭМ!$A$34:$A$777,$A133,СВЦЭМ!$B$34:$B$777,U$119)+'СЕТ СН'!$I$9+СВЦЭМ!$D$10+'СЕТ СН'!$I$6-'СЕТ СН'!$I$19</f>
        <v>1593.5942816099996</v>
      </c>
      <c r="V133" s="37">
        <f>SUMIFS(СВЦЭМ!$C$34:$C$777,СВЦЭМ!$A$34:$A$777,$A133,СВЦЭМ!$B$34:$B$777,V$119)+'СЕТ СН'!$I$9+СВЦЭМ!$D$10+'СЕТ СН'!$I$6-'СЕТ СН'!$I$19</f>
        <v>1645.6134823100001</v>
      </c>
      <c r="W133" s="37">
        <f>SUMIFS(СВЦЭМ!$C$34:$C$777,СВЦЭМ!$A$34:$A$777,$A133,СВЦЭМ!$B$34:$B$777,W$119)+'СЕТ СН'!$I$9+СВЦЭМ!$D$10+'СЕТ СН'!$I$6-'СЕТ СН'!$I$19</f>
        <v>1743.5344639300001</v>
      </c>
      <c r="X133" s="37">
        <f>SUMIFS(СВЦЭМ!$C$34:$C$777,СВЦЭМ!$A$34:$A$777,$A133,СВЦЭМ!$B$34:$B$777,X$119)+'СЕТ СН'!$I$9+СВЦЭМ!$D$10+'СЕТ СН'!$I$6-'СЕТ СН'!$I$19</f>
        <v>1852.7908398599998</v>
      </c>
      <c r="Y133" s="37">
        <f>SUMIFS(СВЦЭМ!$C$34:$C$777,СВЦЭМ!$A$34:$A$777,$A133,СВЦЭМ!$B$34:$B$777,Y$119)+'СЕТ СН'!$I$9+СВЦЭМ!$D$10+'СЕТ СН'!$I$6-'СЕТ СН'!$I$19</f>
        <v>1966.4506028999999</v>
      </c>
    </row>
    <row r="134" spans="1:25" ht="15.75" x14ac:dyDescent="0.2">
      <c r="A134" s="36">
        <f t="shared" si="3"/>
        <v>43054</v>
      </c>
      <c r="B134" s="37">
        <f>SUMIFS(СВЦЭМ!$C$34:$C$777,СВЦЭМ!$A$34:$A$777,$A134,СВЦЭМ!$B$34:$B$777,B$119)+'СЕТ СН'!$I$9+СВЦЭМ!$D$10+'СЕТ СН'!$I$6-'СЕТ СН'!$I$19</f>
        <v>1959.2047187799999</v>
      </c>
      <c r="C134" s="37">
        <f>SUMIFS(СВЦЭМ!$C$34:$C$777,СВЦЭМ!$A$34:$A$777,$A134,СВЦЭМ!$B$34:$B$777,C$119)+'СЕТ СН'!$I$9+СВЦЭМ!$D$10+'СЕТ СН'!$I$6-'СЕТ СН'!$I$19</f>
        <v>1996.8784114299997</v>
      </c>
      <c r="D134" s="37">
        <f>SUMIFS(СВЦЭМ!$C$34:$C$777,СВЦЭМ!$A$34:$A$777,$A134,СВЦЭМ!$B$34:$B$777,D$119)+'СЕТ СН'!$I$9+СВЦЭМ!$D$10+'СЕТ СН'!$I$6-'СЕТ СН'!$I$19</f>
        <v>2040.9179092200002</v>
      </c>
      <c r="E134" s="37">
        <f>SUMIFS(СВЦЭМ!$C$34:$C$777,СВЦЭМ!$A$34:$A$777,$A134,СВЦЭМ!$B$34:$B$777,E$119)+'СЕТ СН'!$I$9+СВЦЭМ!$D$10+'СЕТ СН'!$I$6-'СЕТ СН'!$I$19</f>
        <v>2034.2634401999999</v>
      </c>
      <c r="F134" s="37">
        <f>SUMIFS(СВЦЭМ!$C$34:$C$777,СВЦЭМ!$A$34:$A$777,$A134,СВЦЭМ!$B$34:$B$777,F$119)+'СЕТ СН'!$I$9+СВЦЭМ!$D$10+'СЕТ СН'!$I$6-'СЕТ СН'!$I$19</f>
        <v>2034.4877950999999</v>
      </c>
      <c r="G134" s="37">
        <f>SUMIFS(СВЦЭМ!$C$34:$C$777,СВЦЭМ!$A$34:$A$777,$A134,СВЦЭМ!$B$34:$B$777,G$119)+'СЕТ СН'!$I$9+СВЦЭМ!$D$10+'СЕТ СН'!$I$6-'СЕТ СН'!$I$19</f>
        <v>2042.7096490699996</v>
      </c>
      <c r="H134" s="37">
        <f>SUMIFS(СВЦЭМ!$C$34:$C$777,СВЦЭМ!$A$34:$A$777,$A134,СВЦЭМ!$B$34:$B$777,H$119)+'СЕТ СН'!$I$9+СВЦЭМ!$D$10+'СЕТ СН'!$I$6-'СЕТ СН'!$I$19</f>
        <v>1990.6757821000001</v>
      </c>
      <c r="I134" s="37">
        <f>SUMIFS(СВЦЭМ!$C$34:$C$777,СВЦЭМ!$A$34:$A$777,$A134,СВЦЭМ!$B$34:$B$777,I$119)+'СЕТ СН'!$I$9+СВЦЭМ!$D$10+'СЕТ СН'!$I$6-'СЕТ СН'!$I$19</f>
        <v>1885.1739975800001</v>
      </c>
      <c r="J134" s="37">
        <f>SUMIFS(СВЦЭМ!$C$34:$C$777,СВЦЭМ!$A$34:$A$777,$A134,СВЦЭМ!$B$34:$B$777,J$119)+'СЕТ СН'!$I$9+СВЦЭМ!$D$10+'СЕТ СН'!$I$6-'СЕТ СН'!$I$19</f>
        <v>1820.4838298699997</v>
      </c>
      <c r="K134" s="37">
        <f>SUMIFS(СВЦЭМ!$C$34:$C$777,СВЦЭМ!$A$34:$A$777,$A134,СВЦЭМ!$B$34:$B$777,K$119)+'СЕТ СН'!$I$9+СВЦЭМ!$D$10+'СЕТ СН'!$I$6-'СЕТ СН'!$I$19</f>
        <v>1739.1432422399998</v>
      </c>
      <c r="L134" s="37">
        <f>SUMIFS(СВЦЭМ!$C$34:$C$777,СВЦЭМ!$A$34:$A$777,$A134,СВЦЭМ!$B$34:$B$777,L$119)+'СЕТ СН'!$I$9+СВЦЭМ!$D$10+'СЕТ СН'!$I$6-'СЕТ СН'!$I$19</f>
        <v>1664.9407536399999</v>
      </c>
      <c r="M134" s="37">
        <f>SUMIFS(СВЦЭМ!$C$34:$C$777,СВЦЭМ!$A$34:$A$777,$A134,СВЦЭМ!$B$34:$B$777,M$119)+'СЕТ СН'!$I$9+СВЦЭМ!$D$10+'СЕТ СН'!$I$6-'СЕТ СН'!$I$19</f>
        <v>1645.5665053399998</v>
      </c>
      <c r="N134" s="37">
        <f>SUMIFS(СВЦЭМ!$C$34:$C$777,СВЦЭМ!$A$34:$A$777,$A134,СВЦЭМ!$B$34:$B$777,N$119)+'СЕТ СН'!$I$9+СВЦЭМ!$D$10+'СЕТ СН'!$I$6-'СЕТ СН'!$I$19</f>
        <v>1656.2389201400001</v>
      </c>
      <c r="O134" s="37">
        <f>SUMIFS(СВЦЭМ!$C$34:$C$777,СВЦЭМ!$A$34:$A$777,$A134,СВЦЭМ!$B$34:$B$777,O$119)+'СЕТ СН'!$I$9+СВЦЭМ!$D$10+'СЕТ СН'!$I$6-'СЕТ СН'!$I$19</f>
        <v>1663.7937787699998</v>
      </c>
      <c r="P134" s="37">
        <f>SUMIFS(СВЦЭМ!$C$34:$C$777,СВЦЭМ!$A$34:$A$777,$A134,СВЦЭМ!$B$34:$B$777,P$119)+'СЕТ СН'!$I$9+СВЦЭМ!$D$10+'СЕТ СН'!$I$6-'СЕТ СН'!$I$19</f>
        <v>1668.1803590099998</v>
      </c>
      <c r="Q134" s="37">
        <f>SUMIFS(СВЦЭМ!$C$34:$C$777,СВЦЭМ!$A$34:$A$777,$A134,СВЦЭМ!$B$34:$B$777,Q$119)+'СЕТ СН'!$I$9+СВЦЭМ!$D$10+'СЕТ СН'!$I$6-'СЕТ СН'!$I$19</f>
        <v>1667.3964329800001</v>
      </c>
      <c r="R134" s="37">
        <f>SUMIFS(СВЦЭМ!$C$34:$C$777,СВЦЭМ!$A$34:$A$777,$A134,СВЦЭМ!$B$34:$B$777,R$119)+'СЕТ СН'!$I$9+СВЦЭМ!$D$10+'СЕТ СН'!$I$6-'СЕТ СН'!$I$19</f>
        <v>1657.60490153</v>
      </c>
      <c r="S134" s="37">
        <f>SUMIFS(СВЦЭМ!$C$34:$C$777,СВЦЭМ!$A$34:$A$777,$A134,СВЦЭМ!$B$34:$B$777,S$119)+'СЕТ СН'!$I$9+СВЦЭМ!$D$10+'СЕТ СН'!$I$6-'СЕТ СН'!$I$19</f>
        <v>1646.7551932299998</v>
      </c>
      <c r="T134" s="37">
        <f>SUMIFS(СВЦЭМ!$C$34:$C$777,СВЦЭМ!$A$34:$A$777,$A134,СВЦЭМ!$B$34:$B$777,T$119)+'СЕТ СН'!$I$9+СВЦЭМ!$D$10+'СЕТ СН'!$I$6-'СЕТ СН'!$I$19</f>
        <v>1618.1418061300001</v>
      </c>
      <c r="U134" s="37">
        <f>SUMIFS(СВЦЭМ!$C$34:$C$777,СВЦЭМ!$A$34:$A$777,$A134,СВЦЭМ!$B$34:$B$777,U$119)+'СЕТ СН'!$I$9+СВЦЭМ!$D$10+'СЕТ СН'!$I$6-'СЕТ СН'!$I$19</f>
        <v>1614.4552476499998</v>
      </c>
      <c r="V134" s="37">
        <f>SUMIFS(СВЦЭМ!$C$34:$C$777,СВЦЭМ!$A$34:$A$777,$A134,СВЦЭМ!$B$34:$B$777,V$119)+'СЕТ СН'!$I$9+СВЦЭМ!$D$10+'СЕТ СН'!$I$6-'СЕТ СН'!$I$19</f>
        <v>1660.2180844699997</v>
      </c>
      <c r="W134" s="37">
        <f>SUMIFS(СВЦЭМ!$C$34:$C$777,СВЦЭМ!$A$34:$A$777,$A134,СВЦЭМ!$B$34:$B$777,W$119)+'СЕТ СН'!$I$9+СВЦЭМ!$D$10+'СЕТ СН'!$I$6-'СЕТ СН'!$I$19</f>
        <v>1757.2661304099997</v>
      </c>
      <c r="X134" s="37">
        <f>SUMIFS(СВЦЭМ!$C$34:$C$777,СВЦЭМ!$A$34:$A$777,$A134,СВЦЭМ!$B$34:$B$777,X$119)+'СЕТ СН'!$I$9+СВЦЭМ!$D$10+'СЕТ СН'!$I$6-'СЕТ СН'!$I$19</f>
        <v>1866.2185069199995</v>
      </c>
      <c r="Y134" s="37">
        <f>SUMIFS(СВЦЭМ!$C$34:$C$777,СВЦЭМ!$A$34:$A$777,$A134,СВЦЭМ!$B$34:$B$777,Y$119)+'СЕТ СН'!$I$9+СВЦЭМ!$D$10+'СЕТ СН'!$I$6-'СЕТ СН'!$I$19</f>
        <v>1971.31478866</v>
      </c>
    </row>
    <row r="135" spans="1:25" ht="15.75" x14ac:dyDescent="0.2">
      <c r="A135" s="36">
        <f t="shared" si="3"/>
        <v>43055</v>
      </c>
      <c r="B135" s="37">
        <f>SUMIFS(СВЦЭМ!$C$34:$C$777,СВЦЭМ!$A$34:$A$777,$A135,СВЦЭМ!$B$34:$B$777,B$119)+'СЕТ СН'!$I$9+СВЦЭМ!$D$10+'СЕТ СН'!$I$6-'СЕТ СН'!$I$19</f>
        <v>2042.5454387099999</v>
      </c>
      <c r="C135" s="37">
        <f>SUMIFS(СВЦЭМ!$C$34:$C$777,СВЦЭМ!$A$34:$A$777,$A135,СВЦЭМ!$B$34:$B$777,C$119)+'СЕТ СН'!$I$9+СВЦЭМ!$D$10+'СЕТ СН'!$I$6-'СЕТ СН'!$I$19</f>
        <v>2044.7823052599997</v>
      </c>
      <c r="D135" s="37">
        <f>SUMIFS(СВЦЭМ!$C$34:$C$777,СВЦЭМ!$A$34:$A$777,$A135,СВЦЭМ!$B$34:$B$777,D$119)+'СЕТ СН'!$I$9+СВЦЭМ!$D$10+'СЕТ СН'!$I$6-'СЕТ СН'!$I$19</f>
        <v>2065.6495323599997</v>
      </c>
      <c r="E135" s="37">
        <f>SUMIFS(СВЦЭМ!$C$34:$C$777,СВЦЭМ!$A$34:$A$777,$A135,СВЦЭМ!$B$34:$B$777,E$119)+'СЕТ СН'!$I$9+СВЦЭМ!$D$10+'СЕТ СН'!$I$6-'СЕТ СН'!$I$19</f>
        <v>2061.2298636099999</v>
      </c>
      <c r="F135" s="37">
        <f>SUMIFS(СВЦЭМ!$C$34:$C$777,СВЦЭМ!$A$34:$A$777,$A135,СВЦЭМ!$B$34:$B$777,F$119)+'СЕТ СН'!$I$9+СВЦЭМ!$D$10+'СЕТ СН'!$I$6-'СЕТ СН'!$I$19</f>
        <v>2059.8421184999997</v>
      </c>
      <c r="G135" s="37">
        <f>SUMIFS(СВЦЭМ!$C$34:$C$777,СВЦЭМ!$A$34:$A$777,$A135,СВЦЭМ!$B$34:$B$777,G$119)+'СЕТ СН'!$I$9+СВЦЭМ!$D$10+'СЕТ СН'!$I$6-'СЕТ СН'!$I$19</f>
        <v>2066.7916737699998</v>
      </c>
      <c r="H135" s="37">
        <f>SUMIFS(СВЦЭМ!$C$34:$C$777,СВЦЭМ!$A$34:$A$777,$A135,СВЦЭМ!$B$34:$B$777,H$119)+'СЕТ СН'!$I$9+СВЦЭМ!$D$10+'СЕТ СН'!$I$6-'СЕТ СН'!$I$19</f>
        <v>2041.2424533399999</v>
      </c>
      <c r="I135" s="37">
        <f>SUMIFS(СВЦЭМ!$C$34:$C$777,СВЦЭМ!$A$34:$A$777,$A135,СВЦЭМ!$B$34:$B$777,I$119)+'СЕТ СН'!$I$9+СВЦЭМ!$D$10+'СЕТ СН'!$I$6-'СЕТ СН'!$I$19</f>
        <v>1923.7980783100002</v>
      </c>
      <c r="J135" s="37">
        <f>SUMIFS(СВЦЭМ!$C$34:$C$777,СВЦЭМ!$A$34:$A$777,$A135,СВЦЭМ!$B$34:$B$777,J$119)+'СЕТ СН'!$I$9+СВЦЭМ!$D$10+'СЕТ СН'!$I$6-'СЕТ СН'!$I$19</f>
        <v>1864.4762236199999</v>
      </c>
      <c r="K135" s="37">
        <f>SUMIFS(СВЦЭМ!$C$34:$C$777,СВЦЭМ!$A$34:$A$777,$A135,СВЦЭМ!$B$34:$B$777,K$119)+'СЕТ СН'!$I$9+СВЦЭМ!$D$10+'СЕТ СН'!$I$6-'СЕТ СН'!$I$19</f>
        <v>1782.5445642999998</v>
      </c>
      <c r="L135" s="37">
        <f>SUMIFS(СВЦЭМ!$C$34:$C$777,СВЦЭМ!$A$34:$A$777,$A135,СВЦЭМ!$B$34:$B$777,L$119)+'СЕТ СН'!$I$9+СВЦЭМ!$D$10+'СЕТ СН'!$I$6-'СЕТ СН'!$I$19</f>
        <v>1701.4132258899999</v>
      </c>
      <c r="M135" s="37">
        <f>SUMIFS(СВЦЭМ!$C$34:$C$777,СВЦЭМ!$A$34:$A$777,$A135,СВЦЭМ!$B$34:$B$777,M$119)+'СЕТ СН'!$I$9+СВЦЭМ!$D$10+'СЕТ СН'!$I$6-'СЕТ СН'!$I$19</f>
        <v>1658.3590709</v>
      </c>
      <c r="N135" s="37">
        <f>SUMIFS(СВЦЭМ!$C$34:$C$777,СВЦЭМ!$A$34:$A$777,$A135,СВЦЭМ!$B$34:$B$777,N$119)+'СЕТ СН'!$I$9+СВЦЭМ!$D$10+'СЕТ СН'!$I$6-'СЕТ СН'!$I$19</f>
        <v>1644.9828192799996</v>
      </c>
      <c r="O135" s="37">
        <f>SUMIFS(СВЦЭМ!$C$34:$C$777,СВЦЭМ!$A$34:$A$777,$A135,СВЦЭМ!$B$34:$B$777,O$119)+'СЕТ СН'!$I$9+СВЦЭМ!$D$10+'СЕТ СН'!$I$6-'СЕТ СН'!$I$19</f>
        <v>1616.6167993199997</v>
      </c>
      <c r="P135" s="37">
        <f>SUMIFS(СВЦЭМ!$C$34:$C$777,СВЦЭМ!$A$34:$A$777,$A135,СВЦЭМ!$B$34:$B$777,P$119)+'СЕТ СН'!$I$9+СВЦЭМ!$D$10+'СЕТ СН'!$I$6-'СЕТ СН'!$I$19</f>
        <v>1624.9743153299996</v>
      </c>
      <c r="Q135" s="37">
        <f>SUMIFS(СВЦЭМ!$C$34:$C$777,СВЦЭМ!$A$34:$A$777,$A135,СВЦЭМ!$B$34:$B$777,Q$119)+'СЕТ СН'!$I$9+СВЦЭМ!$D$10+'СЕТ СН'!$I$6-'СЕТ СН'!$I$19</f>
        <v>1628.9207886699996</v>
      </c>
      <c r="R135" s="37">
        <f>SUMIFS(СВЦЭМ!$C$34:$C$777,СВЦЭМ!$A$34:$A$777,$A135,СВЦЭМ!$B$34:$B$777,R$119)+'СЕТ СН'!$I$9+СВЦЭМ!$D$10+'СЕТ СН'!$I$6-'СЕТ СН'!$I$19</f>
        <v>1625.9049982099996</v>
      </c>
      <c r="S135" s="37">
        <f>SUMIFS(СВЦЭМ!$C$34:$C$777,СВЦЭМ!$A$34:$A$777,$A135,СВЦЭМ!$B$34:$B$777,S$119)+'СЕТ СН'!$I$9+СВЦЭМ!$D$10+'СЕТ СН'!$I$6-'СЕТ СН'!$I$19</f>
        <v>1609.0631671599999</v>
      </c>
      <c r="T135" s="37">
        <f>SUMIFS(СВЦЭМ!$C$34:$C$777,СВЦЭМ!$A$34:$A$777,$A135,СВЦЭМ!$B$34:$B$777,T$119)+'СЕТ СН'!$I$9+СВЦЭМ!$D$10+'СЕТ СН'!$I$6-'СЕТ СН'!$I$19</f>
        <v>1595.6217845299998</v>
      </c>
      <c r="U135" s="37">
        <f>SUMIFS(СВЦЭМ!$C$34:$C$777,СВЦЭМ!$A$34:$A$777,$A135,СВЦЭМ!$B$34:$B$777,U$119)+'СЕТ СН'!$I$9+СВЦЭМ!$D$10+'СЕТ СН'!$I$6-'СЕТ СН'!$I$19</f>
        <v>1592.1385844799997</v>
      </c>
      <c r="V135" s="37">
        <f>SUMIFS(СВЦЭМ!$C$34:$C$777,СВЦЭМ!$A$34:$A$777,$A135,СВЦЭМ!$B$34:$B$777,V$119)+'СЕТ СН'!$I$9+СВЦЭМ!$D$10+'СЕТ СН'!$I$6-'СЕТ СН'!$I$19</f>
        <v>1637.7752395899997</v>
      </c>
      <c r="W135" s="37">
        <f>SUMIFS(СВЦЭМ!$C$34:$C$777,СВЦЭМ!$A$34:$A$777,$A135,СВЦЭМ!$B$34:$B$777,W$119)+'СЕТ СН'!$I$9+СВЦЭМ!$D$10+'СЕТ СН'!$I$6-'СЕТ СН'!$I$19</f>
        <v>1744.0224361999999</v>
      </c>
      <c r="X135" s="37">
        <f>SUMIFS(СВЦЭМ!$C$34:$C$777,СВЦЭМ!$A$34:$A$777,$A135,СВЦЭМ!$B$34:$B$777,X$119)+'СЕТ СН'!$I$9+СВЦЭМ!$D$10+'СЕТ СН'!$I$6-'СЕТ СН'!$I$19</f>
        <v>1843.4758105699998</v>
      </c>
      <c r="Y135" s="37">
        <f>SUMIFS(СВЦЭМ!$C$34:$C$777,СВЦЭМ!$A$34:$A$777,$A135,СВЦЭМ!$B$34:$B$777,Y$119)+'СЕТ СН'!$I$9+СВЦЭМ!$D$10+'СЕТ СН'!$I$6-'СЕТ СН'!$I$19</f>
        <v>1924.8936977799999</v>
      </c>
    </row>
    <row r="136" spans="1:25" ht="15.75" x14ac:dyDescent="0.2">
      <c r="A136" s="36">
        <f t="shared" si="3"/>
        <v>43056</v>
      </c>
      <c r="B136" s="37">
        <f>SUMIFS(СВЦЭМ!$C$34:$C$777,СВЦЭМ!$A$34:$A$777,$A136,СВЦЭМ!$B$34:$B$777,B$119)+'СЕТ СН'!$I$9+СВЦЭМ!$D$10+'СЕТ СН'!$I$6-'СЕТ СН'!$I$19</f>
        <v>2028.4910512899996</v>
      </c>
      <c r="C136" s="37">
        <f>SUMIFS(СВЦЭМ!$C$34:$C$777,СВЦЭМ!$A$34:$A$777,$A136,СВЦЭМ!$B$34:$B$777,C$119)+'СЕТ СН'!$I$9+СВЦЭМ!$D$10+'СЕТ СН'!$I$6-'СЕТ СН'!$I$19</f>
        <v>2067.34567358</v>
      </c>
      <c r="D136" s="37">
        <f>SUMIFS(СВЦЭМ!$C$34:$C$777,СВЦЭМ!$A$34:$A$777,$A136,СВЦЭМ!$B$34:$B$777,D$119)+'СЕТ СН'!$I$9+СВЦЭМ!$D$10+'СЕТ СН'!$I$6-'СЕТ СН'!$I$19</f>
        <v>2068.6373397399998</v>
      </c>
      <c r="E136" s="37">
        <f>SUMIFS(СВЦЭМ!$C$34:$C$777,СВЦЭМ!$A$34:$A$777,$A136,СВЦЭМ!$B$34:$B$777,E$119)+'СЕТ СН'!$I$9+СВЦЭМ!$D$10+'СЕТ СН'!$I$6-'СЕТ СН'!$I$19</f>
        <v>2065.0181486399997</v>
      </c>
      <c r="F136" s="37">
        <f>SUMIFS(СВЦЭМ!$C$34:$C$777,СВЦЭМ!$A$34:$A$777,$A136,СВЦЭМ!$B$34:$B$777,F$119)+'СЕТ СН'!$I$9+СВЦЭМ!$D$10+'СЕТ СН'!$I$6-'СЕТ СН'!$I$19</f>
        <v>2066.9249433599998</v>
      </c>
      <c r="G136" s="37">
        <f>SUMIFS(СВЦЭМ!$C$34:$C$777,СВЦЭМ!$A$34:$A$777,$A136,СВЦЭМ!$B$34:$B$777,G$119)+'СЕТ СН'!$I$9+СВЦЭМ!$D$10+'СЕТ СН'!$I$6-'СЕТ СН'!$I$19</f>
        <v>2074.1885129699999</v>
      </c>
      <c r="H136" s="37">
        <f>SUMIFS(СВЦЭМ!$C$34:$C$777,СВЦЭМ!$A$34:$A$777,$A136,СВЦЭМ!$B$34:$B$777,H$119)+'СЕТ СН'!$I$9+СВЦЭМ!$D$10+'СЕТ СН'!$I$6-'СЕТ СН'!$I$19</f>
        <v>2038.10568117</v>
      </c>
      <c r="I136" s="37">
        <f>SUMIFS(СВЦЭМ!$C$34:$C$777,СВЦЭМ!$A$34:$A$777,$A136,СВЦЭМ!$B$34:$B$777,I$119)+'СЕТ СН'!$I$9+СВЦЭМ!$D$10+'СЕТ СН'!$I$6-'СЕТ СН'!$I$19</f>
        <v>1918.8760447099999</v>
      </c>
      <c r="J136" s="37">
        <f>SUMIFS(СВЦЭМ!$C$34:$C$777,СВЦЭМ!$A$34:$A$777,$A136,СВЦЭМ!$B$34:$B$777,J$119)+'СЕТ СН'!$I$9+СВЦЭМ!$D$10+'СЕТ СН'!$I$6-'СЕТ СН'!$I$19</f>
        <v>1850.4808963799996</v>
      </c>
      <c r="K136" s="37">
        <f>SUMIFS(СВЦЭМ!$C$34:$C$777,СВЦЭМ!$A$34:$A$777,$A136,СВЦЭМ!$B$34:$B$777,K$119)+'СЕТ СН'!$I$9+СВЦЭМ!$D$10+'СЕТ СН'!$I$6-'СЕТ СН'!$I$19</f>
        <v>1755.3415381899999</v>
      </c>
      <c r="L136" s="37">
        <f>SUMIFS(СВЦЭМ!$C$34:$C$777,СВЦЭМ!$A$34:$A$777,$A136,СВЦЭМ!$B$34:$B$777,L$119)+'СЕТ СН'!$I$9+СВЦЭМ!$D$10+'СЕТ СН'!$I$6-'СЕТ СН'!$I$19</f>
        <v>1668.97517092</v>
      </c>
      <c r="M136" s="37">
        <f>SUMIFS(СВЦЭМ!$C$34:$C$777,СВЦЭМ!$A$34:$A$777,$A136,СВЦЭМ!$B$34:$B$777,M$119)+'СЕТ СН'!$I$9+СВЦЭМ!$D$10+'СЕТ СН'!$I$6-'СЕТ СН'!$I$19</f>
        <v>1637.9123113999999</v>
      </c>
      <c r="N136" s="37">
        <f>SUMIFS(СВЦЭМ!$C$34:$C$777,СВЦЭМ!$A$34:$A$777,$A136,СВЦЭМ!$B$34:$B$777,N$119)+'СЕТ СН'!$I$9+СВЦЭМ!$D$10+'СЕТ СН'!$I$6-'СЕТ СН'!$I$19</f>
        <v>1642.2743835399997</v>
      </c>
      <c r="O136" s="37">
        <f>SUMIFS(СВЦЭМ!$C$34:$C$777,СВЦЭМ!$A$34:$A$777,$A136,СВЦЭМ!$B$34:$B$777,O$119)+'СЕТ СН'!$I$9+СВЦЭМ!$D$10+'СЕТ СН'!$I$6-'СЕТ СН'!$I$19</f>
        <v>1649.9206083299996</v>
      </c>
      <c r="P136" s="37">
        <f>SUMIFS(СВЦЭМ!$C$34:$C$777,СВЦЭМ!$A$34:$A$777,$A136,СВЦЭМ!$B$34:$B$777,P$119)+'СЕТ СН'!$I$9+СВЦЭМ!$D$10+'СЕТ СН'!$I$6-'СЕТ СН'!$I$19</f>
        <v>1665.7284096599997</v>
      </c>
      <c r="Q136" s="37">
        <f>SUMIFS(СВЦЭМ!$C$34:$C$777,СВЦЭМ!$A$34:$A$777,$A136,СВЦЭМ!$B$34:$B$777,Q$119)+'СЕТ СН'!$I$9+СВЦЭМ!$D$10+'СЕТ СН'!$I$6-'СЕТ СН'!$I$19</f>
        <v>1674.1692250699998</v>
      </c>
      <c r="R136" s="37">
        <f>SUMIFS(СВЦЭМ!$C$34:$C$777,СВЦЭМ!$A$34:$A$777,$A136,СВЦЭМ!$B$34:$B$777,R$119)+'СЕТ СН'!$I$9+СВЦЭМ!$D$10+'СЕТ СН'!$I$6-'СЕТ СН'!$I$19</f>
        <v>1676.5869040600001</v>
      </c>
      <c r="S136" s="37">
        <f>SUMIFS(СВЦЭМ!$C$34:$C$777,СВЦЭМ!$A$34:$A$777,$A136,СВЦЭМ!$B$34:$B$777,S$119)+'СЕТ СН'!$I$9+СВЦЭМ!$D$10+'СЕТ СН'!$I$6-'СЕТ СН'!$I$19</f>
        <v>1658.5260960999999</v>
      </c>
      <c r="T136" s="37">
        <f>SUMIFS(СВЦЭМ!$C$34:$C$777,СВЦЭМ!$A$34:$A$777,$A136,СВЦЭМ!$B$34:$B$777,T$119)+'СЕТ СН'!$I$9+СВЦЭМ!$D$10+'СЕТ СН'!$I$6-'СЕТ СН'!$I$19</f>
        <v>1607.7472586199997</v>
      </c>
      <c r="U136" s="37">
        <f>SUMIFS(СВЦЭМ!$C$34:$C$777,СВЦЭМ!$A$34:$A$777,$A136,СВЦЭМ!$B$34:$B$777,U$119)+'СЕТ СН'!$I$9+СВЦЭМ!$D$10+'СЕТ СН'!$I$6-'СЕТ СН'!$I$19</f>
        <v>1602.5783959</v>
      </c>
      <c r="V136" s="37">
        <f>SUMIFS(СВЦЭМ!$C$34:$C$777,СВЦЭМ!$A$34:$A$777,$A136,СВЦЭМ!$B$34:$B$777,V$119)+'СЕТ СН'!$I$9+СВЦЭМ!$D$10+'СЕТ СН'!$I$6-'СЕТ СН'!$I$19</f>
        <v>1662.4816143199996</v>
      </c>
      <c r="W136" s="37">
        <f>SUMIFS(СВЦЭМ!$C$34:$C$777,СВЦЭМ!$A$34:$A$777,$A136,СВЦЭМ!$B$34:$B$777,W$119)+'СЕТ СН'!$I$9+СВЦЭМ!$D$10+'СЕТ СН'!$I$6-'СЕТ СН'!$I$19</f>
        <v>1762.2794703299996</v>
      </c>
      <c r="X136" s="37">
        <f>SUMIFS(СВЦЭМ!$C$34:$C$777,СВЦЭМ!$A$34:$A$777,$A136,СВЦЭМ!$B$34:$B$777,X$119)+'СЕТ СН'!$I$9+СВЦЭМ!$D$10+'СЕТ СН'!$I$6-'СЕТ СН'!$I$19</f>
        <v>1874.2142434399998</v>
      </c>
      <c r="Y136" s="37">
        <f>SUMIFS(СВЦЭМ!$C$34:$C$777,СВЦЭМ!$A$34:$A$777,$A136,СВЦЭМ!$B$34:$B$777,Y$119)+'СЕТ СН'!$I$9+СВЦЭМ!$D$10+'СЕТ СН'!$I$6-'СЕТ СН'!$I$19</f>
        <v>1957.4996118399999</v>
      </c>
    </row>
    <row r="137" spans="1:25" ht="15.75" x14ac:dyDescent="0.2">
      <c r="A137" s="36">
        <f t="shared" si="3"/>
        <v>43057</v>
      </c>
      <c r="B137" s="37">
        <f>SUMIFS(СВЦЭМ!$C$34:$C$777,СВЦЭМ!$A$34:$A$777,$A137,СВЦЭМ!$B$34:$B$777,B$119)+'СЕТ СН'!$I$9+СВЦЭМ!$D$10+'СЕТ СН'!$I$6-'СЕТ СН'!$I$19</f>
        <v>2036.5401540499997</v>
      </c>
      <c r="C137" s="37">
        <f>SUMIFS(СВЦЭМ!$C$34:$C$777,СВЦЭМ!$A$34:$A$777,$A137,СВЦЭМ!$B$34:$B$777,C$119)+'СЕТ СН'!$I$9+СВЦЭМ!$D$10+'СЕТ СН'!$I$6-'СЕТ СН'!$I$19</f>
        <v>2082.76675574</v>
      </c>
      <c r="D137" s="37">
        <f>SUMIFS(СВЦЭМ!$C$34:$C$777,СВЦЭМ!$A$34:$A$777,$A137,СВЦЭМ!$B$34:$B$777,D$119)+'СЕТ СН'!$I$9+СВЦЭМ!$D$10+'СЕТ СН'!$I$6-'СЕТ СН'!$I$19</f>
        <v>2083.6255222499999</v>
      </c>
      <c r="E137" s="37">
        <f>SUMIFS(СВЦЭМ!$C$34:$C$777,СВЦЭМ!$A$34:$A$777,$A137,СВЦЭМ!$B$34:$B$777,E$119)+'СЕТ СН'!$I$9+СВЦЭМ!$D$10+'СЕТ СН'!$I$6-'СЕТ СН'!$I$19</f>
        <v>2064.9570263099999</v>
      </c>
      <c r="F137" s="37">
        <f>SUMIFS(СВЦЭМ!$C$34:$C$777,СВЦЭМ!$A$34:$A$777,$A137,СВЦЭМ!$B$34:$B$777,F$119)+'СЕТ СН'!$I$9+СВЦЭМ!$D$10+'СЕТ СН'!$I$6-'СЕТ СН'!$I$19</f>
        <v>2061.48193937</v>
      </c>
      <c r="G137" s="37">
        <f>SUMIFS(СВЦЭМ!$C$34:$C$777,СВЦЭМ!$A$34:$A$777,$A137,СВЦЭМ!$B$34:$B$777,G$119)+'СЕТ СН'!$I$9+СВЦЭМ!$D$10+'СЕТ СН'!$I$6-'СЕТ СН'!$I$19</f>
        <v>2077.8507527799998</v>
      </c>
      <c r="H137" s="37">
        <f>SUMIFS(СВЦЭМ!$C$34:$C$777,СВЦЭМ!$A$34:$A$777,$A137,СВЦЭМ!$B$34:$B$777,H$119)+'СЕТ СН'!$I$9+СВЦЭМ!$D$10+'СЕТ СН'!$I$6-'СЕТ СН'!$I$19</f>
        <v>2044.8182442899997</v>
      </c>
      <c r="I137" s="37">
        <f>SUMIFS(СВЦЭМ!$C$34:$C$777,СВЦЭМ!$A$34:$A$777,$A137,СВЦЭМ!$B$34:$B$777,I$119)+'СЕТ СН'!$I$9+СВЦЭМ!$D$10+'СЕТ СН'!$I$6-'СЕТ СН'!$I$19</f>
        <v>1968.5394862899998</v>
      </c>
      <c r="J137" s="37">
        <f>SUMIFS(СВЦЭМ!$C$34:$C$777,СВЦЭМ!$A$34:$A$777,$A137,СВЦЭМ!$B$34:$B$777,J$119)+'СЕТ СН'!$I$9+СВЦЭМ!$D$10+'СЕТ СН'!$I$6-'СЕТ СН'!$I$19</f>
        <v>1868.79549658</v>
      </c>
      <c r="K137" s="37">
        <f>SUMIFS(СВЦЭМ!$C$34:$C$777,СВЦЭМ!$A$34:$A$777,$A137,СВЦЭМ!$B$34:$B$777,K$119)+'СЕТ СН'!$I$9+СВЦЭМ!$D$10+'СЕТ СН'!$I$6-'СЕТ СН'!$I$19</f>
        <v>1753.8265888599999</v>
      </c>
      <c r="L137" s="37">
        <f>SUMIFS(СВЦЭМ!$C$34:$C$777,СВЦЭМ!$A$34:$A$777,$A137,СВЦЭМ!$B$34:$B$777,L$119)+'СЕТ СН'!$I$9+СВЦЭМ!$D$10+'СЕТ СН'!$I$6-'СЕТ СН'!$I$19</f>
        <v>1678.8941106899997</v>
      </c>
      <c r="M137" s="37">
        <f>SUMIFS(СВЦЭМ!$C$34:$C$777,СВЦЭМ!$A$34:$A$777,$A137,СВЦЭМ!$B$34:$B$777,M$119)+'СЕТ СН'!$I$9+СВЦЭМ!$D$10+'СЕТ СН'!$I$6-'СЕТ СН'!$I$19</f>
        <v>1645.8492609300001</v>
      </c>
      <c r="N137" s="37">
        <f>SUMIFS(СВЦЭМ!$C$34:$C$777,СВЦЭМ!$A$34:$A$777,$A137,СВЦЭМ!$B$34:$B$777,N$119)+'СЕТ СН'!$I$9+СВЦЭМ!$D$10+'СЕТ СН'!$I$6-'СЕТ СН'!$I$19</f>
        <v>1645.5350031099997</v>
      </c>
      <c r="O137" s="37">
        <f>SUMIFS(СВЦЭМ!$C$34:$C$777,СВЦЭМ!$A$34:$A$777,$A137,СВЦЭМ!$B$34:$B$777,O$119)+'СЕТ СН'!$I$9+СВЦЭМ!$D$10+'СЕТ СН'!$I$6-'СЕТ СН'!$I$19</f>
        <v>1647.5234397199997</v>
      </c>
      <c r="P137" s="37">
        <f>SUMIFS(СВЦЭМ!$C$34:$C$777,СВЦЭМ!$A$34:$A$777,$A137,СВЦЭМ!$B$34:$B$777,P$119)+'СЕТ СН'!$I$9+СВЦЭМ!$D$10+'СЕТ СН'!$I$6-'СЕТ СН'!$I$19</f>
        <v>1649.0253168899999</v>
      </c>
      <c r="Q137" s="37">
        <f>SUMIFS(СВЦЭМ!$C$34:$C$777,СВЦЭМ!$A$34:$A$777,$A137,СВЦЭМ!$B$34:$B$777,Q$119)+'СЕТ СН'!$I$9+СВЦЭМ!$D$10+'СЕТ СН'!$I$6-'СЕТ СН'!$I$19</f>
        <v>1647.5786621099996</v>
      </c>
      <c r="R137" s="37">
        <f>SUMIFS(СВЦЭМ!$C$34:$C$777,СВЦЭМ!$A$34:$A$777,$A137,СВЦЭМ!$B$34:$B$777,R$119)+'СЕТ СН'!$I$9+СВЦЭМ!$D$10+'СЕТ СН'!$I$6-'СЕТ СН'!$I$19</f>
        <v>1651.30515242</v>
      </c>
      <c r="S137" s="37">
        <f>SUMIFS(СВЦЭМ!$C$34:$C$777,СВЦЭМ!$A$34:$A$777,$A137,СВЦЭМ!$B$34:$B$777,S$119)+'СЕТ СН'!$I$9+СВЦЭМ!$D$10+'СЕТ СН'!$I$6-'СЕТ СН'!$I$19</f>
        <v>1651.7026477599998</v>
      </c>
      <c r="T137" s="37">
        <f>SUMIFS(СВЦЭМ!$C$34:$C$777,СВЦЭМ!$A$34:$A$777,$A137,СВЦЭМ!$B$34:$B$777,T$119)+'СЕТ СН'!$I$9+СВЦЭМ!$D$10+'СЕТ СН'!$I$6-'СЕТ СН'!$I$19</f>
        <v>1649.8225841699996</v>
      </c>
      <c r="U137" s="37">
        <f>SUMIFS(СВЦЭМ!$C$34:$C$777,СВЦЭМ!$A$34:$A$777,$A137,СВЦЭМ!$B$34:$B$777,U$119)+'СЕТ СН'!$I$9+СВЦЭМ!$D$10+'СЕТ СН'!$I$6-'СЕТ СН'!$I$19</f>
        <v>1672.8179216899998</v>
      </c>
      <c r="V137" s="37">
        <f>SUMIFS(СВЦЭМ!$C$34:$C$777,СВЦЭМ!$A$34:$A$777,$A137,СВЦЭМ!$B$34:$B$777,V$119)+'СЕТ СН'!$I$9+СВЦЭМ!$D$10+'СЕТ СН'!$I$6-'СЕТ СН'!$I$19</f>
        <v>1708.0465056499997</v>
      </c>
      <c r="W137" s="37">
        <f>SUMIFS(СВЦЭМ!$C$34:$C$777,СВЦЭМ!$A$34:$A$777,$A137,СВЦЭМ!$B$34:$B$777,W$119)+'СЕТ СН'!$I$9+СВЦЭМ!$D$10+'СЕТ СН'!$I$6-'СЕТ СН'!$I$19</f>
        <v>1785.0762142499998</v>
      </c>
      <c r="X137" s="37">
        <f>SUMIFS(СВЦЭМ!$C$34:$C$777,СВЦЭМ!$A$34:$A$777,$A137,СВЦЭМ!$B$34:$B$777,X$119)+'СЕТ СН'!$I$9+СВЦЭМ!$D$10+'СЕТ СН'!$I$6-'СЕТ СН'!$I$19</f>
        <v>1862.1001441399999</v>
      </c>
      <c r="Y137" s="37">
        <f>SUMIFS(СВЦЭМ!$C$34:$C$777,СВЦЭМ!$A$34:$A$777,$A137,СВЦЭМ!$B$34:$B$777,Y$119)+'СЕТ СН'!$I$9+СВЦЭМ!$D$10+'СЕТ СН'!$I$6-'СЕТ СН'!$I$19</f>
        <v>1943.5235675099998</v>
      </c>
    </row>
    <row r="138" spans="1:25" ht="15.75" x14ac:dyDescent="0.2">
      <c r="A138" s="36">
        <f t="shared" si="3"/>
        <v>43058</v>
      </c>
      <c r="B138" s="37">
        <f>SUMIFS(СВЦЭМ!$C$34:$C$777,СВЦЭМ!$A$34:$A$777,$A138,СВЦЭМ!$B$34:$B$777,B$119)+'СЕТ СН'!$I$9+СВЦЭМ!$D$10+'СЕТ СН'!$I$6-'СЕТ СН'!$I$19</f>
        <v>2022.1723494999997</v>
      </c>
      <c r="C138" s="37">
        <f>SUMIFS(СВЦЭМ!$C$34:$C$777,СВЦЭМ!$A$34:$A$777,$A138,СВЦЭМ!$B$34:$B$777,C$119)+'СЕТ СН'!$I$9+СВЦЭМ!$D$10+'СЕТ СН'!$I$6-'СЕТ СН'!$I$19</f>
        <v>2049.1108556599997</v>
      </c>
      <c r="D138" s="37">
        <f>SUMIFS(СВЦЭМ!$C$34:$C$777,СВЦЭМ!$A$34:$A$777,$A138,СВЦЭМ!$B$34:$B$777,D$119)+'СЕТ СН'!$I$9+СВЦЭМ!$D$10+'СЕТ СН'!$I$6-'СЕТ СН'!$I$19</f>
        <v>2065.0571488400001</v>
      </c>
      <c r="E138" s="37">
        <f>SUMIFS(СВЦЭМ!$C$34:$C$777,СВЦЭМ!$A$34:$A$777,$A138,СВЦЭМ!$B$34:$B$777,E$119)+'СЕТ СН'!$I$9+СВЦЭМ!$D$10+'СЕТ СН'!$I$6-'СЕТ СН'!$I$19</f>
        <v>2059.7395365499997</v>
      </c>
      <c r="F138" s="37">
        <f>SUMIFS(СВЦЭМ!$C$34:$C$777,СВЦЭМ!$A$34:$A$777,$A138,СВЦЭМ!$B$34:$B$777,F$119)+'СЕТ СН'!$I$9+СВЦЭМ!$D$10+'СЕТ СН'!$I$6-'СЕТ СН'!$I$19</f>
        <v>2060.3834566999999</v>
      </c>
      <c r="G138" s="37">
        <f>SUMIFS(СВЦЭМ!$C$34:$C$777,СВЦЭМ!$A$34:$A$777,$A138,СВЦЭМ!$B$34:$B$777,G$119)+'СЕТ СН'!$I$9+СВЦЭМ!$D$10+'СЕТ СН'!$I$6-'СЕТ СН'!$I$19</f>
        <v>2045.3408573999995</v>
      </c>
      <c r="H138" s="37">
        <f>SUMIFS(СВЦЭМ!$C$34:$C$777,СВЦЭМ!$A$34:$A$777,$A138,СВЦЭМ!$B$34:$B$777,H$119)+'СЕТ СН'!$I$9+СВЦЭМ!$D$10+'СЕТ СН'!$I$6-'СЕТ СН'!$I$19</f>
        <v>2032.0084300199997</v>
      </c>
      <c r="I138" s="37">
        <f>SUMIFS(СВЦЭМ!$C$34:$C$777,СВЦЭМ!$A$34:$A$777,$A138,СВЦЭМ!$B$34:$B$777,I$119)+'СЕТ СН'!$I$9+СВЦЭМ!$D$10+'СЕТ СН'!$I$6-'СЕТ СН'!$I$19</f>
        <v>2031.2137021999997</v>
      </c>
      <c r="J138" s="37">
        <f>SUMIFS(СВЦЭМ!$C$34:$C$777,СВЦЭМ!$A$34:$A$777,$A138,СВЦЭМ!$B$34:$B$777,J$119)+'СЕТ СН'!$I$9+СВЦЭМ!$D$10+'СЕТ СН'!$I$6-'СЕТ СН'!$I$19</f>
        <v>1944.2337139499996</v>
      </c>
      <c r="K138" s="37">
        <f>SUMIFS(СВЦЭМ!$C$34:$C$777,СВЦЭМ!$A$34:$A$777,$A138,СВЦЭМ!$B$34:$B$777,K$119)+'СЕТ СН'!$I$9+СВЦЭМ!$D$10+'СЕТ СН'!$I$6-'СЕТ СН'!$I$19</f>
        <v>1800.72572029</v>
      </c>
      <c r="L138" s="37">
        <f>SUMIFS(СВЦЭМ!$C$34:$C$777,СВЦЭМ!$A$34:$A$777,$A138,СВЦЭМ!$B$34:$B$777,L$119)+'СЕТ СН'!$I$9+СВЦЭМ!$D$10+'СЕТ СН'!$I$6-'СЕТ СН'!$I$19</f>
        <v>1679.2853193299998</v>
      </c>
      <c r="M138" s="37">
        <f>SUMIFS(СВЦЭМ!$C$34:$C$777,СВЦЭМ!$A$34:$A$777,$A138,СВЦЭМ!$B$34:$B$777,M$119)+'СЕТ СН'!$I$9+СВЦЭМ!$D$10+'СЕТ СН'!$I$6-'СЕТ СН'!$I$19</f>
        <v>1644.7268334399996</v>
      </c>
      <c r="N138" s="37">
        <f>SUMIFS(СВЦЭМ!$C$34:$C$777,СВЦЭМ!$A$34:$A$777,$A138,СВЦЭМ!$B$34:$B$777,N$119)+'СЕТ СН'!$I$9+СВЦЭМ!$D$10+'СЕТ СН'!$I$6-'СЕТ СН'!$I$19</f>
        <v>1653.17949297</v>
      </c>
      <c r="O138" s="37">
        <f>SUMIFS(СВЦЭМ!$C$34:$C$777,СВЦЭМ!$A$34:$A$777,$A138,СВЦЭМ!$B$34:$B$777,O$119)+'СЕТ СН'!$I$9+СВЦЭМ!$D$10+'СЕТ СН'!$I$6-'СЕТ СН'!$I$19</f>
        <v>1671.2969100299997</v>
      </c>
      <c r="P138" s="37">
        <f>SUMIFS(СВЦЭМ!$C$34:$C$777,СВЦЭМ!$A$34:$A$777,$A138,СВЦЭМ!$B$34:$B$777,P$119)+'СЕТ СН'!$I$9+СВЦЭМ!$D$10+'СЕТ СН'!$I$6-'СЕТ СН'!$I$19</f>
        <v>1680.41013591</v>
      </c>
      <c r="Q138" s="37">
        <f>SUMIFS(СВЦЭМ!$C$34:$C$777,СВЦЭМ!$A$34:$A$777,$A138,СВЦЭМ!$B$34:$B$777,Q$119)+'СЕТ СН'!$I$9+СВЦЭМ!$D$10+'СЕТ СН'!$I$6-'СЕТ СН'!$I$19</f>
        <v>1685.8161279599999</v>
      </c>
      <c r="R138" s="37">
        <f>SUMIFS(СВЦЭМ!$C$34:$C$777,СВЦЭМ!$A$34:$A$777,$A138,СВЦЭМ!$B$34:$B$777,R$119)+'СЕТ СН'!$I$9+СВЦЭМ!$D$10+'СЕТ СН'!$I$6-'СЕТ СН'!$I$19</f>
        <v>1687.7324520899997</v>
      </c>
      <c r="S138" s="37">
        <f>SUMIFS(СВЦЭМ!$C$34:$C$777,СВЦЭМ!$A$34:$A$777,$A138,СВЦЭМ!$B$34:$B$777,S$119)+'СЕТ СН'!$I$9+СВЦЭМ!$D$10+'СЕТ СН'!$I$6-'СЕТ СН'!$I$19</f>
        <v>1651.68732533</v>
      </c>
      <c r="T138" s="37">
        <f>SUMIFS(СВЦЭМ!$C$34:$C$777,СВЦЭМ!$A$34:$A$777,$A138,СВЦЭМ!$B$34:$B$777,T$119)+'СЕТ СН'!$I$9+СВЦЭМ!$D$10+'СЕТ СН'!$I$6-'СЕТ СН'!$I$19</f>
        <v>1622.2355313899998</v>
      </c>
      <c r="U138" s="37">
        <f>SUMIFS(СВЦЭМ!$C$34:$C$777,СВЦЭМ!$A$34:$A$777,$A138,СВЦЭМ!$B$34:$B$777,U$119)+'СЕТ СН'!$I$9+СВЦЭМ!$D$10+'СЕТ СН'!$I$6-'СЕТ СН'!$I$19</f>
        <v>1636.6277241299999</v>
      </c>
      <c r="V138" s="37">
        <f>SUMIFS(СВЦЭМ!$C$34:$C$777,СВЦЭМ!$A$34:$A$777,$A138,СВЦЭМ!$B$34:$B$777,V$119)+'СЕТ СН'!$I$9+СВЦЭМ!$D$10+'СЕТ СН'!$I$6-'СЕТ СН'!$I$19</f>
        <v>1686.1791571999997</v>
      </c>
      <c r="W138" s="37">
        <f>SUMIFS(СВЦЭМ!$C$34:$C$777,СВЦЭМ!$A$34:$A$777,$A138,СВЦЭМ!$B$34:$B$777,W$119)+'СЕТ СН'!$I$9+СВЦЭМ!$D$10+'СЕТ СН'!$I$6-'СЕТ СН'!$I$19</f>
        <v>1795.7642375299997</v>
      </c>
      <c r="X138" s="37">
        <f>SUMIFS(СВЦЭМ!$C$34:$C$777,СВЦЭМ!$A$34:$A$777,$A138,СВЦЭМ!$B$34:$B$777,X$119)+'СЕТ СН'!$I$9+СВЦЭМ!$D$10+'СЕТ СН'!$I$6-'СЕТ СН'!$I$19</f>
        <v>1880.01803251</v>
      </c>
      <c r="Y138" s="37">
        <f>SUMIFS(СВЦЭМ!$C$34:$C$777,СВЦЭМ!$A$34:$A$777,$A138,СВЦЭМ!$B$34:$B$777,Y$119)+'СЕТ СН'!$I$9+СВЦЭМ!$D$10+'СЕТ СН'!$I$6-'СЕТ СН'!$I$19</f>
        <v>1987.9303996199997</v>
      </c>
    </row>
    <row r="139" spans="1:25" ht="15.75" x14ac:dyDescent="0.2">
      <c r="A139" s="36">
        <f t="shared" si="3"/>
        <v>43059</v>
      </c>
      <c r="B139" s="37">
        <f>SUMIFS(СВЦЭМ!$C$34:$C$777,СВЦЭМ!$A$34:$A$777,$A139,СВЦЭМ!$B$34:$B$777,B$119)+'СЕТ СН'!$I$9+СВЦЭМ!$D$10+'СЕТ СН'!$I$6-'СЕТ СН'!$I$19</f>
        <v>2047.3575439599999</v>
      </c>
      <c r="C139" s="37">
        <f>SUMIFS(СВЦЭМ!$C$34:$C$777,СВЦЭМ!$A$34:$A$777,$A139,СВЦЭМ!$B$34:$B$777,C$119)+'СЕТ СН'!$I$9+СВЦЭМ!$D$10+'СЕТ СН'!$I$6-'СЕТ СН'!$I$19</f>
        <v>2078.7002706599997</v>
      </c>
      <c r="D139" s="37">
        <f>SUMIFS(СВЦЭМ!$C$34:$C$777,СВЦЭМ!$A$34:$A$777,$A139,СВЦЭМ!$B$34:$B$777,D$119)+'СЕТ СН'!$I$9+СВЦЭМ!$D$10+'СЕТ СН'!$I$6-'СЕТ СН'!$I$19</f>
        <v>2068.8344464100001</v>
      </c>
      <c r="E139" s="37">
        <f>SUMIFS(СВЦЭМ!$C$34:$C$777,СВЦЭМ!$A$34:$A$777,$A139,СВЦЭМ!$B$34:$B$777,E$119)+'СЕТ СН'!$I$9+СВЦЭМ!$D$10+'СЕТ СН'!$I$6-'СЕТ СН'!$I$19</f>
        <v>2065.5942197200002</v>
      </c>
      <c r="F139" s="37">
        <f>SUMIFS(СВЦЭМ!$C$34:$C$777,СВЦЭМ!$A$34:$A$777,$A139,СВЦЭМ!$B$34:$B$777,F$119)+'СЕТ СН'!$I$9+СВЦЭМ!$D$10+'СЕТ СН'!$I$6-'СЕТ СН'!$I$19</f>
        <v>2064.9254410499998</v>
      </c>
      <c r="G139" s="37">
        <f>SUMIFS(СВЦЭМ!$C$34:$C$777,СВЦЭМ!$A$34:$A$777,$A139,СВЦЭМ!$B$34:$B$777,G$119)+'СЕТ СН'!$I$9+СВЦЭМ!$D$10+'СЕТ СН'!$I$6-'СЕТ СН'!$I$19</f>
        <v>2068.8793607500002</v>
      </c>
      <c r="H139" s="37">
        <f>SUMIFS(СВЦЭМ!$C$34:$C$777,СВЦЭМ!$A$34:$A$777,$A139,СВЦЭМ!$B$34:$B$777,H$119)+'СЕТ СН'!$I$9+СВЦЭМ!$D$10+'СЕТ СН'!$I$6-'СЕТ СН'!$I$19</f>
        <v>2058.2659557899997</v>
      </c>
      <c r="I139" s="37">
        <f>SUMIFS(СВЦЭМ!$C$34:$C$777,СВЦЭМ!$A$34:$A$777,$A139,СВЦЭМ!$B$34:$B$777,I$119)+'СЕТ СН'!$I$9+СВЦЭМ!$D$10+'СЕТ СН'!$I$6-'СЕТ СН'!$I$19</f>
        <v>1937.0881502900002</v>
      </c>
      <c r="J139" s="37">
        <f>SUMIFS(СВЦЭМ!$C$34:$C$777,СВЦЭМ!$A$34:$A$777,$A139,СВЦЭМ!$B$34:$B$777,J$119)+'СЕТ СН'!$I$9+СВЦЭМ!$D$10+'СЕТ СН'!$I$6-'СЕТ СН'!$I$19</f>
        <v>1870.0623268299996</v>
      </c>
      <c r="K139" s="37">
        <f>SUMIFS(СВЦЭМ!$C$34:$C$777,СВЦЭМ!$A$34:$A$777,$A139,СВЦЭМ!$B$34:$B$777,K$119)+'СЕТ СН'!$I$9+СВЦЭМ!$D$10+'СЕТ СН'!$I$6-'СЕТ СН'!$I$19</f>
        <v>1784.69299159</v>
      </c>
      <c r="L139" s="37">
        <f>SUMIFS(СВЦЭМ!$C$34:$C$777,СВЦЭМ!$A$34:$A$777,$A139,СВЦЭМ!$B$34:$B$777,L$119)+'СЕТ СН'!$I$9+СВЦЭМ!$D$10+'СЕТ СН'!$I$6-'СЕТ СН'!$I$19</f>
        <v>1705.8102957399997</v>
      </c>
      <c r="M139" s="37">
        <f>SUMIFS(СВЦЭМ!$C$34:$C$777,СВЦЭМ!$A$34:$A$777,$A139,СВЦЭМ!$B$34:$B$777,M$119)+'СЕТ СН'!$I$9+СВЦЭМ!$D$10+'СЕТ СН'!$I$6-'СЕТ СН'!$I$19</f>
        <v>1665.5848412099999</v>
      </c>
      <c r="N139" s="37">
        <f>SUMIFS(СВЦЭМ!$C$34:$C$777,СВЦЭМ!$A$34:$A$777,$A139,СВЦЭМ!$B$34:$B$777,N$119)+'СЕТ СН'!$I$9+СВЦЭМ!$D$10+'СЕТ СН'!$I$6-'СЕТ СН'!$I$19</f>
        <v>1680.3138236699997</v>
      </c>
      <c r="O139" s="37">
        <f>SUMIFS(СВЦЭМ!$C$34:$C$777,СВЦЭМ!$A$34:$A$777,$A139,СВЦЭМ!$B$34:$B$777,O$119)+'СЕТ СН'!$I$9+СВЦЭМ!$D$10+'СЕТ СН'!$I$6-'СЕТ СН'!$I$19</f>
        <v>1685.3437496500001</v>
      </c>
      <c r="P139" s="37">
        <f>SUMIFS(СВЦЭМ!$C$34:$C$777,СВЦЭМ!$A$34:$A$777,$A139,СВЦЭМ!$B$34:$B$777,P$119)+'СЕТ СН'!$I$9+СВЦЭМ!$D$10+'СЕТ СН'!$I$6-'СЕТ СН'!$I$19</f>
        <v>1694.8583275699998</v>
      </c>
      <c r="Q139" s="37">
        <f>SUMIFS(СВЦЭМ!$C$34:$C$777,СВЦЭМ!$A$34:$A$777,$A139,СВЦЭМ!$B$34:$B$777,Q$119)+'СЕТ СН'!$I$9+СВЦЭМ!$D$10+'СЕТ СН'!$I$6-'СЕТ СН'!$I$19</f>
        <v>1701.1550234899996</v>
      </c>
      <c r="R139" s="37">
        <f>SUMIFS(СВЦЭМ!$C$34:$C$777,СВЦЭМ!$A$34:$A$777,$A139,СВЦЭМ!$B$34:$B$777,R$119)+'СЕТ СН'!$I$9+СВЦЭМ!$D$10+'СЕТ СН'!$I$6-'СЕТ СН'!$I$19</f>
        <v>1700.9973555500001</v>
      </c>
      <c r="S139" s="37">
        <f>SUMIFS(СВЦЭМ!$C$34:$C$777,СВЦЭМ!$A$34:$A$777,$A139,СВЦЭМ!$B$34:$B$777,S$119)+'СЕТ СН'!$I$9+СВЦЭМ!$D$10+'СЕТ СН'!$I$6-'СЕТ СН'!$I$19</f>
        <v>1670.9563590799999</v>
      </c>
      <c r="T139" s="37">
        <f>SUMIFS(СВЦЭМ!$C$34:$C$777,СВЦЭМ!$A$34:$A$777,$A139,СВЦЭМ!$B$34:$B$777,T$119)+'СЕТ СН'!$I$9+СВЦЭМ!$D$10+'СЕТ СН'!$I$6-'СЕТ СН'!$I$19</f>
        <v>1635.2848121500001</v>
      </c>
      <c r="U139" s="37">
        <f>SUMIFS(СВЦЭМ!$C$34:$C$777,СВЦЭМ!$A$34:$A$777,$A139,СВЦЭМ!$B$34:$B$777,U$119)+'СЕТ СН'!$I$9+СВЦЭМ!$D$10+'СЕТ СН'!$I$6-'СЕТ СН'!$I$19</f>
        <v>1638.9819538799998</v>
      </c>
      <c r="V139" s="37">
        <f>SUMIFS(СВЦЭМ!$C$34:$C$777,СВЦЭМ!$A$34:$A$777,$A139,СВЦЭМ!$B$34:$B$777,V$119)+'СЕТ СН'!$I$9+СВЦЭМ!$D$10+'СЕТ СН'!$I$6-'СЕТ СН'!$I$19</f>
        <v>1675.8312130499999</v>
      </c>
      <c r="W139" s="37">
        <f>SUMIFS(СВЦЭМ!$C$34:$C$777,СВЦЭМ!$A$34:$A$777,$A139,СВЦЭМ!$B$34:$B$777,W$119)+'СЕТ СН'!$I$9+СВЦЭМ!$D$10+'СЕТ СН'!$I$6-'СЕТ СН'!$I$19</f>
        <v>1765.4942155899998</v>
      </c>
      <c r="X139" s="37">
        <f>SUMIFS(СВЦЭМ!$C$34:$C$777,СВЦЭМ!$A$34:$A$777,$A139,СВЦЭМ!$B$34:$B$777,X$119)+'СЕТ СН'!$I$9+СВЦЭМ!$D$10+'СЕТ СН'!$I$6-'СЕТ СН'!$I$19</f>
        <v>1862.9095506899998</v>
      </c>
      <c r="Y139" s="37">
        <f>SUMIFS(СВЦЭМ!$C$34:$C$777,СВЦЭМ!$A$34:$A$777,$A139,СВЦЭМ!$B$34:$B$777,Y$119)+'СЕТ СН'!$I$9+СВЦЭМ!$D$10+'СЕТ СН'!$I$6-'СЕТ СН'!$I$19</f>
        <v>1970.4061993400001</v>
      </c>
    </row>
    <row r="140" spans="1:25" ht="15.75" x14ac:dyDescent="0.2">
      <c r="A140" s="36">
        <f t="shared" si="3"/>
        <v>43060</v>
      </c>
      <c r="B140" s="37">
        <f>SUMIFS(СВЦЭМ!$C$34:$C$777,СВЦЭМ!$A$34:$A$777,$A140,СВЦЭМ!$B$34:$B$777,B$119)+'СЕТ СН'!$I$9+СВЦЭМ!$D$10+'СЕТ СН'!$I$6-'СЕТ СН'!$I$19</f>
        <v>2043.3463099499995</v>
      </c>
      <c r="C140" s="37">
        <f>SUMIFS(СВЦЭМ!$C$34:$C$777,СВЦЭМ!$A$34:$A$777,$A140,СВЦЭМ!$B$34:$B$777,C$119)+'СЕТ СН'!$I$9+СВЦЭМ!$D$10+'СЕТ СН'!$I$6-'СЕТ СН'!$I$19</f>
        <v>2073.8768566700001</v>
      </c>
      <c r="D140" s="37">
        <f>SUMIFS(СВЦЭМ!$C$34:$C$777,СВЦЭМ!$A$34:$A$777,$A140,СВЦЭМ!$B$34:$B$777,D$119)+'СЕТ СН'!$I$9+СВЦЭМ!$D$10+'СЕТ СН'!$I$6-'СЕТ СН'!$I$19</f>
        <v>2076.4734533800001</v>
      </c>
      <c r="E140" s="37">
        <f>SUMIFS(СВЦЭМ!$C$34:$C$777,СВЦЭМ!$A$34:$A$777,$A140,СВЦЭМ!$B$34:$B$777,E$119)+'СЕТ СН'!$I$9+СВЦЭМ!$D$10+'СЕТ СН'!$I$6-'СЕТ СН'!$I$19</f>
        <v>2074.0356262300002</v>
      </c>
      <c r="F140" s="37">
        <f>SUMIFS(СВЦЭМ!$C$34:$C$777,СВЦЭМ!$A$34:$A$777,$A140,СВЦЭМ!$B$34:$B$777,F$119)+'СЕТ СН'!$I$9+СВЦЭМ!$D$10+'СЕТ СН'!$I$6-'СЕТ СН'!$I$19</f>
        <v>2075.0253802899997</v>
      </c>
      <c r="G140" s="37">
        <f>SUMIFS(СВЦЭМ!$C$34:$C$777,СВЦЭМ!$A$34:$A$777,$A140,СВЦЭМ!$B$34:$B$777,G$119)+'СЕТ СН'!$I$9+СВЦЭМ!$D$10+'СЕТ СН'!$I$6-'СЕТ СН'!$I$19</f>
        <v>2079.5734701800002</v>
      </c>
      <c r="H140" s="37">
        <f>SUMIFS(СВЦЭМ!$C$34:$C$777,СВЦЭМ!$A$34:$A$777,$A140,СВЦЭМ!$B$34:$B$777,H$119)+'СЕТ СН'!$I$9+СВЦЭМ!$D$10+'СЕТ СН'!$I$6-'СЕТ СН'!$I$19</f>
        <v>2053.9891483800002</v>
      </c>
      <c r="I140" s="37">
        <f>SUMIFS(СВЦЭМ!$C$34:$C$777,СВЦЭМ!$A$34:$A$777,$A140,СВЦЭМ!$B$34:$B$777,I$119)+'СЕТ СН'!$I$9+СВЦЭМ!$D$10+'СЕТ СН'!$I$6-'СЕТ СН'!$I$19</f>
        <v>1935.5000694999999</v>
      </c>
      <c r="J140" s="37">
        <f>SUMIFS(СВЦЭМ!$C$34:$C$777,СВЦЭМ!$A$34:$A$777,$A140,СВЦЭМ!$B$34:$B$777,J$119)+'СЕТ СН'!$I$9+СВЦЭМ!$D$10+'СЕТ СН'!$I$6-'СЕТ СН'!$I$19</f>
        <v>1866.8540354199999</v>
      </c>
      <c r="K140" s="37">
        <f>SUMIFS(СВЦЭМ!$C$34:$C$777,СВЦЭМ!$A$34:$A$777,$A140,СВЦЭМ!$B$34:$B$777,K$119)+'СЕТ СН'!$I$9+СВЦЭМ!$D$10+'СЕТ СН'!$I$6-'СЕТ СН'!$I$19</f>
        <v>1774.33612971</v>
      </c>
      <c r="L140" s="37">
        <f>SUMIFS(СВЦЭМ!$C$34:$C$777,СВЦЭМ!$A$34:$A$777,$A140,СВЦЭМ!$B$34:$B$777,L$119)+'СЕТ СН'!$I$9+СВЦЭМ!$D$10+'СЕТ СН'!$I$6-'СЕТ СН'!$I$19</f>
        <v>1701.6302715799998</v>
      </c>
      <c r="M140" s="37">
        <f>SUMIFS(СВЦЭМ!$C$34:$C$777,СВЦЭМ!$A$34:$A$777,$A140,СВЦЭМ!$B$34:$B$777,M$119)+'СЕТ СН'!$I$9+СВЦЭМ!$D$10+'СЕТ СН'!$I$6-'СЕТ СН'!$I$19</f>
        <v>1673.2653446699996</v>
      </c>
      <c r="N140" s="37">
        <f>SUMIFS(СВЦЭМ!$C$34:$C$777,СВЦЭМ!$A$34:$A$777,$A140,СВЦЭМ!$B$34:$B$777,N$119)+'СЕТ СН'!$I$9+СВЦЭМ!$D$10+'СЕТ СН'!$I$6-'СЕТ СН'!$I$19</f>
        <v>1687.3886533899999</v>
      </c>
      <c r="O140" s="37">
        <f>SUMIFS(СВЦЭМ!$C$34:$C$777,СВЦЭМ!$A$34:$A$777,$A140,СВЦЭМ!$B$34:$B$777,O$119)+'СЕТ СН'!$I$9+СВЦЭМ!$D$10+'СЕТ СН'!$I$6-'СЕТ СН'!$I$19</f>
        <v>1695.1609575499997</v>
      </c>
      <c r="P140" s="37">
        <f>SUMIFS(СВЦЭМ!$C$34:$C$777,СВЦЭМ!$A$34:$A$777,$A140,СВЦЭМ!$B$34:$B$777,P$119)+'СЕТ СН'!$I$9+СВЦЭМ!$D$10+'СЕТ СН'!$I$6-'СЕТ СН'!$I$19</f>
        <v>1703.8365459799998</v>
      </c>
      <c r="Q140" s="37">
        <f>SUMIFS(СВЦЭМ!$C$34:$C$777,СВЦЭМ!$A$34:$A$777,$A140,СВЦЭМ!$B$34:$B$777,Q$119)+'СЕТ СН'!$I$9+СВЦЭМ!$D$10+'СЕТ СН'!$I$6-'СЕТ СН'!$I$19</f>
        <v>1710.3520882499997</v>
      </c>
      <c r="R140" s="37">
        <f>SUMIFS(СВЦЭМ!$C$34:$C$777,СВЦЭМ!$A$34:$A$777,$A140,СВЦЭМ!$B$34:$B$777,R$119)+'СЕТ СН'!$I$9+СВЦЭМ!$D$10+'СЕТ СН'!$I$6-'СЕТ СН'!$I$19</f>
        <v>1711.80423832</v>
      </c>
      <c r="S140" s="37">
        <f>SUMIFS(СВЦЭМ!$C$34:$C$777,СВЦЭМ!$A$34:$A$777,$A140,СВЦЭМ!$B$34:$B$777,S$119)+'СЕТ СН'!$I$9+СВЦЭМ!$D$10+'СЕТ СН'!$I$6-'СЕТ СН'!$I$19</f>
        <v>1686.8385878299996</v>
      </c>
      <c r="T140" s="37">
        <f>SUMIFS(СВЦЭМ!$C$34:$C$777,СВЦЭМ!$A$34:$A$777,$A140,СВЦЭМ!$B$34:$B$777,T$119)+'СЕТ СН'!$I$9+СВЦЭМ!$D$10+'СЕТ СН'!$I$6-'СЕТ СН'!$I$19</f>
        <v>1635.8564647599997</v>
      </c>
      <c r="U140" s="37">
        <f>SUMIFS(СВЦЭМ!$C$34:$C$777,СВЦЭМ!$A$34:$A$777,$A140,СВЦЭМ!$B$34:$B$777,U$119)+'СЕТ СН'!$I$9+СВЦЭМ!$D$10+'СЕТ СН'!$I$6-'СЕТ СН'!$I$19</f>
        <v>1617.8195762599998</v>
      </c>
      <c r="V140" s="37">
        <f>SUMIFS(СВЦЭМ!$C$34:$C$777,СВЦЭМ!$A$34:$A$777,$A140,СВЦЭМ!$B$34:$B$777,V$119)+'СЕТ СН'!$I$9+СВЦЭМ!$D$10+'СЕТ СН'!$I$6-'СЕТ СН'!$I$19</f>
        <v>1688.7957651699999</v>
      </c>
      <c r="W140" s="37">
        <f>SUMIFS(СВЦЭМ!$C$34:$C$777,СВЦЭМ!$A$34:$A$777,$A140,СВЦЭМ!$B$34:$B$777,W$119)+'СЕТ СН'!$I$9+СВЦЭМ!$D$10+'СЕТ СН'!$I$6-'СЕТ СН'!$I$19</f>
        <v>1773.4526987999998</v>
      </c>
      <c r="X140" s="37">
        <f>SUMIFS(СВЦЭМ!$C$34:$C$777,СВЦЭМ!$A$34:$A$777,$A140,СВЦЭМ!$B$34:$B$777,X$119)+'СЕТ СН'!$I$9+СВЦЭМ!$D$10+'СЕТ СН'!$I$6-'СЕТ СН'!$I$19</f>
        <v>1872.6556154700002</v>
      </c>
      <c r="Y140" s="37">
        <f>SUMIFS(СВЦЭМ!$C$34:$C$777,СВЦЭМ!$A$34:$A$777,$A140,СВЦЭМ!$B$34:$B$777,Y$119)+'СЕТ СН'!$I$9+СВЦЭМ!$D$10+'СЕТ СН'!$I$6-'СЕТ СН'!$I$19</f>
        <v>1966.4442003599997</v>
      </c>
    </row>
    <row r="141" spans="1:25" ht="15.75" x14ac:dyDescent="0.2">
      <c r="A141" s="36">
        <f t="shared" si="3"/>
        <v>43061</v>
      </c>
      <c r="B141" s="37">
        <f>SUMIFS(СВЦЭМ!$C$34:$C$777,СВЦЭМ!$A$34:$A$777,$A141,СВЦЭМ!$B$34:$B$777,B$119)+'СЕТ СН'!$I$9+СВЦЭМ!$D$10+'СЕТ СН'!$I$6-'СЕТ СН'!$I$19</f>
        <v>1971.5674465399998</v>
      </c>
      <c r="C141" s="37">
        <f>SUMIFS(СВЦЭМ!$C$34:$C$777,СВЦЭМ!$A$34:$A$777,$A141,СВЦЭМ!$B$34:$B$777,C$119)+'СЕТ СН'!$I$9+СВЦЭМ!$D$10+'СЕТ СН'!$I$6-'СЕТ СН'!$I$19</f>
        <v>1959.5748513799999</v>
      </c>
      <c r="D141" s="37">
        <f>SUMIFS(СВЦЭМ!$C$34:$C$777,СВЦЭМ!$A$34:$A$777,$A141,СВЦЭМ!$B$34:$B$777,D$119)+'СЕТ СН'!$I$9+СВЦЭМ!$D$10+'СЕТ СН'!$I$6-'СЕТ СН'!$I$19</f>
        <v>1947.1503270100002</v>
      </c>
      <c r="E141" s="37">
        <f>SUMIFS(СВЦЭМ!$C$34:$C$777,СВЦЭМ!$A$34:$A$777,$A141,СВЦЭМ!$B$34:$B$777,E$119)+'СЕТ СН'!$I$9+СВЦЭМ!$D$10+'СЕТ СН'!$I$6-'СЕТ СН'!$I$19</f>
        <v>1943.5861861499998</v>
      </c>
      <c r="F141" s="37">
        <f>SUMIFS(СВЦЭМ!$C$34:$C$777,СВЦЭМ!$A$34:$A$777,$A141,СВЦЭМ!$B$34:$B$777,F$119)+'СЕТ СН'!$I$9+СВЦЭМ!$D$10+'СЕТ СН'!$I$6-'СЕТ СН'!$I$19</f>
        <v>1944.5428734699999</v>
      </c>
      <c r="G141" s="37">
        <f>SUMIFS(СВЦЭМ!$C$34:$C$777,СВЦЭМ!$A$34:$A$777,$A141,СВЦЭМ!$B$34:$B$777,G$119)+'СЕТ СН'!$I$9+СВЦЭМ!$D$10+'СЕТ СН'!$I$6-'СЕТ СН'!$I$19</f>
        <v>1952.2415137199996</v>
      </c>
      <c r="H141" s="37">
        <f>SUMIFS(СВЦЭМ!$C$34:$C$777,СВЦЭМ!$A$34:$A$777,$A141,СВЦЭМ!$B$34:$B$777,H$119)+'СЕТ СН'!$I$9+СВЦЭМ!$D$10+'СЕТ СН'!$I$6-'СЕТ СН'!$I$19</f>
        <v>1953.7851359400001</v>
      </c>
      <c r="I141" s="37">
        <f>SUMIFS(СВЦЭМ!$C$34:$C$777,СВЦЭМ!$A$34:$A$777,$A141,СВЦЭМ!$B$34:$B$777,I$119)+'СЕТ СН'!$I$9+СВЦЭМ!$D$10+'СЕТ СН'!$I$6-'СЕТ СН'!$I$19</f>
        <v>1871.2938487299998</v>
      </c>
      <c r="J141" s="37">
        <f>SUMIFS(СВЦЭМ!$C$34:$C$777,СВЦЭМ!$A$34:$A$777,$A141,СВЦЭМ!$B$34:$B$777,J$119)+'СЕТ СН'!$I$9+СВЦЭМ!$D$10+'СЕТ СН'!$I$6-'СЕТ СН'!$I$19</f>
        <v>1868.0462468199999</v>
      </c>
      <c r="K141" s="37">
        <f>SUMIFS(СВЦЭМ!$C$34:$C$777,СВЦЭМ!$A$34:$A$777,$A141,СВЦЭМ!$B$34:$B$777,K$119)+'СЕТ СН'!$I$9+СВЦЭМ!$D$10+'СЕТ СН'!$I$6-'СЕТ СН'!$I$19</f>
        <v>1813.0914386699997</v>
      </c>
      <c r="L141" s="37">
        <f>SUMIFS(СВЦЭМ!$C$34:$C$777,СВЦЭМ!$A$34:$A$777,$A141,СВЦЭМ!$B$34:$B$777,L$119)+'СЕТ СН'!$I$9+СВЦЭМ!$D$10+'СЕТ СН'!$I$6-'СЕТ СН'!$I$19</f>
        <v>1741.87654406</v>
      </c>
      <c r="M141" s="37">
        <f>SUMIFS(СВЦЭМ!$C$34:$C$777,СВЦЭМ!$A$34:$A$777,$A141,СВЦЭМ!$B$34:$B$777,M$119)+'СЕТ СН'!$I$9+СВЦЭМ!$D$10+'СЕТ СН'!$I$6-'СЕТ СН'!$I$19</f>
        <v>1706.5643856699999</v>
      </c>
      <c r="N141" s="37">
        <f>SUMIFS(СВЦЭМ!$C$34:$C$777,СВЦЭМ!$A$34:$A$777,$A141,СВЦЭМ!$B$34:$B$777,N$119)+'СЕТ СН'!$I$9+СВЦЭМ!$D$10+'СЕТ СН'!$I$6-'СЕТ СН'!$I$19</f>
        <v>1687.2662191199997</v>
      </c>
      <c r="O141" s="37">
        <f>SUMIFS(СВЦЭМ!$C$34:$C$777,СВЦЭМ!$A$34:$A$777,$A141,СВЦЭМ!$B$34:$B$777,O$119)+'СЕТ СН'!$I$9+СВЦЭМ!$D$10+'СЕТ СН'!$I$6-'СЕТ СН'!$I$19</f>
        <v>1679.9986336699999</v>
      </c>
      <c r="P141" s="37">
        <f>SUMIFS(СВЦЭМ!$C$34:$C$777,СВЦЭМ!$A$34:$A$777,$A141,СВЦЭМ!$B$34:$B$777,P$119)+'СЕТ СН'!$I$9+СВЦЭМ!$D$10+'СЕТ СН'!$I$6-'СЕТ СН'!$I$19</f>
        <v>1676.5360880199996</v>
      </c>
      <c r="Q141" s="37">
        <f>SUMIFS(СВЦЭМ!$C$34:$C$777,СВЦЭМ!$A$34:$A$777,$A141,СВЦЭМ!$B$34:$B$777,Q$119)+'СЕТ СН'!$I$9+СВЦЭМ!$D$10+'СЕТ СН'!$I$6-'СЕТ СН'!$I$19</f>
        <v>1679.0624594999999</v>
      </c>
      <c r="R141" s="37">
        <f>SUMIFS(СВЦЭМ!$C$34:$C$777,СВЦЭМ!$A$34:$A$777,$A141,СВЦЭМ!$B$34:$B$777,R$119)+'СЕТ СН'!$I$9+СВЦЭМ!$D$10+'СЕТ СН'!$I$6-'СЕТ СН'!$I$19</f>
        <v>1678.1553119</v>
      </c>
      <c r="S141" s="37">
        <f>SUMIFS(СВЦЭМ!$C$34:$C$777,СВЦЭМ!$A$34:$A$777,$A141,СВЦЭМ!$B$34:$B$777,S$119)+'СЕТ СН'!$I$9+СВЦЭМ!$D$10+'СЕТ СН'!$I$6-'СЕТ СН'!$I$19</f>
        <v>1682.3087973699999</v>
      </c>
      <c r="T141" s="37">
        <f>SUMIFS(СВЦЭМ!$C$34:$C$777,СВЦЭМ!$A$34:$A$777,$A141,СВЦЭМ!$B$34:$B$777,T$119)+'СЕТ СН'!$I$9+СВЦЭМ!$D$10+'СЕТ СН'!$I$6-'СЕТ СН'!$I$19</f>
        <v>1610.8444858799999</v>
      </c>
      <c r="U141" s="37">
        <f>SUMIFS(СВЦЭМ!$C$34:$C$777,СВЦЭМ!$A$34:$A$777,$A141,СВЦЭМ!$B$34:$B$777,U$119)+'СЕТ СН'!$I$9+СВЦЭМ!$D$10+'СЕТ СН'!$I$6-'СЕТ СН'!$I$19</f>
        <v>1604.9091674799997</v>
      </c>
      <c r="V141" s="37">
        <f>SUMIFS(СВЦЭМ!$C$34:$C$777,СВЦЭМ!$A$34:$A$777,$A141,СВЦЭМ!$B$34:$B$777,V$119)+'СЕТ СН'!$I$9+СВЦЭМ!$D$10+'СЕТ СН'!$I$6-'СЕТ СН'!$I$19</f>
        <v>1739.9332014199999</v>
      </c>
      <c r="W141" s="37">
        <f>SUMIFS(СВЦЭМ!$C$34:$C$777,СВЦЭМ!$A$34:$A$777,$A141,СВЦЭМ!$B$34:$B$777,W$119)+'СЕТ СН'!$I$9+СВЦЭМ!$D$10+'СЕТ СН'!$I$6-'СЕТ СН'!$I$19</f>
        <v>1798.0929300499997</v>
      </c>
      <c r="X141" s="37">
        <f>SUMIFS(СВЦЭМ!$C$34:$C$777,СВЦЭМ!$A$34:$A$777,$A141,СВЦЭМ!$B$34:$B$777,X$119)+'СЕТ СН'!$I$9+СВЦЭМ!$D$10+'СЕТ СН'!$I$6-'СЕТ СН'!$I$19</f>
        <v>1863.7520593099998</v>
      </c>
      <c r="Y141" s="37">
        <f>SUMIFS(СВЦЭМ!$C$34:$C$777,СВЦЭМ!$A$34:$A$777,$A141,СВЦЭМ!$B$34:$B$777,Y$119)+'СЕТ СН'!$I$9+СВЦЭМ!$D$10+'СЕТ СН'!$I$6-'СЕТ СН'!$I$19</f>
        <v>1941.7007977399999</v>
      </c>
    </row>
    <row r="142" spans="1:25" ht="15.75" x14ac:dyDescent="0.2">
      <c r="A142" s="36">
        <f t="shared" si="3"/>
        <v>43062</v>
      </c>
      <c r="B142" s="37">
        <f>SUMIFS(СВЦЭМ!$C$34:$C$777,СВЦЭМ!$A$34:$A$777,$A142,СВЦЭМ!$B$34:$B$777,B$119)+'СЕТ СН'!$I$9+СВЦЭМ!$D$10+'СЕТ СН'!$I$6-'СЕТ СН'!$I$19</f>
        <v>1940.7565848799995</v>
      </c>
      <c r="C142" s="37">
        <f>SUMIFS(СВЦЭМ!$C$34:$C$777,СВЦЭМ!$A$34:$A$777,$A142,СВЦЭМ!$B$34:$B$777,C$119)+'СЕТ СН'!$I$9+СВЦЭМ!$D$10+'СЕТ СН'!$I$6-'СЕТ СН'!$I$19</f>
        <v>1994.6890006399999</v>
      </c>
      <c r="D142" s="37">
        <f>SUMIFS(СВЦЭМ!$C$34:$C$777,СВЦЭМ!$A$34:$A$777,$A142,СВЦЭМ!$B$34:$B$777,D$119)+'СЕТ СН'!$I$9+СВЦЭМ!$D$10+'СЕТ СН'!$I$6-'СЕТ СН'!$I$19</f>
        <v>2065.7065312199998</v>
      </c>
      <c r="E142" s="37">
        <f>SUMIFS(СВЦЭМ!$C$34:$C$777,СВЦЭМ!$A$34:$A$777,$A142,СВЦЭМ!$B$34:$B$777,E$119)+'СЕТ СН'!$I$9+СВЦЭМ!$D$10+'СЕТ СН'!$I$6-'СЕТ СН'!$I$19</f>
        <v>2064.4454268399995</v>
      </c>
      <c r="F142" s="37">
        <f>SUMIFS(СВЦЭМ!$C$34:$C$777,СВЦЭМ!$A$34:$A$777,$A142,СВЦЭМ!$B$34:$B$777,F$119)+'СЕТ СН'!$I$9+СВЦЭМ!$D$10+'СЕТ СН'!$I$6-'СЕТ СН'!$I$19</f>
        <v>2063.9581562499998</v>
      </c>
      <c r="G142" s="37">
        <f>SUMIFS(СВЦЭМ!$C$34:$C$777,СВЦЭМ!$A$34:$A$777,$A142,СВЦЭМ!$B$34:$B$777,G$119)+'СЕТ СН'!$I$9+СВЦЭМ!$D$10+'СЕТ СН'!$I$6-'СЕТ СН'!$I$19</f>
        <v>2066.21666448</v>
      </c>
      <c r="H142" s="37">
        <f>SUMIFS(СВЦЭМ!$C$34:$C$777,СВЦЭМ!$A$34:$A$777,$A142,СВЦЭМ!$B$34:$B$777,H$119)+'СЕТ СН'!$I$9+СВЦЭМ!$D$10+'СЕТ СН'!$I$6-'СЕТ СН'!$I$19</f>
        <v>2034.00369409</v>
      </c>
      <c r="I142" s="37">
        <f>SUMIFS(СВЦЭМ!$C$34:$C$777,СВЦЭМ!$A$34:$A$777,$A142,СВЦЭМ!$B$34:$B$777,I$119)+'СЕТ СН'!$I$9+СВЦЭМ!$D$10+'СЕТ СН'!$I$6-'СЕТ СН'!$I$19</f>
        <v>1913.2395105999999</v>
      </c>
      <c r="J142" s="37">
        <f>SUMIFS(СВЦЭМ!$C$34:$C$777,СВЦЭМ!$A$34:$A$777,$A142,СВЦЭМ!$B$34:$B$777,J$119)+'СЕТ СН'!$I$9+СВЦЭМ!$D$10+'СЕТ СН'!$I$6-'СЕТ СН'!$I$19</f>
        <v>1835.1181894599999</v>
      </c>
      <c r="K142" s="37">
        <f>SUMIFS(СВЦЭМ!$C$34:$C$777,СВЦЭМ!$A$34:$A$777,$A142,СВЦЭМ!$B$34:$B$777,K$119)+'СЕТ СН'!$I$9+СВЦЭМ!$D$10+'СЕТ СН'!$I$6-'СЕТ СН'!$I$19</f>
        <v>1728.3746377999996</v>
      </c>
      <c r="L142" s="37">
        <f>SUMIFS(СВЦЭМ!$C$34:$C$777,СВЦЭМ!$A$34:$A$777,$A142,СВЦЭМ!$B$34:$B$777,L$119)+'СЕТ СН'!$I$9+СВЦЭМ!$D$10+'СЕТ СН'!$I$6-'СЕТ СН'!$I$19</f>
        <v>1647.9215415099998</v>
      </c>
      <c r="M142" s="37">
        <f>SUMIFS(СВЦЭМ!$C$34:$C$777,СВЦЭМ!$A$34:$A$777,$A142,СВЦЭМ!$B$34:$B$777,M$119)+'СЕТ СН'!$I$9+СВЦЭМ!$D$10+'СЕТ СН'!$I$6-'СЕТ СН'!$I$19</f>
        <v>1620.84680936</v>
      </c>
      <c r="N142" s="37">
        <f>SUMIFS(СВЦЭМ!$C$34:$C$777,СВЦЭМ!$A$34:$A$777,$A142,СВЦЭМ!$B$34:$B$777,N$119)+'СЕТ СН'!$I$9+СВЦЭМ!$D$10+'СЕТ СН'!$I$6-'СЕТ СН'!$I$19</f>
        <v>1636.7927077300001</v>
      </c>
      <c r="O142" s="37">
        <f>SUMIFS(СВЦЭМ!$C$34:$C$777,СВЦЭМ!$A$34:$A$777,$A142,СВЦЭМ!$B$34:$B$777,O$119)+'СЕТ СН'!$I$9+СВЦЭМ!$D$10+'СЕТ СН'!$I$6-'СЕТ СН'!$I$19</f>
        <v>1613.9839799699998</v>
      </c>
      <c r="P142" s="37">
        <f>SUMIFS(СВЦЭМ!$C$34:$C$777,СВЦЭМ!$A$34:$A$777,$A142,СВЦЭМ!$B$34:$B$777,P$119)+'СЕТ СН'!$I$9+СВЦЭМ!$D$10+'СЕТ СН'!$I$6-'СЕТ СН'!$I$19</f>
        <v>1661.17744167</v>
      </c>
      <c r="Q142" s="37">
        <f>SUMIFS(СВЦЭМ!$C$34:$C$777,СВЦЭМ!$A$34:$A$777,$A142,СВЦЭМ!$B$34:$B$777,Q$119)+'СЕТ СН'!$I$9+СВЦЭМ!$D$10+'СЕТ СН'!$I$6-'СЕТ СН'!$I$19</f>
        <v>1665.7562366499997</v>
      </c>
      <c r="R142" s="37">
        <f>SUMIFS(СВЦЭМ!$C$34:$C$777,СВЦЭМ!$A$34:$A$777,$A142,СВЦЭМ!$B$34:$B$777,R$119)+'СЕТ СН'!$I$9+СВЦЭМ!$D$10+'СЕТ СН'!$I$6-'СЕТ СН'!$I$19</f>
        <v>1673.8485749499996</v>
      </c>
      <c r="S142" s="37">
        <f>SUMIFS(СВЦЭМ!$C$34:$C$777,СВЦЭМ!$A$34:$A$777,$A142,СВЦЭМ!$B$34:$B$777,S$119)+'СЕТ СН'!$I$9+СВЦЭМ!$D$10+'СЕТ СН'!$I$6-'СЕТ СН'!$I$19</f>
        <v>1641.85942712</v>
      </c>
      <c r="T142" s="37">
        <f>SUMIFS(СВЦЭМ!$C$34:$C$777,СВЦЭМ!$A$34:$A$777,$A142,СВЦЭМ!$B$34:$B$777,T$119)+'СЕТ СН'!$I$9+СВЦЭМ!$D$10+'СЕТ СН'!$I$6-'СЕТ СН'!$I$19</f>
        <v>1618.69811665</v>
      </c>
      <c r="U142" s="37">
        <f>SUMIFS(СВЦЭМ!$C$34:$C$777,СВЦЭМ!$A$34:$A$777,$A142,СВЦЭМ!$B$34:$B$777,U$119)+'СЕТ СН'!$I$9+СВЦЭМ!$D$10+'СЕТ СН'!$I$6-'СЕТ СН'!$I$19</f>
        <v>1613.7977199799998</v>
      </c>
      <c r="V142" s="37">
        <f>SUMIFS(СВЦЭМ!$C$34:$C$777,СВЦЭМ!$A$34:$A$777,$A142,СВЦЭМ!$B$34:$B$777,V$119)+'СЕТ СН'!$I$9+СВЦЭМ!$D$10+'СЕТ СН'!$I$6-'СЕТ СН'!$I$19</f>
        <v>1653.1133456999996</v>
      </c>
      <c r="W142" s="37">
        <f>SUMIFS(СВЦЭМ!$C$34:$C$777,СВЦЭМ!$A$34:$A$777,$A142,СВЦЭМ!$B$34:$B$777,W$119)+'СЕТ СН'!$I$9+СВЦЭМ!$D$10+'СЕТ СН'!$I$6-'СЕТ СН'!$I$19</f>
        <v>1741.0638963000001</v>
      </c>
      <c r="X142" s="37">
        <f>SUMIFS(СВЦЭМ!$C$34:$C$777,СВЦЭМ!$A$34:$A$777,$A142,СВЦЭМ!$B$34:$B$777,X$119)+'СЕТ СН'!$I$9+СВЦЭМ!$D$10+'СЕТ СН'!$I$6-'СЕТ СН'!$I$19</f>
        <v>1836.7487812099998</v>
      </c>
      <c r="Y142" s="37">
        <f>SUMIFS(СВЦЭМ!$C$34:$C$777,СВЦЭМ!$A$34:$A$777,$A142,СВЦЭМ!$B$34:$B$777,Y$119)+'СЕТ СН'!$I$9+СВЦЭМ!$D$10+'СЕТ СН'!$I$6-'СЕТ СН'!$I$19</f>
        <v>1897.3251509000002</v>
      </c>
    </row>
    <row r="143" spans="1:25" ht="15.75" x14ac:dyDescent="0.2">
      <c r="A143" s="36">
        <f t="shared" si="3"/>
        <v>43063</v>
      </c>
      <c r="B143" s="37">
        <f>SUMIFS(СВЦЭМ!$C$34:$C$777,СВЦЭМ!$A$34:$A$777,$A143,СВЦЭМ!$B$34:$B$777,B$119)+'СЕТ СН'!$I$9+СВЦЭМ!$D$10+'СЕТ СН'!$I$6-'СЕТ СН'!$I$19</f>
        <v>1923.0067074299996</v>
      </c>
      <c r="C143" s="37">
        <f>SUMIFS(СВЦЭМ!$C$34:$C$777,СВЦЭМ!$A$34:$A$777,$A143,СВЦЭМ!$B$34:$B$777,C$119)+'СЕТ СН'!$I$9+СВЦЭМ!$D$10+'СЕТ СН'!$I$6-'СЕТ СН'!$I$19</f>
        <v>1991.9719755699998</v>
      </c>
      <c r="D143" s="37">
        <f>SUMIFS(СВЦЭМ!$C$34:$C$777,СВЦЭМ!$A$34:$A$777,$A143,СВЦЭМ!$B$34:$B$777,D$119)+'СЕТ СН'!$I$9+СВЦЭМ!$D$10+'СЕТ СН'!$I$6-'СЕТ СН'!$I$19</f>
        <v>2091.2273485299997</v>
      </c>
      <c r="E143" s="37">
        <f>SUMIFS(СВЦЭМ!$C$34:$C$777,СВЦЭМ!$A$34:$A$777,$A143,СВЦЭМ!$B$34:$B$777,E$119)+'СЕТ СН'!$I$9+СВЦЭМ!$D$10+'СЕТ СН'!$I$6-'СЕТ СН'!$I$19</f>
        <v>2090.69004915</v>
      </c>
      <c r="F143" s="37">
        <f>SUMIFS(СВЦЭМ!$C$34:$C$777,СВЦЭМ!$A$34:$A$777,$A143,СВЦЭМ!$B$34:$B$777,F$119)+'СЕТ СН'!$I$9+СВЦЭМ!$D$10+'СЕТ СН'!$I$6-'СЕТ СН'!$I$19</f>
        <v>2092.5202151499998</v>
      </c>
      <c r="G143" s="37">
        <f>SUMIFS(СВЦЭМ!$C$34:$C$777,СВЦЭМ!$A$34:$A$777,$A143,СВЦЭМ!$B$34:$B$777,G$119)+'СЕТ СН'!$I$9+СВЦЭМ!$D$10+'СЕТ СН'!$I$6-'СЕТ СН'!$I$19</f>
        <v>2091.0734766099999</v>
      </c>
      <c r="H143" s="37">
        <f>SUMIFS(СВЦЭМ!$C$34:$C$777,СВЦЭМ!$A$34:$A$777,$A143,СВЦЭМ!$B$34:$B$777,H$119)+'СЕТ СН'!$I$9+СВЦЭМ!$D$10+'СЕТ СН'!$I$6-'СЕТ СН'!$I$19</f>
        <v>2032.9006595399997</v>
      </c>
      <c r="I143" s="37">
        <f>SUMIFS(СВЦЭМ!$C$34:$C$777,СВЦЭМ!$A$34:$A$777,$A143,СВЦЭМ!$B$34:$B$777,I$119)+'СЕТ СН'!$I$9+СВЦЭМ!$D$10+'СЕТ СН'!$I$6-'СЕТ СН'!$I$19</f>
        <v>1926.5851863500002</v>
      </c>
      <c r="J143" s="37">
        <f>SUMIFS(СВЦЭМ!$C$34:$C$777,СВЦЭМ!$A$34:$A$777,$A143,СВЦЭМ!$B$34:$B$777,J$119)+'СЕТ СН'!$I$9+СВЦЭМ!$D$10+'СЕТ СН'!$I$6-'СЕТ СН'!$I$19</f>
        <v>1824.95111739</v>
      </c>
      <c r="K143" s="37">
        <f>SUMIFS(СВЦЭМ!$C$34:$C$777,СВЦЭМ!$A$34:$A$777,$A143,СВЦЭМ!$B$34:$B$777,K$119)+'СЕТ СН'!$I$9+СВЦЭМ!$D$10+'СЕТ СН'!$I$6-'СЕТ СН'!$I$19</f>
        <v>1722.9884908399999</v>
      </c>
      <c r="L143" s="37">
        <f>SUMIFS(СВЦЭМ!$C$34:$C$777,СВЦЭМ!$A$34:$A$777,$A143,СВЦЭМ!$B$34:$B$777,L$119)+'СЕТ СН'!$I$9+СВЦЭМ!$D$10+'СЕТ СН'!$I$6-'СЕТ СН'!$I$19</f>
        <v>1712.12267733</v>
      </c>
      <c r="M143" s="37">
        <f>SUMIFS(СВЦЭМ!$C$34:$C$777,СВЦЭМ!$A$34:$A$777,$A143,СВЦЭМ!$B$34:$B$777,M$119)+'СЕТ СН'!$I$9+СВЦЭМ!$D$10+'СЕТ СН'!$I$6-'СЕТ СН'!$I$19</f>
        <v>1677.96813303</v>
      </c>
      <c r="N143" s="37">
        <f>SUMIFS(СВЦЭМ!$C$34:$C$777,СВЦЭМ!$A$34:$A$777,$A143,СВЦЭМ!$B$34:$B$777,N$119)+'СЕТ СН'!$I$9+СВЦЭМ!$D$10+'СЕТ СН'!$I$6-'СЕТ СН'!$I$19</f>
        <v>1696.4271055899999</v>
      </c>
      <c r="O143" s="37">
        <f>SUMIFS(СВЦЭМ!$C$34:$C$777,СВЦЭМ!$A$34:$A$777,$A143,СВЦЭМ!$B$34:$B$777,O$119)+'СЕТ СН'!$I$9+СВЦЭМ!$D$10+'СЕТ СН'!$I$6-'СЕТ СН'!$I$19</f>
        <v>1696.8952259099997</v>
      </c>
      <c r="P143" s="37">
        <f>SUMIFS(СВЦЭМ!$C$34:$C$777,СВЦЭМ!$A$34:$A$777,$A143,СВЦЭМ!$B$34:$B$777,P$119)+'СЕТ СН'!$I$9+СВЦЭМ!$D$10+'СЕТ СН'!$I$6-'СЕТ СН'!$I$19</f>
        <v>1694.2265517799997</v>
      </c>
      <c r="Q143" s="37">
        <f>SUMIFS(СВЦЭМ!$C$34:$C$777,СВЦЭМ!$A$34:$A$777,$A143,СВЦЭМ!$B$34:$B$777,Q$119)+'СЕТ СН'!$I$9+СВЦЭМ!$D$10+'СЕТ СН'!$I$6-'СЕТ СН'!$I$19</f>
        <v>1693.61937364</v>
      </c>
      <c r="R143" s="37">
        <f>SUMIFS(СВЦЭМ!$C$34:$C$777,СВЦЭМ!$A$34:$A$777,$A143,СВЦЭМ!$B$34:$B$777,R$119)+'СЕТ СН'!$I$9+СВЦЭМ!$D$10+'СЕТ СН'!$I$6-'СЕТ СН'!$I$19</f>
        <v>1689.1118188</v>
      </c>
      <c r="S143" s="37">
        <f>SUMIFS(СВЦЭМ!$C$34:$C$777,СВЦЭМ!$A$34:$A$777,$A143,СВЦЭМ!$B$34:$B$777,S$119)+'СЕТ СН'!$I$9+СВЦЭМ!$D$10+'СЕТ СН'!$I$6-'СЕТ СН'!$I$19</f>
        <v>1649.2515757399997</v>
      </c>
      <c r="T143" s="37">
        <f>SUMIFS(СВЦЭМ!$C$34:$C$777,СВЦЭМ!$A$34:$A$777,$A143,СВЦЭМ!$B$34:$B$777,T$119)+'СЕТ СН'!$I$9+СВЦЭМ!$D$10+'СЕТ СН'!$I$6-'СЕТ СН'!$I$19</f>
        <v>1641.4784160700001</v>
      </c>
      <c r="U143" s="37">
        <f>SUMIFS(СВЦЭМ!$C$34:$C$777,СВЦЭМ!$A$34:$A$777,$A143,СВЦЭМ!$B$34:$B$777,U$119)+'СЕТ СН'!$I$9+СВЦЭМ!$D$10+'СЕТ СН'!$I$6-'СЕТ СН'!$I$19</f>
        <v>1626.4849288099999</v>
      </c>
      <c r="V143" s="37">
        <f>SUMIFS(СВЦЭМ!$C$34:$C$777,СВЦЭМ!$A$34:$A$777,$A143,СВЦЭМ!$B$34:$B$777,V$119)+'СЕТ СН'!$I$9+СВЦЭМ!$D$10+'СЕТ СН'!$I$6-'СЕТ СН'!$I$19</f>
        <v>1642.1769503699998</v>
      </c>
      <c r="W143" s="37">
        <f>SUMIFS(СВЦЭМ!$C$34:$C$777,СВЦЭМ!$A$34:$A$777,$A143,СВЦЭМ!$B$34:$B$777,W$119)+'СЕТ СН'!$I$9+СВЦЭМ!$D$10+'СЕТ СН'!$I$6-'СЕТ СН'!$I$19</f>
        <v>1773.4680539699998</v>
      </c>
      <c r="X143" s="37">
        <f>SUMIFS(СВЦЭМ!$C$34:$C$777,СВЦЭМ!$A$34:$A$777,$A143,СВЦЭМ!$B$34:$B$777,X$119)+'СЕТ СН'!$I$9+СВЦЭМ!$D$10+'СЕТ СН'!$I$6-'СЕТ СН'!$I$19</f>
        <v>1859.8951164499999</v>
      </c>
      <c r="Y143" s="37">
        <f>SUMIFS(СВЦЭМ!$C$34:$C$777,СВЦЭМ!$A$34:$A$777,$A143,СВЦЭМ!$B$34:$B$777,Y$119)+'СЕТ СН'!$I$9+СВЦЭМ!$D$10+'СЕТ СН'!$I$6-'СЕТ СН'!$I$19</f>
        <v>1952.6748431899996</v>
      </c>
    </row>
    <row r="144" spans="1:25" ht="15.75" x14ac:dyDescent="0.2">
      <c r="A144" s="36">
        <f t="shared" si="3"/>
        <v>43064</v>
      </c>
      <c r="B144" s="37">
        <f>SUMIFS(СВЦЭМ!$C$34:$C$777,СВЦЭМ!$A$34:$A$777,$A144,СВЦЭМ!$B$34:$B$777,B$119)+'СЕТ СН'!$I$9+СВЦЭМ!$D$10+'СЕТ СН'!$I$6-'СЕТ СН'!$I$19</f>
        <v>1982.3168356799997</v>
      </c>
      <c r="C144" s="37">
        <f>SUMIFS(СВЦЭМ!$C$34:$C$777,СВЦЭМ!$A$34:$A$777,$A144,СВЦЭМ!$B$34:$B$777,C$119)+'СЕТ СН'!$I$9+СВЦЭМ!$D$10+'СЕТ СН'!$I$6-'СЕТ СН'!$I$19</f>
        <v>2025.8372051099996</v>
      </c>
      <c r="D144" s="37">
        <f>SUMIFS(СВЦЭМ!$C$34:$C$777,СВЦЭМ!$A$34:$A$777,$A144,СВЦЭМ!$B$34:$B$777,D$119)+'СЕТ СН'!$I$9+СВЦЭМ!$D$10+'СЕТ СН'!$I$6-'СЕТ СН'!$I$19</f>
        <v>2072.0195428099996</v>
      </c>
      <c r="E144" s="37">
        <f>SUMIFS(СВЦЭМ!$C$34:$C$777,СВЦЭМ!$A$34:$A$777,$A144,СВЦЭМ!$B$34:$B$777,E$119)+'СЕТ СН'!$I$9+СВЦЭМ!$D$10+'СЕТ СН'!$I$6-'СЕТ СН'!$I$19</f>
        <v>2074.8481710299998</v>
      </c>
      <c r="F144" s="37">
        <f>SUMIFS(СВЦЭМ!$C$34:$C$777,СВЦЭМ!$A$34:$A$777,$A144,СВЦЭМ!$B$34:$B$777,F$119)+'СЕТ СН'!$I$9+СВЦЭМ!$D$10+'СЕТ СН'!$I$6-'СЕТ СН'!$I$19</f>
        <v>2073.3703316399997</v>
      </c>
      <c r="G144" s="37">
        <f>SUMIFS(СВЦЭМ!$C$34:$C$777,СВЦЭМ!$A$34:$A$777,$A144,СВЦЭМ!$B$34:$B$777,G$119)+'СЕТ СН'!$I$9+СВЦЭМ!$D$10+'СЕТ СН'!$I$6-'СЕТ СН'!$I$19</f>
        <v>2062.5049743899999</v>
      </c>
      <c r="H144" s="37">
        <f>SUMIFS(СВЦЭМ!$C$34:$C$777,СВЦЭМ!$A$34:$A$777,$A144,СВЦЭМ!$B$34:$B$777,H$119)+'СЕТ СН'!$I$9+СВЦЭМ!$D$10+'СЕТ СН'!$I$6-'СЕТ СН'!$I$19</f>
        <v>2028.1432049199998</v>
      </c>
      <c r="I144" s="37">
        <f>SUMIFS(СВЦЭМ!$C$34:$C$777,СВЦЭМ!$A$34:$A$777,$A144,СВЦЭМ!$B$34:$B$777,I$119)+'СЕТ СН'!$I$9+СВЦЭМ!$D$10+'СЕТ СН'!$I$6-'СЕТ СН'!$I$19</f>
        <v>1844.3501430999995</v>
      </c>
      <c r="J144" s="37">
        <f>SUMIFS(СВЦЭМ!$C$34:$C$777,СВЦЭМ!$A$34:$A$777,$A144,СВЦЭМ!$B$34:$B$777,J$119)+'СЕТ СН'!$I$9+СВЦЭМ!$D$10+'СЕТ СН'!$I$6-'СЕТ СН'!$I$19</f>
        <v>1844.6749298499999</v>
      </c>
      <c r="K144" s="37">
        <f>SUMIFS(СВЦЭМ!$C$34:$C$777,СВЦЭМ!$A$34:$A$777,$A144,СВЦЭМ!$B$34:$B$777,K$119)+'СЕТ СН'!$I$9+СВЦЭМ!$D$10+'СЕТ СН'!$I$6-'СЕТ СН'!$I$19</f>
        <v>1761.9881590199998</v>
      </c>
      <c r="L144" s="37">
        <f>SUMIFS(СВЦЭМ!$C$34:$C$777,СВЦЭМ!$A$34:$A$777,$A144,СВЦЭМ!$B$34:$B$777,L$119)+'СЕТ СН'!$I$9+СВЦЭМ!$D$10+'СЕТ СН'!$I$6-'СЕТ СН'!$I$19</f>
        <v>1673.0684914899998</v>
      </c>
      <c r="M144" s="37">
        <f>SUMIFS(СВЦЭМ!$C$34:$C$777,СВЦЭМ!$A$34:$A$777,$A144,СВЦЭМ!$B$34:$B$777,M$119)+'СЕТ СН'!$I$9+СВЦЭМ!$D$10+'СЕТ СН'!$I$6-'СЕТ СН'!$I$19</f>
        <v>1637.81761869</v>
      </c>
      <c r="N144" s="37">
        <f>SUMIFS(СВЦЭМ!$C$34:$C$777,СВЦЭМ!$A$34:$A$777,$A144,СВЦЭМ!$B$34:$B$777,N$119)+'СЕТ СН'!$I$9+СВЦЭМ!$D$10+'СЕТ СН'!$I$6-'СЕТ СН'!$I$19</f>
        <v>1605.9921876600001</v>
      </c>
      <c r="O144" s="37">
        <f>SUMIFS(СВЦЭМ!$C$34:$C$777,СВЦЭМ!$A$34:$A$777,$A144,СВЦЭМ!$B$34:$B$777,O$119)+'СЕТ СН'!$I$9+СВЦЭМ!$D$10+'СЕТ СН'!$I$6-'СЕТ СН'!$I$19</f>
        <v>1658.3376009399999</v>
      </c>
      <c r="P144" s="37">
        <f>SUMIFS(СВЦЭМ!$C$34:$C$777,СВЦЭМ!$A$34:$A$777,$A144,СВЦЭМ!$B$34:$B$777,P$119)+'СЕТ СН'!$I$9+СВЦЭМ!$D$10+'СЕТ СН'!$I$6-'СЕТ СН'!$I$19</f>
        <v>1675.5981690499998</v>
      </c>
      <c r="Q144" s="37">
        <f>SUMIFS(СВЦЭМ!$C$34:$C$777,СВЦЭМ!$A$34:$A$777,$A144,СВЦЭМ!$B$34:$B$777,Q$119)+'СЕТ СН'!$I$9+СВЦЭМ!$D$10+'СЕТ СН'!$I$6-'СЕТ СН'!$I$19</f>
        <v>1676.7028545999997</v>
      </c>
      <c r="R144" s="37">
        <f>SUMIFS(СВЦЭМ!$C$34:$C$777,СВЦЭМ!$A$34:$A$777,$A144,СВЦЭМ!$B$34:$B$777,R$119)+'СЕТ СН'!$I$9+СВЦЭМ!$D$10+'СЕТ СН'!$I$6-'СЕТ СН'!$I$19</f>
        <v>1671.0412967100001</v>
      </c>
      <c r="S144" s="37">
        <f>SUMIFS(СВЦЭМ!$C$34:$C$777,СВЦЭМ!$A$34:$A$777,$A144,СВЦЭМ!$B$34:$B$777,S$119)+'СЕТ СН'!$I$9+СВЦЭМ!$D$10+'СЕТ СН'!$I$6-'СЕТ СН'!$I$19</f>
        <v>1653.2829365399998</v>
      </c>
      <c r="T144" s="37">
        <f>SUMIFS(СВЦЭМ!$C$34:$C$777,СВЦЭМ!$A$34:$A$777,$A144,СВЦЭМ!$B$34:$B$777,T$119)+'СЕТ СН'!$I$9+СВЦЭМ!$D$10+'СЕТ СН'!$I$6-'СЕТ СН'!$I$19</f>
        <v>1611.2420676499996</v>
      </c>
      <c r="U144" s="37">
        <f>SUMIFS(СВЦЭМ!$C$34:$C$777,СВЦЭМ!$A$34:$A$777,$A144,СВЦЭМ!$B$34:$B$777,U$119)+'СЕТ СН'!$I$9+СВЦЭМ!$D$10+'СЕТ СН'!$I$6-'СЕТ СН'!$I$19</f>
        <v>1611.0825177099996</v>
      </c>
      <c r="V144" s="37">
        <f>SUMIFS(СВЦЭМ!$C$34:$C$777,СВЦЭМ!$A$34:$A$777,$A144,СВЦЭМ!$B$34:$B$777,V$119)+'СЕТ СН'!$I$9+СВЦЭМ!$D$10+'СЕТ СН'!$I$6-'СЕТ СН'!$I$19</f>
        <v>1655.0098823999997</v>
      </c>
      <c r="W144" s="37">
        <f>SUMIFS(СВЦЭМ!$C$34:$C$777,СВЦЭМ!$A$34:$A$777,$A144,СВЦЭМ!$B$34:$B$777,W$119)+'СЕТ СН'!$I$9+СВЦЭМ!$D$10+'СЕТ СН'!$I$6-'СЕТ СН'!$I$19</f>
        <v>1737.3264630899998</v>
      </c>
      <c r="X144" s="37">
        <f>SUMIFS(СВЦЭМ!$C$34:$C$777,СВЦЭМ!$A$34:$A$777,$A144,СВЦЭМ!$B$34:$B$777,X$119)+'СЕТ СН'!$I$9+СВЦЭМ!$D$10+'СЕТ СН'!$I$6-'СЕТ СН'!$I$19</f>
        <v>1838.0407315399998</v>
      </c>
      <c r="Y144" s="37">
        <f>SUMIFS(СВЦЭМ!$C$34:$C$777,СВЦЭМ!$A$34:$A$777,$A144,СВЦЭМ!$B$34:$B$777,Y$119)+'СЕТ СН'!$I$9+СВЦЭМ!$D$10+'СЕТ СН'!$I$6-'СЕТ СН'!$I$19</f>
        <v>1911.4652639599999</v>
      </c>
    </row>
    <row r="145" spans="1:26" ht="15.75" x14ac:dyDescent="0.2">
      <c r="A145" s="36">
        <f t="shared" si="3"/>
        <v>43065</v>
      </c>
      <c r="B145" s="37">
        <f>SUMIFS(СВЦЭМ!$C$34:$C$777,СВЦЭМ!$A$34:$A$777,$A145,СВЦЭМ!$B$34:$B$777,B$119)+'СЕТ СН'!$I$9+СВЦЭМ!$D$10+'СЕТ СН'!$I$6-'СЕТ СН'!$I$19</f>
        <v>1960.6894692599999</v>
      </c>
      <c r="C145" s="37">
        <f>SUMIFS(СВЦЭМ!$C$34:$C$777,СВЦЭМ!$A$34:$A$777,$A145,СВЦЭМ!$B$34:$B$777,C$119)+'СЕТ СН'!$I$9+СВЦЭМ!$D$10+'СЕТ СН'!$I$6-'СЕТ СН'!$I$19</f>
        <v>2001.9074459599997</v>
      </c>
      <c r="D145" s="37">
        <f>SUMIFS(СВЦЭМ!$C$34:$C$777,СВЦЭМ!$A$34:$A$777,$A145,СВЦЭМ!$B$34:$B$777,D$119)+'СЕТ СН'!$I$9+СВЦЭМ!$D$10+'СЕТ СН'!$I$6-'СЕТ СН'!$I$19</f>
        <v>2052.5440597500001</v>
      </c>
      <c r="E145" s="37">
        <f>SUMIFS(СВЦЭМ!$C$34:$C$777,СВЦЭМ!$A$34:$A$777,$A145,СВЦЭМ!$B$34:$B$777,E$119)+'СЕТ СН'!$I$9+СВЦЭМ!$D$10+'СЕТ СН'!$I$6-'СЕТ СН'!$I$19</f>
        <v>2062.8393505599997</v>
      </c>
      <c r="F145" s="37">
        <f>SUMIFS(СВЦЭМ!$C$34:$C$777,СВЦЭМ!$A$34:$A$777,$A145,СВЦЭМ!$B$34:$B$777,F$119)+'СЕТ СН'!$I$9+СВЦЭМ!$D$10+'СЕТ СН'!$I$6-'СЕТ СН'!$I$19</f>
        <v>2065.2379990299996</v>
      </c>
      <c r="G145" s="37">
        <f>SUMIFS(СВЦЭМ!$C$34:$C$777,СВЦЭМ!$A$34:$A$777,$A145,СВЦЭМ!$B$34:$B$777,G$119)+'СЕТ СН'!$I$9+СВЦЭМ!$D$10+'СЕТ СН'!$I$6-'СЕТ СН'!$I$19</f>
        <v>2054.9009094899998</v>
      </c>
      <c r="H145" s="37">
        <f>SUMIFS(СВЦЭМ!$C$34:$C$777,СВЦЭМ!$A$34:$A$777,$A145,СВЦЭМ!$B$34:$B$777,H$119)+'СЕТ СН'!$I$9+СВЦЭМ!$D$10+'СЕТ СН'!$I$6-'СЕТ СН'!$I$19</f>
        <v>2024.37079705</v>
      </c>
      <c r="I145" s="37">
        <f>SUMIFS(СВЦЭМ!$C$34:$C$777,СВЦЭМ!$A$34:$A$777,$A145,СВЦЭМ!$B$34:$B$777,I$119)+'СЕТ СН'!$I$9+СВЦЭМ!$D$10+'СЕТ СН'!$I$6-'СЕТ СН'!$I$19</f>
        <v>1952.5874928399999</v>
      </c>
      <c r="J145" s="37">
        <f>SUMIFS(СВЦЭМ!$C$34:$C$777,СВЦЭМ!$A$34:$A$777,$A145,СВЦЭМ!$B$34:$B$777,J$119)+'СЕТ СН'!$I$9+СВЦЭМ!$D$10+'СЕТ СН'!$I$6-'СЕТ СН'!$I$19</f>
        <v>1874.6915213299999</v>
      </c>
      <c r="K145" s="37">
        <f>SUMIFS(СВЦЭМ!$C$34:$C$777,СВЦЭМ!$A$34:$A$777,$A145,СВЦЭМ!$B$34:$B$777,K$119)+'СЕТ СН'!$I$9+СВЦЭМ!$D$10+'СЕТ СН'!$I$6-'СЕТ СН'!$I$19</f>
        <v>1772.2960682899998</v>
      </c>
      <c r="L145" s="37">
        <f>SUMIFS(СВЦЭМ!$C$34:$C$777,СВЦЭМ!$A$34:$A$777,$A145,СВЦЭМ!$B$34:$B$777,L$119)+'СЕТ СН'!$I$9+СВЦЭМ!$D$10+'СЕТ СН'!$I$6-'СЕТ СН'!$I$19</f>
        <v>1693.3845043799997</v>
      </c>
      <c r="M145" s="37">
        <f>SUMIFS(СВЦЭМ!$C$34:$C$777,СВЦЭМ!$A$34:$A$777,$A145,СВЦЭМ!$B$34:$B$777,M$119)+'СЕТ СН'!$I$9+СВЦЭМ!$D$10+'СЕТ СН'!$I$6-'СЕТ СН'!$I$19</f>
        <v>1660.9785313899997</v>
      </c>
      <c r="N145" s="37">
        <f>SUMIFS(СВЦЭМ!$C$34:$C$777,СВЦЭМ!$A$34:$A$777,$A145,СВЦЭМ!$B$34:$B$777,N$119)+'СЕТ СН'!$I$9+СВЦЭМ!$D$10+'СЕТ СН'!$I$6-'СЕТ СН'!$I$19</f>
        <v>1673.5352734099997</v>
      </c>
      <c r="O145" s="37">
        <f>SUMIFS(СВЦЭМ!$C$34:$C$777,СВЦЭМ!$A$34:$A$777,$A145,СВЦЭМ!$B$34:$B$777,O$119)+'СЕТ СН'!$I$9+СВЦЭМ!$D$10+'СЕТ СН'!$I$6-'СЕТ СН'!$I$19</f>
        <v>1682.8664762600001</v>
      </c>
      <c r="P145" s="37">
        <f>SUMIFS(СВЦЭМ!$C$34:$C$777,СВЦЭМ!$A$34:$A$777,$A145,СВЦЭМ!$B$34:$B$777,P$119)+'СЕТ СН'!$I$9+СВЦЭМ!$D$10+'СЕТ СН'!$I$6-'СЕТ СН'!$I$19</f>
        <v>1693.36031989</v>
      </c>
      <c r="Q145" s="37">
        <f>SUMIFS(СВЦЭМ!$C$34:$C$777,СВЦЭМ!$A$34:$A$777,$A145,СВЦЭМ!$B$34:$B$777,Q$119)+'СЕТ СН'!$I$9+СВЦЭМ!$D$10+'СЕТ СН'!$I$6-'СЕТ СН'!$I$19</f>
        <v>1696.0894208299997</v>
      </c>
      <c r="R145" s="37">
        <f>SUMIFS(СВЦЭМ!$C$34:$C$777,СВЦЭМ!$A$34:$A$777,$A145,СВЦЭМ!$B$34:$B$777,R$119)+'СЕТ СН'!$I$9+СВЦЭМ!$D$10+'СЕТ СН'!$I$6-'СЕТ СН'!$I$19</f>
        <v>1686.5503053499997</v>
      </c>
      <c r="S145" s="37">
        <f>SUMIFS(СВЦЭМ!$C$34:$C$777,СВЦЭМ!$A$34:$A$777,$A145,СВЦЭМ!$B$34:$B$777,S$119)+'СЕТ СН'!$I$9+СВЦЭМ!$D$10+'СЕТ СН'!$I$6-'СЕТ СН'!$I$19</f>
        <v>1651.5552794799996</v>
      </c>
      <c r="T145" s="37">
        <f>SUMIFS(СВЦЭМ!$C$34:$C$777,СВЦЭМ!$A$34:$A$777,$A145,СВЦЭМ!$B$34:$B$777,T$119)+'СЕТ СН'!$I$9+СВЦЭМ!$D$10+'СЕТ СН'!$I$6-'СЕТ СН'!$I$19</f>
        <v>1625.1753972099996</v>
      </c>
      <c r="U145" s="37">
        <f>SUMIFS(СВЦЭМ!$C$34:$C$777,СВЦЭМ!$A$34:$A$777,$A145,СВЦЭМ!$B$34:$B$777,U$119)+'СЕТ СН'!$I$9+СВЦЭМ!$D$10+'СЕТ СН'!$I$6-'СЕТ СН'!$I$19</f>
        <v>1625.5267321799997</v>
      </c>
      <c r="V145" s="37">
        <f>SUMIFS(СВЦЭМ!$C$34:$C$777,СВЦЭМ!$A$34:$A$777,$A145,СВЦЭМ!$B$34:$B$777,V$119)+'СЕТ СН'!$I$9+СВЦЭМ!$D$10+'СЕТ СН'!$I$6-'СЕТ СН'!$I$19</f>
        <v>1661.6611759899997</v>
      </c>
      <c r="W145" s="37">
        <f>SUMIFS(СВЦЭМ!$C$34:$C$777,СВЦЭМ!$A$34:$A$777,$A145,СВЦЭМ!$B$34:$B$777,W$119)+'СЕТ СН'!$I$9+СВЦЭМ!$D$10+'СЕТ СН'!$I$6-'СЕТ СН'!$I$19</f>
        <v>1739.3349488899999</v>
      </c>
      <c r="X145" s="37">
        <f>SUMIFS(СВЦЭМ!$C$34:$C$777,СВЦЭМ!$A$34:$A$777,$A145,СВЦЭМ!$B$34:$B$777,X$119)+'СЕТ СН'!$I$9+СВЦЭМ!$D$10+'СЕТ СН'!$I$6-'СЕТ СН'!$I$19</f>
        <v>1838.6679817699996</v>
      </c>
      <c r="Y145" s="37">
        <f>SUMIFS(СВЦЭМ!$C$34:$C$777,СВЦЭМ!$A$34:$A$777,$A145,СВЦЭМ!$B$34:$B$777,Y$119)+'СЕТ СН'!$I$9+СВЦЭМ!$D$10+'СЕТ СН'!$I$6-'СЕТ СН'!$I$19</f>
        <v>1938.7181501699997</v>
      </c>
    </row>
    <row r="146" spans="1:26" ht="15.75" x14ac:dyDescent="0.2">
      <c r="A146" s="36">
        <f t="shared" si="3"/>
        <v>43066</v>
      </c>
      <c r="B146" s="37">
        <f>SUMIFS(СВЦЭМ!$C$34:$C$777,СВЦЭМ!$A$34:$A$777,$A146,СВЦЭМ!$B$34:$B$777,B$119)+'СЕТ СН'!$I$9+СВЦЭМ!$D$10+'СЕТ СН'!$I$6-'СЕТ СН'!$I$19</f>
        <v>1954.6257750199998</v>
      </c>
      <c r="C146" s="37">
        <f>SUMIFS(СВЦЭМ!$C$34:$C$777,СВЦЭМ!$A$34:$A$777,$A146,СВЦЭМ!$B$34:$B$777,C$119)+'СЕТ СН'!$I$9+СВЦЭМ!$D$10+'СЕТ СН'!$I$6-'СЕТ СН'!$I$19</f>
        <v>2055.2184066700001</v>
      </c>
      <c r="D146" s="37">
        <f>SUMIFS(СВЦЭМ!$C$34:$C$777,СВЦЭМ!$A$34:$A$777,$A146,СВЦЭМ!$B$34:$B$777,D$119)+'СЕТ СН'!$I$9+СВЦЭМ!$D$10+'СЕТ СН'!$I$6-'СЕТ СН'!$I$19</f>
        <v>2104.3489009999998</v>
      </c>
      <c r="E146" s="37">
        <f>SUMIFS(СВЦЭМ!$C$34:$C$777,СВЦЭМ!$A$34:$A$777,$A146,СВЦЭМ!$B$34:$B$777,E$119)+'СЕТ СН'!$I$9+СВЦЭМ!$D$10+'СЕТ СН'!$I$6-'СЕТ СН'!$I$19</f>
        <v>2113.7503344099996</v>
      </c>
      <c r="F146" s="37">
        <f>SUMIFS(СВЦЭМ!$C$34:$C$777,СВЦЭМ!$A$34:$A$777,$A146,СВЦЭМ!$B$34:$B$777,F$119)+'СЕТ СН'!$I$9+СВЦЭМ!$D$10+'СЕТ СН'!$I$6-'СЕТ СН'!$I$19</f>
        <v>2107.8582388499999</v>
      </c>
      <c r="G146" s="37">
        <f>SUMIFS(СВЦЭМ!$C$34:$C$777,СВЦЭМ!$A$34:$A$777,$A146,СВЦЭМ!$B$34:$B$777,G$119)+'СЕТ СН'!$I$9+СВЦЭМ!$D$10+'СЕТ СН'!$I$6-'СЕТ СН'!$I$19</f>
        <v>2094.7178834299998</v>
      </c>
      <c r="H146" s="37">
        <f>SUMIFS(СВЦЭМ!$C$34:$C$777,СВЦЭМ!$A$34:$A$777,$A146,СВЦЭМ!$B$34:$B$777,H$119)+'СЕТ СН'!$I$9+СВЦЭМ!$D$10+'СЕТ СН'!$I$6-'СЕТ СН'!$I$19</f>
        <v>1951.0274402300001</v>
      </c>
      <c r="I146" s="37">
        <f>SUMIFS(СВЦЭМ!$C$34:$C$777,СВЦЭМ!$A$34:$A$777,$A146,СВЦЭМ!$B$34:$B$777,I$119)+'СЕТ СН'!$I$9+СВЦЭМ!$D$10+'СЕТ СН'!$I$6-'СЕТ СН'!$I$19</f>
        <v>1931.8323489899999</v>
      </c>
      <c r="J146" s="37">
        <f>SUMIFS(СВЦЭМ!$C$34:$C$777,СВЦЭМ!$A$34:$A$777,$A146,СВЦЭМ!$B$34:$B$777,J$119)+'СЕТ СН'!$I$9+СВЦЭМ!$D$10+'СЕТ СН'!$I$6-'СЕТ СН'!$I$19</f>
        <v>1855.2435706299998</v>
      </c>
      <c r="K146" s="37">
        <f>SUMIFS(СВЦЭМ!$C$34:$C$777,СВЦЭМ!$A$34:$A$777,$A146,СВЦЭМ!$B$34:$B$777,K$119)+'СЕТ СН'!$I$9+СВЦЭМ!$D$10+'СЕТ СН'!$I$6-'СЕТ СН'!$I$19</f>
        <v>1766.3875553399998</v>
      </c>
      <c r="L146" s="37">
        <f>SUMIFS(СВЦЭМ!$C$34:$C$777,СВЦЭМ!$A$34:$A$777,$A146,СВЦЭМ!$B$34:$B$777,L$119)+'СЕТ СН'!$I$9+СВЦЭМ!$D$10+'СЕТ СН'!$I$6-'СЕТ СН'!$I$19</f>
        <v>1689.7482814599998</v>
      </c>
      <c r="M146" s="37">
        <f>SUMIFS(СВЦЭМ!$C$34:$C$777,СВЦЭМ!$A$34:$A$777,$A146,СВЦЭМ!$B$34:$B$777,M$119)+'СЕТ СН'!$I$9+СВЦЭМ!$D$10+'СЕТ СН'!$I$6-'СЕТ СН'!$I$19</f>
        <v>1668.1887058699999</v>
      </c>
      <c r="N146" s="37">
        <f>SUMIFS(СВЦЭМ!$C$34:$C$777,СВЦЭМ!$A$34:$A$777,$A146,СВЦЭМ!$B$34:$B$777,N$119)+'СЕТ СН'!$I$9+СВЦЭМ!$D$10+'СЕТ СН'!$I$6-'СЕТ СН'!$I$19</f>
        <v>1688.3758443799998</v>
      </c>
      <c r="O146" s="37">
        <f>SUMIFS(СВЦЭМ!$C$34:$C$777,СВЦЭМ!$A$34:$A$777,$A146,СВЦЭМ!$B$34:$B$777,O$119)+'СЕТ СН'!$I$9+СВЦЭМ!$D$10+'СЕТ СН'!$I$6-'СЕТ СН'!$I$19</f>
        <v>1692.0226401199998</v>
      </c>
      <c r="P146" s="37">
        <f>SUMIFS(СВЦЭМ!$C$34:$C$777,СВЦЭМ!$A$34:$A$777,$A146,СВЦЭМ!$B$34:$B$777,P$119)+'СЕТ СН'!$I$9+СВЦЭМ!$D$10+'СЕТ СН'!$I$6-'СЕТ СН'!$I$19</f>
        <v>1702.07330172</v>
      </c>
      <c r="Q146" s="37">
        <f>SUMIFS(СВЦЭМ!$C$34:$C$777,СВЦЭМ!$A$34:$A$777,$A146,СВЦЭМ!$B$34:$B$777,Q$119)+'СЕТ СН'!$I$9+СВЦЭМ!$D$10+'СЕТ СН'!$I$6-'СЕТ СН'!$I$19</f>
        <v>1706.9627633199998</v>
      </c>
      <c r="R146" s="37">
        <f>SUMIFS(СВЦЭМ!$C$34:$C$777,СВЦЭМ!$A$34:$A$777,$A146,СВЦЭМ!$B$34:$B$777,R$119)+'СЕТ СН'!$I$9+СВЦЭМ!$D$10+'СЕТ СН'!$I$6-'СЕТ СН'!$I$19</f>
        <v>1706.8859278</v>
      </c>
      <c r="S146" s="37">
        <f>SUMIFS(СВЦЭМ!$C$34:$C$777,СВЦЭМ!$A$34:$A$777,$A146,СВЦЭМ!$B$34:$B$777,S$119)+'СЕТ СН'!$I$9+СВЦЭМ!$D$10+'СЕТ СН'!$I$6-'СЕТ СН'!$I$19</f>
        <v>1674.1051848299999</v>
      </c>
      <c r="T146" s="37">
        <f>SUMIFS(СВЦЭМ!$C$34:$C$777,СВЦЭМ!$A$34:$A$777,$A146,СВЦЭМ!$B$34:$B$777,T$119)+'СЕТ СН'!$I$9+СВЦЭМ!$D$10+'СЕТ СН'!$I$6-'СЕТ СН'!$I$19</f>
        <v>1645.4194135999996</v>
      </c>
      <c r="U146" s="37">
        <f>SUMIFS(СВЦЭМ!$C$34:$C$777,СВЦЭМ!$A$34:$A$777,$A146,СВЦЭМ!$B$34:$B$777,U$119)+'СЕТ СН'!$I$9+СВЦЭМ!$D$10+'СЕТ СН'!$I$6-'СЕТ СН'!$I$19</f>
        <v>1641.6363112999998</v>
      </c>
      <c r="V146" s="37">
        <f>SUMIFS(СВЦЭМ!$C$34:$C$777,СВЦЭМ!$A$34:$A$777,$A146,СВЦЭМ!$B$34:$B$777,V$119)+'СЕТ СН'!$I$9+СВЦЭМ!$D$10+'СЕТ СН'!$I$6-'СЕТ СН'!$I$19</f>
        <v>1674.0920699899998</v>
      </c>
      <c r="W146" s="37">
        <f>SUMIFS(СВЦЭМ!$C$34:$C$777,СВЦЭМ!$A$34:$A$777,$A146,СВЦЭМ!$B$34:$B$777,W$119)+'СЕТ СН'!$I$9+СВЦЭМ!$D$10+'СЕТ СН'!$I$6-'СЕТ СН'!$I$19</f>
        <v>1766.8206476699997</v>
      </c>
      <c r="X146" s="37">
        <f>SUMIFS(СВЦЭМ!$C$34:$C$777,СВЦЭМ!$A$34:$A$777,$A146,СВЦЭМ!$B$34:$B$777,X$119)+'СЕТ СН'!$I$9+СВЦЭМ!$D$10+'СЕТ СН'!$I$6-'СЕТ СН'!$I$19</f>
        <v>1874.0558341199999</v>
      </c>
      <c r="Y146" s="37">
        <f>SUMIFS(СВЦЭМ!$C$34:$C$777,СВЦЭМ!$A$34:$A$777,$A146,СВЦЭМ!$B$34:$B$777,Y$119)+'СЕТ СН'!$I$9+СВЦЭМ!$D$10+'СЕТ СН'!$I$6-'СЕТ СН'!$I$19</f>
        <v>1962.3120683099996</v>
      </c>
    </row>
    <row r="147" spans="1:26" ht="15.75" x14ac:dyDescent="0.2">
      <c r="A147" s="36">
        <f t="shared" si="3"/>
        <v>43067</v>
      </c>
      <c r="B147" s="37">
        <f>SUMIFS(СВЦЭМ!$C$34:$C$777,СВЦЭМ!$A$34:$A$777,$A147,СВЦЭМ!$B$34:$B$777,B$119)+'СЕТ СН'!$I$9+СВЦЭМ!$D$10+'СЕТ СН'!$I$6-'СЕТ СН'!$I$19</f>
        <v>1975.9741594399998</v>
      </c>
      <c r="C147" s="37">
        <f>SUMIFS(СВЦЭМ!$C$34:$C$777,СВЦЭМ!$A$34:$A$777,$A147,СВЦЭМ!$B$34:$B$777,C$119)+'СЕТ СН'!$I$9+СВЦЭМ!$D$10+'СЕТ СН'!$I$6-'СЕТ СН'!$I$19</f>
        <v>1964.0498540999997</v>
      </c>
      <c r="D147" s="37">
        <f>SUMIFS(СВЦЭМ!$C$34:$C$777,СВЦЭМ!$A$34:$A$777,$A147,СВЦЭМ!$B$34:$B$777,D$119)+'СЕТ СН'!$I$9+СВЦЭМ!$D$10+'СЕТ СН'!$I$6-'СЕТ СН'!$I$19</f>
        <v>2049.1926017400001</v>
      </c>
      <c r="E147" s="37">
        <f>SUMIFS(СВЦЭМ!$C$34:$C$777,СВЦЭМ!$A$34:$A$777,$A147,СВЦЭМ!$B$34:$B$777,E$119)+'СЕТ СН'!$I$9+СВЦЭМ!$D$10+'СЕТ СН'!$I$6-'СЕТ СН'!$I$19</f>
        <v>2056.8242968899999</v>
      </c>
      <c r="F147" s="37">
        <f>SUMIFS(СВЦЭМ!$C$34:$C$777,СВЦЭМ!$A$34:$A$777,$A147,СВЦЭМ!$B$34:$B$777,F$119)+'СЕТ СН'!$I$9+СВЦЭМ!$D$10+'СЕТ СН'!$I$6-'СЕТ СН'!$I$19</f>
        <v>2058.0743331599997</v>
      </c>
      <c r="G147" s="37">
        <f>SUMIFS(СВЦЭМ!$C$34:$C$777,СВЦЭМ!$A$34:$A$777,$A147,СВЦЭМ!$B$34:$B$777,G$119)+'СЕТ СН'!$I$9+СВЦЭМ!$D$10+'СЕТ СН'!$I$6-'СЕТ СН'!$I$19</f>
        <v>2035.5714028799998</v>
      </c>
      <c r="H147" s="37">
        <f>SUMIFS(СВЦЭМ!$C$34:$C$777,СВЦЭМ!$A$34:$A$777,$A147,СВЦЭМ!$B$34:$B$777,H$119)+'СЕТ СН'!$I$9+СВЦЭМ!$D$10+'СЕТ СН'!$I$6-'СЕТ СН'!$I$19</f>
        <v>1979.5820219199995</v>
      </c>
      <c r="I147" s="37">
        <f>SUMIFS(СВЦЭМ!$C$34:$C$777,СВЦЭМ!$A$34:$A$777,$A147,СВЦЭМ!$B$34:$B$777,I$119)+'СЕТ СН'!$I$9+СВЦЭМ!$D$10+'СЕТ СН'!$I$6-'СЕТ СН'!$I$19</f>
        <v>1872.5809691899999</v>
      </c>
      <c r="J147" s="37">
        <f>SUMIFS(СВЦЭМ!$C$34:$C$777,СВЦЭМ!$A$34:$A$777,$A147,СВЦЭМ!$B$34:$B$777,J$119)+'СЕТ СН'!$I$9+СВЦЭМ!$D$10+'СЕТ СН'!$I$6-'СЕТ СН'!$I$19</f>
        <v>1858.8087434499998</v>
      </c>
      <c r="K147" s="37">
        <f>SUMIFS(СВЦЭМ!$C$34:$C$777,СВЦЭМ!$A$34:$A$777,$A147,СВЦЭМ!$B$34:$B$777,K$119)+'СЕТ СН'!$I$9+СВЦЭМ!$D$10+'СЕТ СН'!$I$6-'СЕТ СН'!$I$19</f>
        <v>1792.1661325099999</v>
      </c>
      <c r="L147" s="37">
        <f>SUMIFS(СВЦЭМ!$C$34:$C$777,СВЦЭМ!$A$34:$A$777,$A147,СВЦЭМ!$B$34:$B$777,L$119)+'СЕТ СН'!$I$9+СВЦЭМ!$D$10+'СЕТ СН'!$I$6-'СЕТ СН'!$I$19</f>
        <v>1716.0433490799996</v>
      </c>
      <c r="M147" s="37">
        <f>SUMIFS(СВЦЭМ!$C$34:$C$777,СВЦЭМ!$A$34:$A$777,$A147,СВЦЭМ!$B$34:$B$777,M$119)+'СЕТ СН'!$I$9+СВЦЭМ!$D$10+'СЕТ СН'!$I$6-'СЕТ СН'!$I$19</f>
        <v>1680.7017396599999</v>
      </c>
      <c r="N147" s="37">
        <f>SUMIFS(СВЦЭМ!$C$34:$C$777,СВЦЭМ!$A$34:$A$777,$A147,СВЦЭМ!$B$34:$B$777,N$119)+'СЕТ СН'!$I$9+СВЦЭМ!$D$10+'СЕТ СН'!$I$6-'СЕТ СН'!$I$19</f>
        <v>1671.7521851499996</v>
      </c>
      <c r="O147" s="37">
        <f>SUMIFS(СВЦЭМ!$C$34:$C$777,СВЦЭМ!$A$34:$A$777,$A147,СВЦЭМ!$B$34:$B$777,O$119)+'СЕТ СН'!$I$9+СВЦЭМ!$D$10+'СЕТ СН'!$I$6-'СЕТ СН'!$I$19</f>
        <v>1677.4848139899996</v>
      </c>
      <c r="P147" s="37">
        <f>SUMIFS(СВЦЭМ!$C$34:$C$777,СВЦЭМ!$A$34:$A$777,$A147,СВЦЭМ!$B$34:$B$777,P$119)+'СЕТ СН'!$I$9+СВЦЭМ!$D$10+'СЕТ СН'!$I$6-'СЕТ СН'!$I$19</f>
        <v>1681.6705820099996</v>
      </c>
      <c r="Q147" s="37">
        <f>SUMIFS(СВЦЭМ!$C$34:$C$777,СВЦЭМ!$A$34:$A$777,$A147,СВЦЭМ!$B$34:$B$777,Q$119)+'СЕТ СН'!$I$9+СВЦЭМ!$D$10+'СЕТ СН'!$I$6-'СЕТ СН'!$I$19</f>
        <v>1682.8114131399998</v>
      </c>
      <c r="R147" s="37">
        <f>SUMIFS(СВЦЭМ!$C$34:$C$777,СВЦЭМ!$A$34:$A$777,$A147,СВЦЭМ!$B$34:$B$777,R$119)+'СЕТ СН'!$I$9+СВЦЭМ!$D$10+'СЕТ СН'!$I$6-'СЕТ СН'!$I$19</f>
        <v>1679.6450245699998</v>
      </c>
      <c r="S147" s="37">
        <f>SUMIFS(СВЦЭМ!$C$34:$C$777,СВЦЭМ!$A$34:$A$777,$A147,СВЦЭМ!$B$34:$B$777,S$119)+'СЕТ СН'!$I$9+СВЦЭМ!$D$10+'СЕТ СН'!$I$6-'СЕТ СН'!$I$19</f>
        <v>1677.7221324399998</v>
      </c>
      <c r="T147" s="37">
        <f>SUMIFS(СВЦЭМ!$C$34:$C$777,СВЦЭМ!$A$34:$A$777,$A147,СВЦЭМ!$B$34:$B$777,T$119)+'СЕТ СН'!$I$9+СВЦЭМ!$D$10+'СЕТ СН'!$I$6-'СЕТ СН'!$I$19</f>
        <v>1612.5024364699998</v>
      </c>
      <c r="U147" s="37">
        <f>SUMIFS(СВЦЭМ!$C$34:$C$777,СВЦЭМ!$A$34:$A$777,$A147,СВЦЭМ!$B$34:$B$777,U$119)+'СЕТ СН'!$I$9+СВЦЭМ!$D$10+'СЕТ СН'!$I$6-'СЕТ СН'!$I$19</f>
        <v>1606.7277636999997</v>
      </c>
      <c r="V147" s="37">
        <f>SUMIFS(СВЦЭМ!$C$34:$C$777,СВЦЭМ!$A$34:$A$777,$A147,СВЦЭМ!$B$34:$B$777,V$119)+'СЕТ СН'!$I$9+СВЦЭМ!$D$10+'СЕТ СН'!$I$6-'СЕТ СН'!$I$19</f>
        <v>1621.1768513999996</v>
      </c>
      <c r="W147" s="37">
        <f>SUMIFS(СВЦЭМ!$C$34:$C$777,СВЦЭМ!$A$34:$A$777,$A147,СВЦЭМ!$B$34:$B$777,W$119)+'СЕТ СН'!$I$9+СВЦЭМ!$D$10+'СЕТ СН'!$I$6-'СЕТ СН'!$I$19</f>
        <v>1685.22826429</v>
      </c>
      <c r="X147" s="37">
        <f>SUMIFS(СВЦЭМ!$C$34:$C$777,СВЦЭМ!$A$34:$A$777,$A147,СВЦЭМ!$B$34:$B$777,X$119)+'СЕТ СН'!$I$9+СВЦЭМ!$D$10+'СЕТ СН'!$I$6-'СЕТ СН'!$I$19</f>
        <v>1834.21131509</v>
      </c>
      <c r="Y147" s="37">
        <f>SUMIFS(СВЦЭМ!$C$34:$C$777,СВЦЭМ!$A$34:$A$777,$A147,СВЦЭМ!$B$34:$B$777,Y$119)+'СЕТ СН'!$I$9+СВЦЭМ!$D$10+'СЕТ СН'!$I$6-'СЕТ СН'!$I$19</f>
        <v>1882.1341618500001</v>
      </c>
    </row>
    <row r="148" spans="1:26" ht="15.75" x14ac:dyDescent="0.2">
      <c r="A148" s="36">
        <f t="shared" si="3"/>
        <v>43068</v>
      </c>
      <c r="B148" s="37">
        <f>SUMIFS(СВЦЭМ!$C$34:$C$777,СВЦЭМ!$A$34:$A$777,$A148,СВЦЭМ!$B$34:$B$777,B$119)+'СЕТ СН'!$I$9+СВЦЭМ!$D$10+'СЕТ СН'!$I$6-'СЕТ СН'!$I$19</f>
        <v>1991.9050056199999</v>
      </c>
      <c r="C148" s="37">
        <f>SUMIFS(СВЦЭМ!$C$34:$C$777,СВЦЭМ!$A$34:$A$777,$A148,СВЦЭМ!$B$34:$B$777,C$119)+'СЕТ СН'!$I$9+СВЦЭМ!$D$10+'СЕТ СН'!$I$6-'СЕТ СН'!$I$19</f>
        <v>2080.9604456699999</v>
      </c>
      <c r="D148" s="37">
        <f>SUMIFS(СВЦЭМ!$C$34:$C$777,СВЦЭМ!$A$34:$A$777,$A148,СВЦЭМ!$B$34:$B$777,D$119)+'СЕТ СН'!$I$9+СВЦЭМ!$D$10+'СЕТ СН'!$I$6-'СЕТ СН'!$I$19</f>
        <v>2066.19409326</v>
      </c>
      <c r="E148" s="37">
        <f>SUMIFS(СВЦЭМ!$C$34:$C$777,СВЦЭМ!$A$34:$A$777,$A148,СВЦЭМ!$B$34:$B$777,E$119)+'СЕТ СН'!$I$9+СВЦЭМ!$D$10+'СЕТ СН'!$I$6-'СЕТ СН'!$I$19</f>
        <v>2073.6648952300002</v>
      </c>
      <c r="F148" s="37">
        <f>SUMIFS(СВЦЭМ!$C$34:$C$777,СВЦЭМ!$A$34:$A$777,$A148,СВЦЭМ!$B$34:$B$777,F$119)+'СЕТ СН'!$I$9+СВЦЭМ!$D$10+'СЕТ СН'!$I$6-'СЕТ СН'!$I$19</f>
        <v>2072.59258615</v>
      </c>
      <c r="G148" s="37">
        <f>SUMIFS(СВЦЭМ!$C$34:$C$777,СВЦЭМ!$A$34:$A$777,$A148,СВЦЭМ!$B$34:$B$777,G$119)+'СЕТ СН'!$I$9+СВЦЭМ!$D$10+'СЕТ СН'!$I$6-'СЕТ СН'!$I$19</f>
        <v>2045.77458183</v>
      </c>
      <c r="H148" s="37">
        <f>SUMIFS(СВЦЭМ!$C$34:$C$777,СВЦЭМ!$A$34:$A$777,$A148,СВЦЭМ!$B$34:$B$777,H$119)+'СЕТ СН'!$I$9+СВЦЭМ!$D$10+'СЕТ СН'!$I$6-'СЕТ СН'!$I$19</f>
        <v>1972.9386556700001</v>
      </c>
      <c r="I148" s="37">
        <f>SUMIFS(СВЦЭМ!$C$34:$C$777,СВЦЭМ!$A$34:$A$777,$A148,СВЦЭМ!$B$34:$B$777,I$119)+'СЕТ СН'!$I$9+СВЦЭМ!$D$10+'СЕТ СН'!$I$6-'СЕТ СН'!$I$19</f>
        <v>1885.7133296299999</v>
      </c>
      <c r="J148" s="37">
        <f>SUMIFS(СВЦЭМ!$C$34:$C$777,СВЦЭМ!$A$34:$A$777,$A148,СВЦЭМ!$B$34:$B$777,J$119)+'СЕТ СН'!$I$9+СВЦЭМ!$D$10+'СЕТ СН'!$I$6-'СЕТ СН'!$I$19</f>
        <v>1853.25502753</v>
      </c>
      <c r="K148" s="37">
        <f>SUMIFS(СВЦЭМ!$C$34:$C$777,СВЦЭМ!$A$34:$A$777,$A148,СВЦЭМ!$B$34:$B$777,K$119)+'СЕТ СН'!$I$9+СВЦЭМ!$D$10+'СЕТ СН'!$I$6-'СЕТ СН'!$I$19</f>
        <v>1797.0151188099999</v>
      </c>
      <c r="L148" s="37">
        <f>SUMIFS(СВЦЭМ!$C$34:$C$777,СВЦЭМ!$A$34:$A$777,$A148,СВЦЭМ!$B$34:$B$777,L$119)+'СЕТ СН'!$I$9+СВЦЭМ!$D$10+'СЕТ СН'!$I$6-'СЕТ СН'!$I$19</f>
        <v>1728.63974856</v>
      </c>
      <c r="M148" s="37">
        <f>SUMIFS(СВЦЭМ!$C$34:$C$777,СВЦЭМ!$A$34:$A$777,$A148,СВЦЭМ!$B$34:$B$777,M$119)+'СЕТ СН'!$I$9+СВЦЭМ!$D$10+'СЕТ СН'!$I$6-'СЕТ СН'!$I$19</f>
        <v>1687.8967479499997</v>
      </c>
      <c r="N148" s="37">
        <f>SUMIFS(СВЦЭМ!$C$34:$C$777,СВЦЭМ!$A$34:$A$777,$A148,СВЦЭМ!$B$34:$B$777,N$119)+'СЕТ СН'!$I$9+СВЦЭМ!$D$10+'СЕТ СН'!$I$6-'СЕТ СН'!$I$19</f>
        <v>1681.7942382599999</v>
      </c>
      <c r="O148" s="37">
        <f>SUMIFS(СВЦЭМ!$C$34:$C$777,СВЦЭМ!$A$34:$A$777,$A148,СВЦЭМ!$B$34:$B$777,O$119)+'СЕТ СН'!$I$9+СВЦЭМ!$D$10+'СЕТ СН'!$I$6-'СЕТ СН'!$I$19</f>
        <v>1676.4260726799998</v>
      </c>
      <c r="P148" s="37">
        <f>SUMIFS(СВЦЭМ!$C$34:$C$777,СВЦЭМ!$A$34:$A$777,$A148,СВЦЭМ!$B$34:$B$777,P$119)+'СЕТ СН'!$I$9+СВЦЭМ!$D$10+'СЕТ СН'!$I$6-'СЕТ СН'!$I$19</f>
        <v>1669.02110653</v>
      </c>
      <c r="Q148" s="37">
        <f>SUMIFS(СВЦЭМ!$C$34:$C$777,СВЦЭМ!$A$34:$A$777,$A148,СВЦЭМ!$B$34:$B$777,Q$119)+'СЕТ СН'!$I$9+СВЦЭМ!$D$10+'СЕТ СН'!$I$6-'СЕТ СН'!$I$19</f>
        <v>1666.0871015299999</v>
      </c>
      <c r="R148" s="37">
        <f>SUMIFS(СВЦЭМ!$C$34:$C$777,СВЦЭМ!$A$34:$A$777,$A148,СВЦЭМ!$B$34:$B$777,R$119)+'СЕТ СН'!$I$9+СВЦЭМ!$D$10+'СЕТ СН'!$I$6-'СЕТ СН'!$I$19</f>
        <v>1667.3574930799996</v>
      </c>
      <c r="S148" s="37">
        <f>SUMIFS(СВЦЭМ!$C$34:$C$777,СВЦЭМ!$A$34:$A$777,$A148,СВЦЭМ!$B$34:$B$777,S$119)+'СЕТ СН'!$I$9+СВЦЭМ!$D$10+'СЕТ СН'!$I$6-'СЕТ СН'!$I$19</f>
        <v>1655.1167801399997</v>
      </c>
      <c r="T148" s="37">
        <f>SUMIFS(СВЦЭМ!$C$34:$C$777,СВЦЭМ!$A$34:$A$777,$A148,СВЦЭМ!$B$34:$B$777,T$119)+'СЕТ СН'!$I$9+СВЦЭМ!$D$10+'СЕТ СН'!$I$6-'СЕТ СН'!$I$19</f>
        <v>1572.7326007399997</v>
      </c>
      <c r="U148" s="37">
        <f>SUMIFS(СВЦЭМ!$C$34:$C$777,СВЦЭМ!$A$34:$A$777,$A148,СВЦЭМ!$B$34:$B$777,U$119)+'СЕТ СН'!$I$9+СВЦЭМ!$D$10+'СЕТ СН'!$I$6-'СЕТ СН'!$I$19</f>
        <v>1571.5199246899997</v>
      </c>
      <c r="V148" s="37">
        <f>SUMIFS(СВЦЭМ!$C$34:$C$777,СВЦЭМ!$A$34:$A$777,$A148,СВЦЭМ!$B$34:$B$777,V$119)+'СЕТ СН'!$I$9+СВЦЭМ!$D$10+'СЕТ СН'!$I$6-'СЕТ СН'!$I$19</f>
        <v>1643.1115947099997</v>
      </c>
      <c r="W148" s="37">
        <f>SUMIFS(СВЦЭМ!$C$34:$C$777,СВЦЭМ!$A$34:$A$777,$A148,СВЦЭМ!$B$34:$B$777,W$119)+'СЕТ СН'!$I$9+СВЦЭМ!$D$10+'СЕТ СН'!$I$6-'СЕТ СН'!$I$19</f>
        <v>1784.0274654599998</v>
      </c>
      <c r="X148" s="37">
        <f>SUMIFS(СВЦЭМ!$C$34:$C$777,СВЦЭМ!$A$34:$A$777,$A148,СВЦЭМ!$B$34:$B$777,X$119)+'СЕТ СН'!$I$9+СВЦЭМ!$D$10+'СЕТ СН'!$I$6-'СЕТ СН'!$I$19</f>
        <v>1898.3285563999998</v>
      </c>
      <c r="Y148" s="37">
        <f>SUMIFS(СВЦЭМ!$C$34:$C$777,СВЦЭМ!$A$34:$A$777,$A148,СВЦЭМ!$B$34:$B$777,Y$119)+'СЕТ СН'!$I$9+СВЦЭМ!$D$10+'СЕТ СН'!$I$6-'СЕТ СН'!$I$19</f>
        <v>1963.7400172899997</v>
      </c>
    </row>
    <row r="149" spans="1:26" ht="15.75" x14ac:dyDescent="0.2">
      <c r="A149" s="36">
        <f t="shared" si="3"/>
        <v>43069</v>
      </c>
      <c r="B149" s="37">
        <f>SUMIFS(СВЦЭМ!$C$34:$C$777,СВЦЭМ!$A$34:$A$777,$A149,СВЦЭМ!$B$34:$B$777,B$119)+'СЕТ СН'!$I$9+СВЦЭМ!$D$10+'СЕТ СН'!$I$6-'СЕТ СН'!$I$19</f>
        <v>2005.0293475399999</v>
      </c>
      <c r="C149" s="37">
        <f>SUMIFS(СВЦЭМ!$C$34:$C$777,СВЦЭМ!$A$34:$A$777,$A149,СВЦЭМ!$B$34:$B$777,C$119)+'СЕТ СН'!$I$9+СВЦЭМ!$D$10+'СЕТ СН'!$I$6-'СЕТ СН'!$I$19</f>
        <v>2090.7094768999996</v>
      </c>
      <c r="D149" s="37">
        <f>SUMIFS(СВЦЭМ!$C$34:$C$777,СВЦЭМ!$A$34:$A$777,$A149,СВЦЭМ!$B$34:$B$777,D$119)+'СЕТ СН'!$I$9+СВЦЭМ!$D$10+'СЕТ СН'!$I$6-'СЕТ СН'!$I$19</f>
        <v>2075.8633281699999</v>
      </c>
      <c r="E149" s="37">
        <f>SUMIFS(СВЦЭМ!$C$34:$C$777,СВЦЭМ!$A$34:$A$777,$A149,СВЦЭМ!$B$34:$B$777,E$119)+'СЕТ СН'!$I$9+СВЦЭМ!$D$10+'СЕТ СН'!$I$6-'СЕТ СН'!$I$19</f>
        <v>2083.5090714999997</v>
      </c>
      <c r="F149" s="37">
        <f>SUMIFS(СВЦЭМ!$C$34:$C$777,СВЦЭМ!$A$34:$A$777,$A149,СВЦЭМ!$B$34:$B$777,F$119)+'СЕТ СН'!$I$9+СВЦЭМ!$D$10+'СЕТ СН'!$I$6-'СЕТ СН'!$I$19</f>
        <v>2080.8514028</v>
      </c>
      <c r="G149" s="37">
        <f>SUMIFS(СВЦЭМ!$C$34:$C$777,СВЦЭМ!$A$34:$A$777,$A149,СВЦЭМ!$B$34:$B$777,G$119)+'СЕТ СН'!$I$9+СВЦЭМ!$D$10+'СЕТ СН'!$I$6-'СЕТ СН'!$I$19</f>
        <v>2026.9395647199999</v>
      </c>
      <c r="H149" s="37">
        <f>SUMIFS(СВЦЭМ!$C$34:$C$777,СВЦЭМ!$A$34:$A$777,$A149,СВЦЭМ!$B$34:$B$777,H$119)+'СЕТ СН'!$I$9+СВЦЭМ!$D$10+'СЕТ СН'!$I$6-'СЕТ СН'!$I$19</f>
        <v>1910.0196212499995</v>
      </c>
      <c r="I149" s="37">
        <f>SUMIFS(СВЦЭМ!$C$34:$C$777,СВЦЭМ!$A$34:$A$777,$A149,СВЦЭМ!$B$34:$B$777,I$119)+'СЕТ СН'!$I$9+СВЦЭМ!$D$10+'СЕТ СН'!$I$6-'СЕТ СН'!$I$19</f>
        <v>1817.5655381199999</v>
      </c>
      <c r="J149" s="37">
        <f>SUMIFS(СВЦЭМ!$C$34:$C$777,СВЦЭМ!$A$34:$A$777,$A149,СВЦЭМ!$B$34:$B$777,J$119)+'СЕТ СН'!$I$9+СВЦЭМ!$D$10+'СЕТ СН'!$I$6-'СЕТ СН'!$I$19</f>
        <v>1770.1068827499998</v>
      </c>
      <c r="K149" s="37">
        <f>SUMIFS(СВЦЭМ!$C$34:$C$777,СВЦЭМ!$A$34:$A$777,$A149,СВЦЭМ!$B$34:$B$777,K$119)+'СЕТ СН'!$I$9+СВЦЭМ!$D$10+'СЕТ СН'!$I$6-'СЕТ СН'!$I$19</f>
        <v>1708.3656691899996</v>
      </c>
      <c r="L149" s="37">
        <f>SUMIFS(СВЦЭМ!$C$34:$C$777,СВЦЭМ!$A$34:$A$777,$A149,СВЦЭМ!$B$34:$B$777,L$119)+'СЕТ СН'!$I$9+СВЦЭМ!$D$10+'СЕТ СН'!$I$6-'СЕТ СН'!$I$19</f>
        <v>1638.2643252199996</v>
      </c>
      <c r="M149" s="37">
        <f>SUMIFS(СВЦЭМ!$C$34:$C$777,СВЦЭМ!$A$34:$A$777,$A149,СВЦЭМ!$B$34:$B$777,M$119)+'СЕТ СН'!$I$9+СВЦЭМ!$D$10+'СЕТ СН'!$I$6-'СЕТ СН'!$I$19</f>
        <v>1600.62400656</v>
      </c>
      <c r="N149" s="37">
        <f>SUMIFS(СВЦЭМ!$C$34:$C$777,СВЦЭМ!$A$34:$A$777,$A149,СВЦЭМ!$B$34:$B$777,N$119)+'СЕТ СН'!$I$9+СВЦЭМ!$D$10+'СЕТ СН'!$I$6-'СЕТ СН'!$I$19</f>
        <v>1593.5240715599998</v>
      </c>
      <c r="O149" s="37">
        <f>SUMIFS(СВЦЭМ!$C$34:$C$777,СВЦЭМ!$A$34:$A$777,$A149,СВЦЭМ!$B$34:$B$777,O$119)+'СЕТ СН'!$I$9+СВЦЭМ!$D$10+'СЕТ СН'!$I$6-'СЕТ СН'!$I$19</f>
        <v>1592.4156922399998</v>
      </c>
      <c r="P149" s="37">
        <f>SUMIFS(СВЦЭМ!$C$34:$C$777,СВЦЭМ!$A$34:$A$777,$A149,СВЦЭМ!$B$34:$B$777,P$119)+'СЕТ СН'!$I$9+СВЦЭМ!$D$10+'СЕТ СН'!$I$6-'СЕТ СН'!$I$19</f>
        <v>1589.7205902699998</v>
      </c>
      <c r="Q149" s="37">
        <f>SUMIFS(СВЦЭМ!$C$34:$C$777,СВЦЭМ!$A$34:$A$777,$A149,СВЦЭМ!$B$34:$B$777,Q$119)+'СЕТ СН'!$I$9+СВЦЭМ!$D$10+'СЕТ СН'!$I$6-'СЕТ СН'!$I$19</f>
        <v>1592.8699941799996</v>
      </c>
      <c r="R149" s="37">
        <f>SUMIFS(СВЦЭМ!$C$34:$C$777,СВЦЭМ!$A$34:$A$777,$A149,СВЦЭМ!$B$34:$B$777,R$119)+'СЕТ СН'!$I$9+СВЦЭМ!$D$10+'СЕТ СН'!$I$6-'СЕТ СН'!$I$19</f>
        <v>1594.1785185499998</v>
      </c>
      <c r="S149" s="37">
        <f>SUMIFS(СВЦЭМ!$C$34:$C$777,СВЦЭМ!$A$34:$A$777,$A149,СВЦЭМ!$B$34:$B$777,S$119)+'СЕТ СН'!$I$9+СВЦЭМ!$D$10+'СЕТ СН'!$I$6-'СЕТ СН'!$I$19</f>
        <v>1600.1107997099998</v>
      </c>
      <c r="T149" s="37">
        <f>SUMIFS(СВЦЭМ!$C$34:$C$777,СВЦЭМ!$A$34:$A$777,$A149,СВЦЭМ!$B$34:$B$777,T$119)+'СЕТ СН'!$I$9+СВЦЭМ!$D$10+'СЕТ СН'!$I$6-'СЕТ СН'!$I$19</f>
        <v>1619.7487680199997</v>
      </c>
      <c r="U149" s="37">
        <f>SUMIFS(СВЦЭМ!$C$34:$C$777,СВЦЭМ!$A$34:$A$777,$A149,СВЦЭМ!$B$34:$B$777,U$119)+'СЕТ СН'!$I$9+СВЦЭМ!$D$10+'СЕТ СН'!$I$6-'СЕТ СН'!$I$19</f>
        <v>1604.3185125999998</v>
      </c>
      <c r="V149" s="37">
        <f>SUMIFS(СВЦЭМ!$C$34:$C$777,СВЦЭМ!$A$34:$A$777,$A149,СВЦЭМ!$B$34:$B$777,V$119)+'СЕТ СН'!$I$9+СВЦЭМ!$D$10+'СЕТ СН'!$I$6-'СЕТ СН'!$I$19</f>
        <v>1675.3091931899999</v>
      </c>
      <c r="W149" s="37">
        <f>SUMIFS(СВЦЭМ!$C$34:$C$777,СВЦЭМ!$A$34:$A$777,$A149,СВЦЭМ!$B$34:$B$777,W$119)+'СЕТ СН'!$I$9+СВЦЭМ!$D$10+'СЕТ СН'!$I$6-'СЕТ СН'!$I$19</f>
        <v>1803.41618156</v>
      </c>
      <c r="X149" s="37">
        <f>SUMIFS(СВЦЭМ!$C$34:$C$777,СВЦЭМ!$A$34:$A$777,$A149,СВЦЭМ!$B$34:$B$777,X$119)+'СЕТ СН'!$I$9+СВЦЭМ!$D$10+'СЕТ СН'!$I$6-'СЕТ СН'!$I$19</f>
        <v>1866.6025922600002</v>
      </c>
      <c r="Y149" s="37">
        <f>SUMIFS(СВЦЭМ!$C$34:$C$777,СВЦЭМ!$A$34:$A$777,$A149,СВЦЭМ!$B$34:$B$777,Y$119)+'СЕТ СН'!$I$9+СВЦЭМ!$D$10+'СЕТ СН'!$I$6-'СЕТ СН'!$I$19</f>
        <v>1919.0895951900002</v>
      </c>
    </row>
    <row r="150" spans="1:26" ht="15.75" hidden="1" x14ac:dyDescent="0.2">
      <c r="A150" s="36">
        <f t="shared" si="3"/>
        <v>43070</v>
      </c>
      <c r="B150" s="37">
        <f>SUMIFS(СВЦЭМ!$C$34:$C$777,СВЦЭМ!$A$34:$A$777,$A150,СВЦЭМ!$B$34:$B$777,B$119)+'СЕТ СН'!$I$9+СВЦЭМ!$D$10+'СЕТ СН'!$I$6-'СЕТ СН'!$I$19</f>
        <v>811.85473680999985</v>
      </c>
      <c r="C150" s="37">
        <f>SUMIFS(СВЦЭМ!$C$34:$C$777,СВЦЭМ!$A$34:$A$777,$A150,СВЦЭМ!$B$34:$B$777,C$119)+'СЕТ СН'!$I$9+СВЦЭМ!$D$10+'СЕТ СН'!$I$6-'СЕТ СН'!$I$19</f>
        <v>811.85473680999985</v>
      </c>
      <c r="D150" s="37">
        <f>SUMIFS(СВЦЭМ!$C$34:$C$777,СВЦЭМ!$A$34:$A$777,$A150,СВЦЭМ!$B$34:$B$777,D$119)+'СЕТ СН'!$I$9+СВЦЭМ!$D$10+'СЕТ СН'!$I$6-'СЕТ СН'!$I$19</f>
        <v>811.85473680999985</v>
      </c>
      <c r="E150" s="37">
        <f>SUMIFS(СВЦЭМ!$C$34:$C$777,СВЦЭМ!$A$34:$A$777,$A150,СВЦЭМ!$B$34:$B$777,E$119)+'СЕТ СН'!$I$9+СВЦЭМ!$D$10+'СЕТ СН'!$I$6-'СЕТ СН'!$I$19</f>
        <v>811.85473680999985</v>
      </c>
      <c r="F150" s="37">
        <f>SUMIFS(СВЦЭМ!$C$34:$C$777,СВЦЭМ!$A$34:$A$777,$A150,СВЦЭМ!$B$34:$B$777,F$119)+'СЕТ СН'!$I$9+СВЦЭМ!$D$10+'СЕТ СН'!$I$6-'СЕТ СН'!$I$19</f>
        <v>811.85473680999985</v>
      </c>
      <c r="G150" s="37">
        <f>SUMIFS(СВЦЭМ!$C$34:$C$777,СВЦЭМ!$A$34:$A$777,$A150,СВЦЭМ!$B$34:$B$777,G$119)+'СЕТ СН'!$I$9+СВЦЭМ!$D$10+'СЕТ СН'!$I$6-'СЕТ СН'!$I$19</f>
        <v>811.85473680999985</v>
      </c>
      <c r="H150" s="37">
        <f>SUMIFS(СВЦЭМ!$C$34:$C$777,СВЦЭМ!$A$34:$A$777,$A150,СВЦЭМ!$B$34:$B$777,H$119)+'СЕТ СН'!$I$9+СВЦЭМ!$D$10+'СЕТ СН'!$I$6-'СЕТ СН'!$I$19</f>
        <v>811.85473680999985</v>
      </c>
      <c r="I150" s="37">
        <f>SUMIFS(СВЦЭМ!$C$34:$C$777,СВЦЭМ!$A$34:$A$777,$A150,СВЦЭМ!$B$34:$B$777,I$119)+'СЕТ СН'!$I$9+СВЦЭМ!$D$10+'СЕТ СН'!$I$6-'СЕТ СН'!$I$19</f>
        <v>811.85473680999985</v>
      </c>
      <c r="J150" s="37">
        <f>SUMIFS(СВЦЭМ!$C$34:$C$777,СВЦЭМ!$A$34:$A$777,$A150,СВЦЭМ!$B$34:$B$777,J$119)+'СЕТ СН'!$I$9+СВЦЭМ!$D$10+'СЕТ СН'!$I$6-'СЕТ СН'!$I$19</f>
        <v>811.85473680999985</v>
      </c>
      <c r="K150" s="37">
        <f>SUMIFS(СВЦЭМ!$C$34:$C$777,СВЦЭМ!$A$34:$A$777,$A150,СВЦЭМ!$B$34:$B$777,K$119)+'СЕТ СН'!$I$9+СВЦЭМ!$D$10+'СЕТ СН'!$I$6-'СЕТ СН'!$I$19</f>
        <v>811.85473680999985</v>
      </c>
      <c r="L150" s="37">
        <f>SUMIFS(СВЦЭМ!$C$34:$C$777,СВЦЭМ!$A$34:$A$777,$A150,СВЦЭМ!$B$34:$B$777,L$119)+'СЕТ СН'!$I$9+СВЦЭМ!$D$10+'СЕТ СН'!$I$6-'СЕТ СН'!$I$19</f>
        <v>811.85473680999985</v>
      </c>
      <c r="M150" s="37">
        <f>SUMIFS(СВЦЭМ!$C$34:$C$777,СВЦЭМ!$A$34:$A$777,$A150,СВЦЭМ!$B$34:$B$777,M$119)+'СЕТ СН'!$I$9+СВЦЭМ!$D$10+'СЕТ СН'!$I$6-'СЕТ СН'!$I$19</f>
        <v>811.85473680999985</v>
      </c>
      <c r="N150" s="37">
        <f>SUMIFS(СВЦЭМ!$C$34:$C$777,СВЦЭМ!$A$34:$A$777,$A150,СВЦЭМ!$B$34:$B$777,N$119)+'СЕТ СН'!$I$9+СВЦЭМ!$D$10+'СЕТ СН'!$I$6-'СЕТ СН'!$I$19</f>
        <v>811.85473680999985</v>
      </c>
      <c r="O150" s="37">
        <f>SUMIFS(СВЦЭМ!$C$34:$C$777,СВЦЭМ!$A$34:$A$777,$A150,СВЦЭМ!$B$34:$B$777,O$119)+'СЕТ СН'!$I$9+СВЦЭМ!$D$10+'СЕТ СН'!$I$6-'СЕТ СН'!$I$19</f>
        <v>811.85473680999985</v>
      </c>
      <c r="P150" s="37">
        <f>SUMIFS(СВЦЭМ!$C$34:$C$777,СВЦЭМ!$A$34:$A$777,$A150,СВЦЭМ!$B$34:$B$777,P$119)+'СЕТ СН'!$I$9+СВЦЭМ!$D$10+'СЕТ СН'!$I$6-'СЕТ СН'!$I$19</f>
        <v>811.85473680999985</v>
      </c>
      <c r="Q150" s="37">
        <f>SUMIFS(СВЦЭМ!$C$34:$C$777,СВЦЭМ!$A$34:$A$777,$A150,СВЦЭМ!$B$34:$B$777,Q$119)+'СЕТ СН'!$I$9+СВЦЭМ!$D$10+'СЕТ СН'!$I$6-'СЕТ СН'!$I$19</f>
        <v>811.85473680999985</v>
      </c>
      <c r="R150" s="37">
        <f>SUMIFS(СВЦЭМ!$C$34:$C$777,СВЦЭМ!$A$34:$A$777,$A150,СВЦЭМ!$B$34:$B$777,R$119)+'СЕТ СН'!$I$9+СВЦЭМ!$D$10+'СЕТ СН'!$I$6-'СЕТ СН'!$I$19</f>
        <v>811.85473680999985</v>
      </c>
      <c r="S150" s="37">
        <f>SUMIFS(СВЦЭМ!$C$34:$C$777,СВЦЭМ!$A$34:$A$777,$A150,СВЦЭМ!$B$34:$B$777,S$119)+'СЕТ СН'!$I$9+СВЦЭМ!$D$10+'СЕТ СН'!$I$6-'СЕТ СН'!$I$19</f>
        <v>811.85473680999985</v>
      </c>
      <c r="T150" s="37">
        <f>SUMIFS(СВЦЭМ!$C$34:$C$777,СВЦЭМ!$A$34:$A$777,$A150,СВЦЭМ!$B$34:$B$777,T$119)+'СЕТ СН'!$I$9+СВЦЭМ!$D$10+'СЕТ СН'!$I$6-'СЕТ СН'!$I$19</f>
        <v>811.85473680999985</v>
      </c>
      <c r="U150" s="37">
        <f>SUMIFS(СВЦЭМ!$C$34:$C$777,СВЦЭМ!$A$34:$A$777,$A150,СВЦЭМ!$B$34:$B$777,U$119)+'СЕТ СН'!$I$9+СВЦЭМ!$D$10+'СЕТ СН'!$I$6-'СЕТ СН'!$I$19</f>
        <v>811.85473680999985</v>
      </c>
      <c r="V150" s="37">
        <f>SUMIFS(СВЦЭМ!$C$34:$C$777,СВЦЭМ!$A$34:$A$777,$A150,СВЦЭМ!$B$34:$B$777,V$119)+'СЕТ СН'!$I$9+СВЦЭМ!$D$10+'СЕТ СН'!$I$6-'СЕТ СН'!$I$19</f>
        <v>811.85473680999985</v>
      </c>
      <c r="W150" s="37">
        <f>SUMIFS(СВЦЭМ!$C$34:$C$777,СВЦЭМ!$A$34:$A$777,$A150,СВЦЭМ!$B$34:$B$777,W$119)+'СЕТ СН'!$I$9+СВЦЭМ!$D$10+'СЕТ СН'!$I$6-'СЕТ СН'!$I$19</f>
        <v>811.85473680999985</v>
      </c>
      <c r="X150" s="37">
        <f>SUMIFS(СВЦЭМ!$C$34:$C$777,СВЦЭМ!$A$34:$A$777,$A150,СВЦЭМ!$B$34:$B$777,X$119)+'СЕТ СН'!$I$9+СВЦЭМ!$D$10+'СЕТ СН'!$I$6-'СЕТ СН'!$I$19</f>
        <v>811.85473680999985</v>
      </c>
      <c r="Y150" s="37">
        <f>SUMIFS(СВЦЭМ!$C$34:$C$777,СВЦЭМ!$A$34:$A$777,$A150,СВЦЭМ!$B$34:$B$777,Y$119)+'СЕТ СН'!$I$9+СВЦЭМ!$D$10+'СЕТ СН'!$I$6-'СЕТ СН'!$I$19</f>
        <v>811.85473680999985</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40"/>
      <c r="W153" s="40"/>
      <c r="X153" s="40"/>
      <c r="Y153" s="40"/>
      <c r="Z153" s="40"/>
    </row>
    <row r="154" spans="1:26" ht="15.75" x14ac:dyDescent="0.25">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33"/>
      <c r="W154" s="33"/>
      <c r="X154" s="33"/>
      <c r="Y154" s="33"/>
    </row>
    <row r="155" spans="1:26" ht="15.75" x14ac:dyDescent="0.2">
      <c r="A155" s="115"/>
      <c r="B155" s="115"/>
      <c r="C155" s="115"/>
      <c r="D155" s="115"/>
      <c r="E155" s="115"/>
      <c r="F155" s="115"/>
      <c r="G155" s="115"/>
      <c r="H155" s="115"/>
      <c r="I155" s="115"/>
      <c r="J155" s="115"/>
      <c r="K155" s="115"/>
      <c r="L155" s="115"/>
      <c r="M155" s="115"/>
      <c r="N155" s="118">
        <f>СВЦЭМ!$D$12+'СЕТ СН'!$F$10-'СЕТ СН'!$F$20</f>
        <v>-258304.53451875347</v>
      </c>
      <c r="O155" s="119"/>
      <c r="P155" s="118">
        <f>СВЦЭМ!$D$12+'СЕТ СН'!$F$10-'СЕТ СН'!$G$20</f>
        <v>-614028.99451875361</v>
      </c>
      <c r="Q155" s="119"/>
      <c r="R155" s="118">
        <f>СВЦЭМ!$D$12+'СЕТ СН'!$F$10-'СЕТ СН'!$H$20</f>
        <v>-969753.45451875357</v>
      </c>
      <c r="S155" s="119"/>
      <c r="T155" s="118">
        <f>СВЦЭМ!$D$12+'СЕТ СН'!$F$10-'СЕТ СН'!$I$20</f>
        <v>-1006763.9645187536</v>
      </c>
      <c r="U155" s="119"/>
      <c r="V155" s="41"/>
      <c r="W155" s="41"/>
      <c r="X155" s="41"/>
      <c r="Y155" s="41"/>
    </row>
    <row r="156" spans="1:26" x14ac:dyDescent="0.25">
      <c r="A156" s="143"/>
      <c r="B156" s="143"/>
      <c r="C156" s="143"/>
      <c r="D156" s="143"/>
      <c r="E156" s="143"/>
      <c r="F156" s="144"/>
      <c r="G156" s="144"/>
      <c r="H156" s="144"/>
      <c r="I156" s="144"/>
      <c r="J156" s="144"/>
      <c r="K156" s="144"/>
      <c r="L156" s="144"/>
      <c r="M156" s="144"/>
    </row>
    <row r="157" spans="1:26" ht="15.75" x14ac:dyDescent="0.25">
      <c r="A157" s="134" t="s">
        <v>78</v>
      </c>
      <c r="B157" s="135"/>
      <c r="C157" s="135"/>
      <c r="D157" s="135"/>
      <c r="E157" s="135"/>
      <c r="F157" s="135"/>
      <c r="G157" s="135"/>
      <c r="H157" s="135"/>
      <c r="I157" s="135"/>
      <c r="J157" s="135"/>
      <c r="K157" s="135"/>
      <c r="L157" s="135"/>
      <c r="M157" s="136"/>
      <c r="N157" s="116" t="s">
        <v>29</v>
      </c>
      <c r="O157" s="116"/>
      <c r="P157" s="116"/>
      <c r="Q157" s="116"/>
      <c r="R157" s="116"/>
      <c r="S157" s="116"/>
      <c r="T157" s="116"/>
      <c r="U157" s="116"/>
    </row>
    <row r="158" spans="1:26" ht="15.75" x14ac:dyDescent="0.25">
      <c r="A158" s="137"/>
      <c r="B158" s="138"/>
      <c r="C158" s="138"/>
      <c r="D158" s="138"/>
      <c r="E158" s="138"/>
      <c r="F158" s="138"/>
      <c r="G158" s="138"/>
      <c r="H158" s="138"/>
      <c r="I158" s="138"/>
      <c r="J158" s="138"/>
      <c r="K158" s="138"/>
      <c r="L158" s="138"/>
      <c r="M158" s="139"/>
      <c r="N158" s="117" t="s">
        <v>0</v>
      </c>
      <c r="O158" s="117"/>
      <c r="P158" s="117" t="s">
        <v>1</v>
      </c>
      <c r="Q158" s="117"/>
      <c r="R158" s="117" t="s">
        <v>2</v>
      </c>
      <c r="S158" s="117"/>
      <c r="T158" s="117" t="s">
        <v>3</v>
      </c>
      <c r="U158" s="117"/>
    </row>
    <row r="159" spans="1:26" ht="15.75" x14ac:dyDescent="0.25">
      <c r="A159" s="140"/>
      <c r="B159" s="141"/>
      <c r="C159" s="141"/>
      <c r="D159" s="141"/>
      <c r="E159" s="141"/>
      <c r="F159" s="141"/>
      <c r="G159" s="141"/>
      <c r="H159" s="141"/>
      <c r="I159" s="141"/>
      <c r="J159" s="141"/>
      <c r="K159" s="141"/>
      <c r="L159" s="141"/>
      <c r="M159" s="142"/>
      <c r="N159" s="133">
        <f>'СЕТ СН'!$F$7</f>
        <v>1548395.65</v>
      </c>
      <c r="O159" s="133"/>
      <c r="P159" s="133">
        <f>'СЕТ СН'!$G$7</f>
        <v>254072.38</v>
      </c>
      <c r="Q159" s="133"/>
      <c r="R159" s="133">
        <f>'СЕТ СН'!$H$7</f>
        <v>1469777.75</v>
      </c>
      <c r="S159" s="133"/>
      <c r="T159" s="133">
        <f>'СЕТ СН'!$I$7</f>
        <v>1217417.1100000001</v>
      </c>
      <c r="U159" s="133"/>
    </row>
  </sheetData>
  <sheetProtection password="FD97"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414" zoomScale="80" zoomScaleNormal="80" zoomScaleSheetLayoutView="80" workbookViewId="0">
      <selection activeCell="O435" sqref="O435"/>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ноябре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32" t="s">
        <v>40</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10</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01.11.2017</v>
      </c>
      <c r="B12" s="37">
        <f>SUMIFS(СВЦЭМ!$D$34:$D$777,СВЦЭМ!$A$34:$A$777,$A12,СВЦЭМ!$B$34:$B$777,B$11)+'СЕТ СН'!$F$11+СВЦЭМ!$D$10+'СЕТ СН'!$F$5-'СЕТ СН'!$F$21</f>
        <v>4089.5099207800004</v>
      </c>
      <c r="C12" s="37">
        <f>SUMIFS(СВЦЭМ!$D$34:$D$777,СВЦЭМ!$A$34:$A$777,$A12,СВЦЭМ!$B$34:$B$777,C$11)+'СЕТ СН'!$F$11+СВЦЭМ!$D$10+'СЕТ СН'!$F$5-'СЕТ СН'!$F$21</f>
        <v>4140.1158939899997</v>
      </c>
      <c r="D12" s="37">
        <f>SUMIFS(СВЦЭМ!$D$34:$D$777,СВЦЭМ!$A$34:$A$777,$A12,СВЦЭМ!$B$34:$B$777,D$11)+'СЕТ СН'!$F$11+СВЦЭМ!$D$10+'СЕТ СН'!$F$5-'СЕТ СН'!$F$21</f>
        <v>4223.9416795500001</v>
      </c>
      <c r="E12" s="37">
        <f>SUMIFS(СВЦЭМ!$D$34:$D$777,СВЦЭМ!$A$34:$A$777,$A12,СВЦЭМ!$B$34:$B$777,E$11)+'СЕТ СН'!$F$11+СВЦЭМ!$D$10+'СЕТ СН'!$F$5-'СЕТ СН'!$F$21</f>
        <v>4237.7308326500006</v>
      </c>
      <c r="F12" s="37">
        <f>SUMIFS(СВЦЭМ!$D$34:$D$777,СВЦЭМ!$A$34:$A$777,$A12,СВЦЭМ!$B$34:$B$777,F$11)+'СЕТ СН'!$F$11+СВЦЭМ!$D$10+'СЕТ СН'!$F$5-'СЕТ СН'!$F$21</f>
        <v>4239.0787673699997</v>
      </c>
      <c r="G12" s="37">
        <f>SUMIFS(СВЦЭМ!$D$34:$D$777,СВЦЭМ!$A$34:$A$777,$A12,СВЦЭМ!$B$34:$B$777,G$11)+'СЕТ СН'!$F$11+СВЦЭМ!$D$10+'СЕТ СН'!$F$5-'СЕТ СН'!$F$21</f>
        <v>4230.7338095900004</v>
      </c>
      <c r="H12" s="37">
        <f>SUMIFS(СВЦЭМ!$D$34:$D$777,СВЦЭМ!$A$34:$A$777,$A12,СВЦЭМ!$B$34:$B$777,H$11)+'СЕТ СН'!$F$11+СВЦЭМ!$D$10+'СЕТ СН'!$F$5-'СЕТ СН'!$F$21</f>
        <v>4130.5288738500003</v>
      </c>
      <c r="I12" s="37">
        <f>SUMIFS(СВЦЭМ!$D$34:$D$777,СВЦЭМ!$A$34:$A$777,$A12,СВЦЭМ!$B$34:$B$777,I$11)+'СЕТ СН'!$F$11+СВЦЭМ!$D$10+'СЕТ СН'!$F$5-'СЕТ СН'!$F$21</f>
        <v>4101.4485200999998</v>
      </c>
      <c r="J12" s="37">
        <f>SUMIFS(СВЦЭМ!$D$34:$D$777,СВЦЭМ!$A$34:$A$777,$A12,СВЦЭМ!$B$34:$B$777,J$11)+'СЕТ СН'!$F$11+СВЦЭМ!$D$10+'СЕТ СН'!$F$5-'СЕТ СН'!$F$21</f>
        <v>3976.9301336400003</v>
      </c>
      <c r="K12" s="37">
        <f>SUMIFS(СВЦЭМ!$D$34:$D$777,СВЦЭМ!$A$34:$A$777,$A12,СВЦЭМ!$B$34:$B$777,K$11)+'СЕТ СН'!$F$11+СВЦЭМ!$D$10+'СЕТ СН'!$F$5-'СЕТ СН'!$F$21</f>
        <v>3905.4658383900005</v>
      </c>
      <c r="L12" s="37">
        <f>SUMIFS(СВЦЭМ!$D$34:$D$777,СВЦЭМ!$A$34:$A$777,$A12,СВЦЭМ!$B$34:$B$777,L$11)+'СЕТ СН'!$F$11+СВЦЭМ!$D$10+'СЕТ СН'!$F$5-'СЕТ СН'!$F$21</f>
        <v>3819.0698629199997</v>
      </c>
      <c r="M12" s="37">
        <f>SUMIFS(СВЦЭМ!$D$34:$D$777,СВЦЭМ!$A$34:$A$777,$A12,СВЦЭМ!$B$34:$B$777,M$11)+'СЕТ СН'!$F$11+СВЦЭМ!$D$10+'СЕТ СН'!$F$5-'СЕТ СН'!$F$21</f>
        <v>3776.8414211700001</v>
      </c>
      <c r="N12" s="37">
        <f>SUMIFS(СВЦЭМ!$D$34:$D$777,СВЦЭМ!$A$34:$A$777,$A12,СВЦЭМ!$B$34:$B$777,N$11)+'СЕТ СН'!$F$11+СВЦЭМ!$D$10+'СЕТ СН'!$F$5-'СЕТ СН'!$F$21</f>
        <v>3761.3888903799998</v>
      </c>
      <c r="O12" s="37">
        <f>SUMIFS(СВЦЭМ!$D$34:$D$777,СВЦЭМ!$A$34:$A$777,$A12,СВЦЭМ!$B$34:$B$777,O$11)+'СЕТ СН'!$F$11+СВЦЭМ!$D$10+'СЕТ СН'!$F$5-'СЕТ СН'!$F$21</f>
        <v>3756.7652467600001</v>
      </c>
      <c r="P12" s="37">
        <f>SUMIFS(СВЦЭМ!$D$34:$D$777,СВЦЭМ!$A$34:$A$777,$A12,СВЦЭМ!$B$34:$B$777,P$11)+'СЕТ СН'!$F$11+СВЦЭМ!$D$10+'СЕТ СН'!$F$5-'СЕТ СН'!$F$21</f>
        <v>3750.0477525200004</v>
      </c>
      <c r="Q12" s="37">
        <f>SUMIFS(СВЦЭМ!$D$34:$D$777,СВЦЭМ!$A$34:$A$777,$A12,СВЦЭМ!$B$34:$B$777,Q$11)+'СЕТ СН'!$F$11+СВЦЭМ!$D$10+'СЕТ СН'!$F$5-'СЕТ СН'!$F$21</f>
        <v>3749.3464436900003</v>
      </c>
      <c r="R12" s="37">
        <f>SUMIFS(СВЦЭМ!$D$34:$D$777,СВЦЭМ!$A$34:$A$777,$A12,СВЦЭМ!$B$34:$B$777,R$11)+'СЕТ СН'!$F$11+СВЦЭМ!$D$10+'СЕТ СН'!$F$5-'СЕТ СН'!$F$21</f>
        <v>3753.6874465600004</v>
      </c>
      <c r="S12" s="37">
        <f>SUMIFS(СВЦЭМ!$D$34:$D$777,СВЦЭМ!$A$34:$A$777,$A12,СВЦЭМ!$B$34:$B$777,S$11)+'СЕТ СН'!$F$11+СВЦЭМ!$D$10+'СЕТ СН'!$F$5-'СЕТ СН'!$F$21</f>
        <v>3761.8418854900001</v>
      </c>
      <c r="T12" s="37">
        <f>SUMIFS(СВЦЭМ!$D$34:$D$777,СВЦЭМ!$A$34:$A$777,$A12,СВЦЭМ!$B$34:$B$777,T$11)+'СЕТ СН'!$F$11+СВЦЭМ!$D$10+'СЕТ СН'!$F$5-'СЕТ СН'!$F$21</f>
        <v>3773.3734377199999</v>
      </c>
      <c r="U12" s="37">
        <f>SUMIFS(СВЦЭМ!$D$34:$D$777,СВЦЭМ!$A$34:$A$777,$A12,СВЦЭМ!$B$34:$B$777,U$11)+'СЕТ СН'!$F$11+СВЦЭМ!$D$10+'СЕТ СН'!$F$5-'СЕТ СН'!$F$21</f>
        <v>3779.2700777</v>
      </c>
      <c r="V12" s="37">
        <f>SUMIFS(СВЦЭМ!$D$34:$D$777,СВЦЭМ!$A$34:$A$777,$A12,СВЦЭМ!$B$34:$B$777,V$11)+'СЕТ СН'!$F$11+СВЦЭМ!$D$10+'СЕТ СН'!$F$5-'СЕТ СН'!$F$21</f>
        <v>3822.1587083699997</v>
      </c>
      <c r="W12" s="37">
        <f>SUMIFS(СВЦЭМ!$D$34:$D$777,СВЦЭМ!$A$34:$A$777,$A12,СВЦЭМ!$B$34:$B$777,W$11)+'СЕТ СН'!$F$11+СВЦЭМ!$D$10+'СЕТ СН'!$F$5-'СЕТ СН'!$F$21</f>
        <v>3968.6101777399999</v>
      </c>
      <c r="X12" s="37">
        <f>SUMIFS(СВЦЭМ!$D$34:$D$777,СВЦЭМ!$A$34:$A$777,$A12,СВЦЭМ!$B$34:$B$777,X$11)+'СЕТ СН'!$F$11+СВЦЭМ!$D$10+'СЕТ СН'!$F$5-'СЕТ СН'!$F$21</f>
        <v>4071.9449016500002</v>
      </c>
      <c r="Y12" s="37">
        <f>SUMIFS(СВЦЭМ!$D$34:$D$777,СВЦЭМ!$A$34:$A$777,$A12,СВЦЭМ!$B$34:$B$777,Y$11)+'СЕТ СН'!$F$11+СВЦЭМ!$D$10+'СЕТ СН'!$F$5-'СЕТ СН'!$F$21</f>
        <v>4064.8900471400002</v>
      </c>
      <c r="AA12" s="46"/>
    </row>
    <row r="13" spans="1:27" ht="15.75" x14ac:dyDescent="0.2">
      <c r="A13" s="36">
        <f>A12+1</f>
        <v>43041</v>
      </c>
      <c r="B13" s="37">
        <f>SUMIFS(СВЦЭМ!$D$34:$D$777,СВЦЭМ!$A$34:$A$777,$A13,СВЦЭМ!$B$34:$B$777,B$11)+'СЕТ СН'!$F$11+СВЦЭМ!$D$10+'СЕТ СН'!$F$5-'СЕТ СН'!$F$21</f>
        <v>4091.5954991799999</v>
      </c>
      <c r="C13" s="37">
        <f>SUMIFS(СВЦЭМ!$D$34:$D$777,СВЦЭМ!$A$34:$A$777,$A13,СВЦЭМ!$B$34:$B$777,C$11)+'СЕТ СН'!$F$11+СВЦЭМ!$D$10+'СЕТ СН'!$F$5-'СЕТ СН'!$F$21</f>
        <v>4129.3641539600003</v>
      </c>
      <c r="D13" s="37">
        <f>SUMIFS(СВЦЭМ!$D$34:$D$777,СВЦЭМ!$A$34:$A$777,$A13,СВЦЭМ!$B$34:$B$777,D$11)+'СЕТ СН'!$F$11+СВЦЭМ!$D$10+'СЕТ СН'!$F$5-'СЕТ СН'!$F$21</f>
        <v>4226.3475497099998</v>
      </c>
      <c r="E13" s="37">
        <f>SUMIFS(СВЦЭМ!$D$34:$D$777,СВЦЭМ!$A$34:$A$777,$A13,СВЦЭМ!$B$34:$B$777,E$11)+'СЕТ СН'!$F$11+СВЦЭМ!$D$10+'СЕТ СН'!$F$5-'СЕТ СН'!$F$21</f>
        <v>4237.5531798100001</v>
      </c>
      <c r="F13" s="37">
        <f>SUMIFS(СВЦЭМ!$D$34:$D$777,СВЦЭМ!$A$34:$A$777,$A13,СВЦЭМ!$B$34:$B$777,F$11)+'СЕТ СН'!$F$11+СВЦЭМ!$D$10+'СЕТ СН'!$F$5-'СЕТ СН'!$F$21</f>
        <v>4238.7352721200004</v>
      </c>
      <c r="G13" s="37">
        <f>SUMIFS(СВЦЭМ!$D$34:$D$777,СВЦЭМ!$A$34:$A$777,$A13,СВЦЭМ!$B$34:$B$777,G$11)+'СЕТ СН'!$F$11+СВЦЭМ!$D$10+'СЕТ СН'!$F$5-'СЕТ СН'!$F$21</f>
        <v>4234.1480662100003</v>
      </c>
      <c r="H13" s="37">
        <f>SUMIFS(СВЦЭМ!$D$34:$D$777,СВЦЭМ!$A$34:$A$777,$A13,СВЦЭМ!$B$34:$B$777,H$11)+'СЕТ СН'!$F$11+СВЦЭМ!$D$10+'СЕТ СН'!$F$5-'СЕТ СН'!$F$21</f>
        <v>4130.9356101499998</v>
      </c>
      <c r="I13" s="37">
        <f>SUMIFS(СВЦЭМ!$D$34:$D$777,СВЦЭМ!$A$34:$A$777,$A13,СВЦЭМ!$B$34:$B$777,I$11)+'СЕТ СН'!$F$11+СВЦЭМ!$D$10+'СЕТ СН'!$F$5-'СЕТ СН'!$F$21</f>
        <v>4096.1883343400004</v>
      </c>
      <c r="J13" s="37">
        <f>SUMIFS(СВЦЭМ!$D$34:$D$777,СВЦЭМ!$A$34:$A$777,$A13,СВЦЭМ!$B$34:$B$777,J$11)+'СЕТ СН'!$F$11+СВЦЭМ!$D$10+'СЕТ СН'!$F$5-'СЕТ СН'!$F$21</f>
        <v>3985.4170639399999</v>
      </c>
      <c r="K13" s="37">
        <f>SUMIFS(СВЦЭМ!$D$34:$D$777,СВЦЭМ!$A$34:$A$777,$A13,СВЦЭМ!$B$34:$B$777,K$11)+'СЕТ СН'!$F$11+СВЦЭМ!$D$10+'СЕТ СН'!$F$5-'СЕТ СН'!$F$21</f>
        <v>3913.25715889</v>
      </c>
      <c r="L13" s="37">
        <f>SUMIFS(СВЦЭМ!$D$34:$D$777,СВЦЭМ!$A$34:$A$777,$A13,СВЦЭМ!$B$34:$B$777,L$11)+'СЕТ СН'!$F$11+СВЦЭМ!$D$10+'СЕТ СН'!$F$5-'СЕТ СН'!$F$21</f>
        <v>3828.1793924800004</v>
      </c>
      <c r="M13" s="37">
        <f>SUMIFS(СВЦЭМ!$D$34:$D$777,СВЦЭМ!$A$34:$A$777,$A13,СВЦЭМ!$B$34:$B$777,M$11)+'СЕТ СН'!$F$11+СВЦЭМ!$D$10+'СЕТ СН'!$F$5-'СЕТ СН'!$F$21</f>
        <v>3788.72018561</v>
      </c>
      <c r="N13" s="37">
        <f>SUMIFS(СВЦЭМ!$D$34:$D$777,СВЦЭМ!$A$34:$A$777,$A13,СВЦЭМ!$B$34:$B$777,N$11)+'СЕТ СН'!$F$11+СВЦЭМ!$D$10+'СЕТ СН'!$F$5-'СЕТ СН'!$F$21</f>
        <v>3777.4136559200006</v>
      </c>
      <c r="O13" s="37">
        <f>SUMIFS(СВЦЭМ!$D$34:$D$777,СВЦЭМ!$A$34:$A$777,$A13,СВЦЭМ!$B$34:$B$777,O$11)+'СЕТ СН'!$F$11+СВЦЭМ!$D$10+'СЕТ СН'!$F$5-'СЕТ СН'!$F$21</f>
        <v>3775.17458721</v>
      </c>
      <c r="P13" s="37">
        <f>SUMIFS(СВЦЭМ!$D$34:$D$777,СВЦЭМ!$A$34:$A$777,$A13,СВЦЭМ!$B$34:$B$777,P$11)+'СЕТ СН'!$F$11+СВЦЭМ!$D$10+'СЕТ СН'!$F$5-'СЕТ СН'!$F$21</f>
        <v>3768.6545203200003</v>
      </c>
      <c r="Q13" s="37">
        <f>SUMIFS(СВЦЭМ!$D$34:$D$777,СВЦЭМ!$A$34:$A$777,$A13,СВЦЭМ!$B$34:$B$777,Q$11)+'СЕТ СН'!$F$11+СВЦЭМ!$D$10+'СЕТ СН'!$F$5-'СЕТ СН'!$F$21</f>
        <v>3761.5196010999998</v>
      </c>
      <c r="R13" s="37">
        <f>SUMIFS(СВЦЭМ!$D$34:$D$777,СВЦЭМ!$A$34:$A$777,$A13,СВЦЭМ!$B$34:$B$777,R$11)+'СЕТ СН'!$F$11+СВЦЭМ!$D$10+'СЕТ СН'!$F$5-'СЕТ СН'!$F$21</f>
        <v>3763.2746181900002</v>
      </c>
      <c r="S13" s="37">
        <f>SUMIFS(СВЦЭМ!$D$34:$D$777,СВЦЭМ!$A$34:$A$777,$A13,СВЦЭМ!$B$34:$B$777,S$11)+'СЕТ СН'!$F$11+СВЦЭМ!$D$10+'СЕТ СН'!$F$5-'СЕТ СН'!$F$21</f>
        <v>3782.62164751</v>
      </c>
      <c r="T13" s="37">
        <f>SUMIFS(СВЦЭМ!$D$34:$D$777,СВЦЭМ!$A$34:$A$777,$A13,СВЦЭМ!$B$34:$B$777,T$11)+'СЕТ СН'!$F$11+СВЦЭМ!$D$10+'СЕТ СН'!$F$5-'СЕТ СН'!$F$21</f>
        <v>3765.5654546100004</v>
      </c>
      <c r="U13" s="37">
        <f>SUMIFS(СВЦЭМ!$D$34:$D$777,СВЦЭМ!$A$34:$A$777,$A13,СВЦЭМ!$B$34:$B$777,U$11)+'СЕТ СН'!$F$11+СВЦЭМ!$D$10+'СЕТ СН'!$F$5-'СЕТ СН'!$F$21</f>
        <v>3755.4313012800003</v>
      </c>
      <c r="V13" s="37">
        <f>SUMIFS(СВЦЭМ!$D$34:$D$777,СВЦЭМ!$A$34:$A$777,$A13,СВЦЭМ!$B$34:$B$777,V$11)+'СЕТ СН'!$F$11+СВЦЭМ!$D$10+'СЕТ СН'!$F$5-'СЕТ СН'!$F$21</f>
        <v>3807.3510616700005</v>
      </c>
      <c r="W13" s="37">
        <f>SUMIFS(СВЦЭМ!$D$34:$D$777,СВЦЭМ!$A$34:$A$777,$A13,СВЦЭМ!$B$34:$B$777,W$11)+'СЕТ СН'!$F$11+СВЦЭМ!$D$10+'СЕТ СН'!$F$5-'СЕТ СН'!$F$21</f>
        <v>3912.0496505199999</v>
      </c>
      <c r="X13" s="37">
        <f>SUMIFS(СВЦЭМ!$D$34:$D$777,СВЦЭМ!$A$34:$A$777,$A13,СВЦЭМ!$B$34:$B$777,X$11)+'СЕТ СН'!$F$11+СВЦЭМ!$D$10+'СЕТ СН'!$F$5-'СЕТ СН'!$F$21</f>
        <v>4021.0247193800005</v>
      </c>
      <c r="Y13" s="37">
        <f>SUMIFS(СВЦЭМ!$D$34:$D$777,СВЦЭМ!$A$34:$A$777,$A13,СВЦЭМ!$B$34:$B$777,Y$11)+'СЕТ СН'!$F$11+СВЦЭМ!$D$10+'СЕТ СН'!$F$5-'СЕТ СН'!$F$21</f>
        <v>4063.6551510299996</v>
      </c>
    </row>
    <row r="14" spans="1:27" ht="15.75" x14ac:dyDescent="0.2">
      <c r="A14" s="36">
        <f t="shared" ref="A14:A42" si="0">A13+1</f>
        <v>43042</v>
      </c>
      <c r="B14" s="37">
        <f>SUMIFS(СВЦЭМ!$D$34:$D$777,СВЦЭМ!$A$34:$A$777,$A14,СВЦЭМ!$B$34:$B$777,B$11)+'СЕТ СН'!$F$11+СВЦЭМ!$D$10+'СЕТ СН'!$F$5-'СЕТ СН'!$F$21</f>
        <v>4093.7084327800003</v>
      </c>
      <c r="C14" s="37">
        <f>SUMIFS(СВЦЭМ!$D$34:$D$777,СВЦЭМ!$A$34:$A$777,$A14,СВЦЭМ!$B$34:$B$777,C$11)+'СЕТ СН'!$F$11+СВЦЭМ!$D$10+'СЕТ СН'!$F$5-'СЕТ СН'!$F$21</f>
        <v>4139.4614650900003</v>
      </c>
      <c r="D14" s="37">
        <f>SUMIFS(СВЦЭМ!$D$34:$D$777,СВЦЭМ!$A$34:$A$777,$A14,СВЦЭМ!$B$34:$B$777,D$11)+'СЕТ СН'!$F$11+СВЦЭМ!$D$10+'СЕТ СН'!$F$5-'СЕТ СН'!$F$21</f>
        <v>4218.3406608100004</v>
      </c>
      <c r="E14" s="37">
        <f>SUMIFS(СВЦЭМ!$D$34:$D$777,СВЦЭМ!$A$34:$A$777,$A14,СВЦЭМ!$B$34:$B$777,E$11)+'СЕТ СН'!$F$11+СВЦЭМ!$D$10+'СЕТ СН'!$F$5-'СЕТ СН'!$F$21</f>
        <v>4232.9484305900005</v>
      </c>
      <c r="F14" s="37">
        <f>SUMIFS(СВЦЭМ!$D$34:$D$777,СВЦЭМ!$A$34:$A$777,$A14,СВЦЭМ!$B$34:$B$777,F$11)+'СЕТ СН'!$F$11+СВЦЭМ!$D$10+'СЕТ СН'!$F$5-'СЕТ СН'!$F$21</f>
        <v>4234.55042624</v>
      </c>
      <c r="G14" s="37">
        <f>SUMIFS(СВЦЭМ!$D$34:$D$777,СВЦЭМ!$A$34:$A$777,$A14,СВЦЭМ!$B$34:$B$777,G$11)+'СЕТ СН'!$F$11+СВЦЭМ!$D$10+'СЕТ СН'!$F$5-'СЕТ СН'!$F$21</f>
        <v>4234.2808929100001</v>
      </c>
      <c r="H14" s="37">
        <f>SUMIFS(СВЦЭМ!$D$34:$D$777,СВЦЭМ!$A$34:$A$777,$A14,СВЦЭМ!$B$34:$B$777,H$11)+'СЕТ СН'!$F$11+СВЦЭМ!$D$10+'СЕТ СН'!$F$5-'СЕТ СН'!$F$21</f>
        <v>4205.4542807199996</v>
      </c>
      <c r="I14" s="37">
        <f>SUMIFS(СВЦЭМ!$D$34:$D$777,СВЦЭМ!$A$34:$A$777,$A14,СВЦЭМ!$B$34:$B$777,I$11)+'СЕТ СН'!$F$11+СВЦЭМ!$D$10+'СЕТ СН'!$F$5-'СЕТ СН'!$F$21</f>
        <v>4110.1121616800001</v>
      </c>
      <c r="J14" s="37">
        <f>SUMIFS(СВЦЭМ!$D$34:$D$777,СВЦЭМ!$A$34:$A$777,$A14,СВЦЭМ!$B$34:$B$777,J$11)+'СЕТ СН'!$F$11+СВЦЭМ!$D$10+'СЕТ СН'!$F$5-'СЕТ СН'!$F$21</f>
        <v>4036.57344096</v>
      </c>
      <c r="K14" s="37">
        <f>SUMIFS(СВЦЭМ!$D$34:$D$777,СВЦЭМ!$A$34:$A$777,$A14,СВЦЭМ!$B$34:$B$777,K$11)+'СЕТ СН'!$F$11+СВЦЭМ!$D$10+'СЕТ СН'!$F$5-'СЕТ СН'!$F$21</f>
        <v>3973.7784809000004</v>
      </c>
      <c r="L14" s="37">
        <f>SUMIFS(СВЦЭМ!$D$34:$D$777,СВЦЭМ!$A$34:$A$777,$A14,СВЦЭМ!$B$34:$B$777,L$11)+'СЕТ СН'!$F$11+СВЦЭМ!$D$10+'СЕТ СН'!$F$5-'СЕТ СН'!$F$21</f>
        <v>3884.38934642</v>
      </c>
      <c r="M14" s="37">
        <f>SUMIFS(СВЦЭМ!$D$34:$D$777,СВЦЭМ!$A$34:$A$777,$A14,СВЦЭМ!$B$34:$B$777,M$11)+'СЕТ СН'!$F$11+СВЦЭМ!$D$10+'СЕТ СН'!$F$5-'СЕТ СН'!$F$21</f>
        <v>3836.8819423300001</v>
      </c>
      <c r="N14" s="37">
        <f>SUMIFS(СВЦЭМ!$D$34:$D$777,СВЦЭМ!$A$34:$A$777,$A14,СВЦЭМ!$B$34:$B$777,N$11)+'СЕТ СН'!$F$11+СВЦЭМ!$D$10+'СЕТ СН'!$F$5-'СЕТ СН'!$F$21</f>
        <v>3803.5600014800002</v>
      </c>
      <c r="O14" s="37">
        <f>SUMIFS(СВЦЭМ!$D$34:$D$777,СВЦЭМ!$A$34:$A$777,$A14,СВЦЭМ!$B$34:$B$777,O$11)+'СЕТ СН'!$F$11+СВЦЭМ!$D$10+'СЕТ СН'!$F$5-'СЕТ СН'!$F$21</f>
        <v>3801.9357953100007</v>
      </c>
      <c r="P14" s="37">
        <f>SUMIFS(СВЦЭМ!$D$34:$D$777,СВЦЭМ!$A$34:$A$777,$A14,СВЦЭМ!$B$34:$B$777,P$11)+'СЕТ СН'!$F$11+СВЦЭМ!$D$10+'СЕТ СН'!$F$5-'СЕТ СН'!$F$21</f>
        <v>3813.5973379799998</v>
      </c>
      <c r="Q14" s="37">
        <f>SUMIFS(СВЦЭМ!$D$34:$D$777,СВЦЭМ!$A$34:$A$777,$A14,СВЦЭМ!$B$34:$B$777,Q$11)+'СЕТ СН'!$F$11+СВЦЭМ!$D$10+'СЕТ СН'!$F$5-'СЕТ СН'!$F$21</f>
        <v>3816.40610251</v>
      </c>
      <c r="R14" s="37">
        <f>SUMIFS(СВЦЭМ!$D$34:$D$777,СВЦЭМ!$A$34:$A$777,$A14,СВЦЭМ!$B$34:$B$777,R$11)+'СЕТ СН'!$F$11+СВЦЭМ!$D$10+'СЕТ СН'!$F$5-'СЕТ СН'!$F$21</f>
        <v>3822.6884223899997</v>
      </c>
      <c r="S14" s="37">
        <f>SUMIFS(СВЦЭМ!$D$34:$D$777,СВЦЭМ!$A$34:$A$777,$A14,СВЦЭМ!$B$34:$B$777,S$11)+'СЕТ СН'!$F$11+СВЦЭМ!$D$10+'СЕТ СН'!$F$5-'СЕТ СН'!$F$21</f>
        <v>3808.3185523800003</v>
      </c>
      <c r="T14" s="37">
        <f>SUMIFS(СВЦЭМ!$D$34:$D$777,СВЦЭМ!$A$34:$A$777,$A14,СВЦЭМ!$B$34:$B$777,T$11)+'СЕТ СН'!$F$11+СВЦЭМ!$D$10+'СЕТ СН'!$F$5-'СЕТ СН'!$F$21</f>
        <v>3766.96103915</v>
      </c>
      <c r="U14" s="37">
        <f>SUMIFS(СВЦЭМ!$D$34:$D$777,СВЦЭМ!$A$34:$A$777,$A14,СВЦЭМ!$B$34:$B$777,U$11)+'СЕТ СН'!$F$11+СВЦЭМ!$D$10+'СЕТ СН'!$F$5-'СЕТ СН'!$F$21</f>
        <v>3759.4293829200005</v>
      </c>
      <c r="V14" s="37">
        <f>SUMIFS(СВЦЭМ!$D$34:$D$777,СВЦЭМ!$A$34:$A$777,$A14,СВЦЭМ!$B$34:$B$777,V$11)+'СЕТ СН'!$F$11+СВЦЭМ!$D$10+'СЕТ СН'!$F$5-'СЕТ СН'!$F$21</f>
        <v>3818.27647729</v>
      </c>
      <c r="W14" s="37">
        <f>SUMIFS(СВЦЭМ!$D$34:$D$777,СВЦЭМ!$A$34:$A$777,$A14,СВЦЭМ!$B$34:$B$777,W$11)+'СЕТ СН'!$F$11+СВЦЭМ!$D$10+'СЕТ СН'!$F$5-'СЕТ СН'!$F$21</f>
        <v>3926.1055237</v>
      </c>
      <c r="X14" s="37">
        <f>SUMIFS(СВЦЭМ!$D$34:$D$777,СВЦЭМ!$A$34:$A$777,$A14,СВЦЭМ!$B$34:$B$777,X$11)+'СЕТ СН'!$F$11+СВЦЭМ!$D$10+'СЕТ СН'!$F$5-'СЕТ СН'!$F$21</f>
        <v>4051.0309467099996</v>
      </c>
      <c r="Y14" s="37">
        <f>SUMIFS(СВЦЭМ!$D$34:$D$777,СВЦЭМ!$A$34:$A$777,$A14,СВЦЭМ!$B$34:$B$777,Y$11)+'СЕТ СН'!$F$11+СВЦЭМ!$D$10+'СЕТ СН'!$F$5-'СЕТ СН'!$F$21</f>
        <v>4117.6982873200004</v>
      </c>
    </row>
    <row r="15" spans="1:27" ht="15.75" x14ac:dyDescent="0.2">
      <c r="A15" s="36">
        <f t="shared" si="0"/>
        <v>43043</v>
      </c>
      <c r="B15" s="37">
        <f>SUMIFS(СВЦЭМ!$D$34:$D$777,СВЦЭМ!$A$34:$A$777,$A15,СВЦЭМ!$B$34:$B$777,B$11)+'СЕТ СН'!$F$11+СВЦЭМ!$D$10+'СЕТ СН'!$F$5-'СЕТ СН'!$F$21</f>
        <v>4159.3312451800002</v>
      </c>
      <c r="C15" s="37">
        <f>SUMIFS(СВЦЭМ!$D$34:$D$777,СВЦЭМ!$A$34:$A$777,$A15,СВЦЭМ!$B$34:$B$777,C$11)+'СЕТ СН'!$F$11+СВЦЭМ!$D$10+'СЕТ СН'!$F$5-'СЕТ СН'!$F$21</f>
        <v>4202.5356855400005</v>
      </c>
      <c r="D15" s="37">
        <f>SUMIFS(СВЦЭМ!$D$34:$D$777,СВЦЭМ!$A$34:$A$777,$A15,СВЦЭМ!$B$34:$B$777,D$11)+'СЕТ СН'!$F$11+СВЦЭМ!$D$10+'СЕТ СН'!$F$5-'СЕТ СН'!$F$21</f>
        <v>4228.9120269900004</v>
      </c>
      <c r="E15" s="37">
        <f>SUMIFS(СВЦЭМ!$D$34:$D$777,СВЦЭМ!$A$34:$A$777,$A15,СВЦЭМ!$B$34:$B$777,E$11)+'СЕТ СН'!$F$11+СВЦЭМ!$D$10+'СЕТ СН'!$F$5-'СЕТ СН'!$F$21</f>
        <v>4234.9756748899999</v>
      </c>
      <c r="F15" s="37">
        <f>SUMIFS(СВЦЭМ!$D$34:$D$777,СВЦЭМ!$A$34:$A$777,$A15,СВЦЭМ!$B$34:$B$777,F$11)+'СЕТ СН'!$F$11+СВЦЭМ!$D$10+'СЕТ СН'!$F$5-'СЕТ СН'!$F$21</f>
        <v>4240.2214969200004</v>
      </c>
      <c r="G15" s="37">
        <f>SUMIFS(СВЦЭМ!$D$34:$D$777,СВЦЭМ!$A$34:$A$777,$A15,СВЦЭМ!$B$34:$B$777,G$11)+'СЕТ СН'!$F$11+СВЦЭМ!$D$10+'СЕТ СН'!$F$5-'СЕТ СН'!$F$21</f>
        <v>4236.8085917500002</v>
      </c>
      <c r="H15" s="37">
        <f>SUMIFS(СВЦЭМ!$D$34:$D$777,СВЦЭМ!$A$34:$A$777,$A15,СВЦЭМ!$B$34:$B$777,H$11)+'СЕТ СН'!$F$11+СВЦЭМ!$D$10+'СЕТ СН'!$F$5-'СЕТ СН'!$F$21</f>
        <v>4235.3325141900004</v>
      </c>
      <c r="I15" s="37">
        <f>SUMIFS(СВЦЭМ!$D$34:$D$777,СВЦЭМ!$A$34:$A$777,$A15,СВЦЭМ!$B$34:$B$777,I$11)+'СЕТ СН'!$F$11+СВЦЭМ!$D$10+'СЕТ СН'!$F$5-'СЕТ СН'!$F$21</f>
        <v>4154.6765615700006</v>
      </c>
      <c r="J15" s="37">
        <f>SUMIFS(СВЦЭМ!$D$34:$D$777,СВЦЭМ!$A$34:$A$777,$A15,СВЦЭМ!$B$34:$B$777,J$11)+'СЕТ СН'!$F$11+СВЦЭМ!$D$10+'СЕТ СН'!$F$5-'СЕТ СН'!$F$21</f>
        <v>4041.5915578300001</v>
      </c>
      <c r="K15" s="37">
        <f>SUMIFS(СВЦЭМ!$D$34:$D$777,СВЦЭМ!$A$34:$A$777,$A15,СВЦЭМ!$B$34:$B$777,K$11)+'СЕТ СН'!$F$11+СВЦЭМ!$D$10+'СЕТ СН'!$F$5-'СЕТ СН'!$F$21</f>
        <v>3933.5231476200006</v>
      </c>
      <c r="L15" s="37">
        <f>SUMIFS(СВЦЭМ!$D$34:$D$777,СВЦЭМ!$A$34:$A$777,$A15,СВЦЭМ!$B$34:$B$777,L$11)+'СЕТ СН'!$F$11+СВЦЭМ!$D$10+'СЕТ СН'!$F$5-'СЕТ СН'!$F$21</f>
        <v>3826.2084039000001</v>
      </c>
      <c r="M15" s="37">
        <f>SUMIFS(СВЦЭМ!$D$34:$D$777,СВЦЭМ!$A$34:$A$777,$A15,СВЦЭМ!$B$34:$B$777,M$11)+'СЕТ СН'!$F$11+СВЦЭМ!$D$10+'СЕТ СН'!$F$5-'СЕТ СН'!$F$21</f>
        <v>3799.2495205100004</v>
      </c>
      <c r="N15" s="37">
        <f>SUMIFS(СВЦЭМ!$D$34:$D$777,СВЦЭМ!$A$34:$A$777,$A15,СВЦЭМ!$B$34:$B$777,N$11)+'СЕТ СН'!$F$11+СВЦЭМ!$D$10+'СЕТ СН'!$F$5-'СЕТ СН'!$F$21</f>
        <v>3804.4583395099999</v>
      </c>
      <c r="O15" s="37">
        <f>SUMIFS(СВЦЭМ!$D$34:$D$777,СВЦЭМ!$A$34:$A$777,$A15,СВЦЭМ!$B$34:$B$777,O$11)+'СЕТ СН'!$F$11+СВЦЭМ!$D$10+'СЕТ СН'!$F$5-'СЕТ СН'!$F$21</f>
        <v>3805.0411065400003</v>
      </c>
      <c r="P15" s="37">
        <f>SUMIFS(СВЦЭМ!$D$34:$D$777,СВЦЭМ!$A$34:$A$777,$A15,СВЦЭМ!$B$34:$B$777,P$11)+'СЕТ СН'!$F$11+СВЦЭМ!$D$10+'СЕТ СН'!$F$5-'СЕТ СН'!$F$21</f>
        <v>3813.9499738900004</v>
      </c>
      <c r="Q15" s="37">
        <f>SUMIFS(СВЦЭМ!$D$34:$D$777,СВЦЭМ!$A$34:$A$777,$A15,СВЦЭМ!$B$34:$B$777,Q$11)+'СЕТ СН'!$F$11+СВЦЭМ!$D$10+'СЕТ СН'!$F$5-'СЕТ СН'!$F$21</f>
        <v>3818.0345180700006</v>
      </c>
      <c r="R15" s="37">
        <f>SUMIFS(СВЦЭМ!$D$34:$D$777,СВЦЭМ!$A$34:$A$777,$A15,СВЦЭМ!$B$34:$B$777,R$11)+'СЕТ СН'!$F$11+СВЦЭМ!$D$10+'СЕТ СН'!$F$5-'СЕТ СН'!$F$21</f>
        <v>3815.70554266</v>
      </c>
      <c r="S15" s="37">
        <f>SUMIFS(СВЦЭМ!$D$34:$D$777,СВЦЭМ!$A$34:$A$777,$A15,СВЦЭМ!$B$34:$B$777,S$11)+'СЕТ СН'!$F$11+СВЦЭМ!$D$10+'СЕТ СН'!$F$5-'СЕТ СН'!$F$21</f>
        <v>3810.2280386399998</v>
      </c>
      <c r="T15" s="37">
        <f>SUMIFS(СВЦЭМ!$D$34:$D$777,СВЦЭМ!$A$34:$A$777,$A15,СВЦЭМ!$B$34:$B$777,T$11)+'СЕТ СН'!$F$11+СВЦЭМ!$D$10+'СЕТ СН'!$F$5-'СЕТ СН'!$F$21</f>
        <v>3783.6043719200006</v>
      </c>
      <c r="U15" s="37">
        <f>SUMIFS(СВЦЭМ!$D$34:$D$777,СВЦЭМ!$A$34:$A$777,$A15,СВЦЭМ!$B$34:$B$777,U$11)+'СЕТ СН'!$F$11+СВЦЭМ!$D$10+'СЕТ СН'!$F$5-'СЕТ СН'!$F$21</f>
        <v>3777.90303778</v>
      </c>
      <c r="V15" s="37">
        <f>SUMIFS(СВЦЭМ!$D$34:$D$777,СВЦЭМ!$A$34:$A$777,$A15,СВЦЭМ!$B$34:$B$777,V$11)+'СЕТ СН'!$F$11+СВЦЭМ!$D$10+'СЕТ СН'!$F$5-'СЕТ СН'!$F$21</f>
        <v>3830.3653174000001</v>
      </c>
      <c r="W15" s="37">
        <f>SUMIFS(СВЦЭМ!$D$34:$D$777,СВЦЭМ!$A$34:$A$777,$A15,СВЦЭМ!$B$34:$B$777,W$11)+'СЕТ СН'!$F$11+СВЦЭМ!$D$10+'СЕТ СН'!$F$5-'СЕТ СН'!$F$21</f>
        <v>3931.6381974899996</v>
      </c>
      <c r="X15" s="37">
        <f>SUMIFS(СВЦЭМ!$D$34:$D$777,СВЦЭМ!$A$34:$A$777,$A15,СВЦЭМ!$B$34:$B$777,X$11)+'СЕТ СН'!$F$11+СВЦЭМ!$D$10+'СЕТ СН'!$F$5-'СЕТ СН'!$F$21</f>
        <v>4022.6628157499999</v>
      </c>
      <c r="Y15" s="37">
        <f>SUMIFS(СВЦЭМ!$D$34:$D$777,СВЦЭМ!$A$34:$A$777,$A15,СВЦЭМ!$B$34:$B$777,Y$11)+'СЕТ СН'!$F$11+СВЦЭМ!$D$10+'СЕТ СН'!$F$5-'СЕТ СН'!$F$21</f>
        <v>4125.8877264599996</v>
      </c>
    </row>
    <row r="16" spans="1:27" ht="15.75" x14ac:dyDescent="0.2">
      <c r="A16" s="36">
        <f t="shared" si="0"/>
        <v>43044</v>
      </c>
      <c r="B16" s="37">
        <f>SUMIFS(СВЦЭМ!$D$34:$D$777,СВЦЭМ!$A$34:$A$777,$A16,СВЦЭМ!$B$34:$B$777,B$11)+'СЕТ СН'!$F$11+СВЦЭМ!$D$10+'СЕТ СН'!$F$5-'СЕТ СН'!$F$21</f>
        <v>4180.4017293400002</v>
      </c>
      <c r="C16" s="37">
        <f>SUMIFS(СВЦЭМ!$D$34:$D$777,СВЦЭМ!$A$34:$A$777,$A16,СВЦЭМ!$B$34:$B$777,C$11)+'СЕТ СН'!$F$11+СВЦЭМ!$D$10+'СЕТ СН'!$F$5-'СЕТ СН'!$F$21</f>
        <v>4215.9829256900002</v>
      </c>
      <c r="D16" s="37">
        <f>SUMIFS(СВЦЭМ!$D$34:$D$777,СВЦЭМ!$A$34:$A$777,$A16,СВЦЭМ!$B$34:$B$777,D$11)+'СЕТ СН'!$F$11+СВЦЭМ!$D$10+'СЕТ СН'!$F$5-'СЕТ СН'!$F$21</f>
        <v>4220.3286903600001</v>
      </c>
      <c r="E16" s="37">
        <f>SUMIFS(СВЦЭМ!$D$34:$D$777,СВЦЭМ!$A$34:$A$777,$A16,СВЦЭМ!$B$34:$B$777,E$11)+'СЕТ СН'!$F$11+СВЦЭМ!$D$10+'СЕТ СН'!$F$5-'СЕТ СН'!$F$21</f>
        <v>4224.27340456</v>
      </c>
      <c r="F16" s="37">
        <f>SUMIFS(СВЦЭМ!$D$34:$D$777,СВЦЭМ!$A$34:$A$777,$A16,СВЦЭМ!$B$34:$B$777,F$11)+'СЕТ СН'!$F$11+СВЦЭМ!$D$10+'СЕТ СН'!$F$5-'СЕТ СН'!$F$21</f>
        <v>4226.4028799999996</v>
      </c>
      <c r="G16" s="37">
        <f>SUMIFS(СВЦЭМ!$D$34:$D$777,СВЦЭМ!$A$34:$A$777,$A16,СВЦЭМ!$B$34:$B$777,G$11)+'СЕТ СН'!$F$11+СВЦЭМ!$D$10+'СЕТ СН'!$F$5-'СЕТ СН'!$F$21</f>
        <v>4221.6143836199999</v>
      </c>
      <c r="H16" s="37">
        <f>SUMIFS(СВЦЭМ!$D$34:$D$777,СВЦЭМ!$A$34:$A$777,$A16,СВЦЭМ!$B$34:$B$777,H$11)+'СЕТ СН'!$F$11+СВЦЭМ!$D$10+'СЕТ СН'!$F$5-'СЕТ СН'!$F$21</f>
        <v>4225.0772858300006</v>
      </c>
      <c r="I16" s="37">
        <f>SUMIFS(СВЦЭМ!$D$34:$D$777,СВЦЭМ!$A$34:$A$777,$A16,СВЦЭМ!$B$34:$B$777,I$11)+'СЕТ СН'!$F$11+СВЦЭМ!$D$10+'СЕТ СН'!$F$5-'СЕТ СН'!$F$21</f>
        <v>4186.0451714499995</v>
      </c>
      <c r="J16" s="37">
        <f>SUMIFS(СВЦЭМ!$D$34:$D$777,СВЦЭМ!$A$34:$A$777,$A16,СВЦЭМ!$B$34:$B$777,J$11)+'СЕТ СН'!$F$11+СВЦЭМ!$D$10+'СЕТ СН'!$F$5-'СЕТ СН'!$F$21</f>
        <v>4075.8387067800004</v>
      </c>
      <c r="K16" s="37">
        <f>SUMIFS(СВЦЭМ!$D$34:$D$777,СВЦЭМ!$A$34:$A$777,$A16,СВЦЭМ!$B$34:$B$777,K$11)+'СЕТ СН'!$F$11+СВЦЭМ!$D$10+'СЕТ СН'!$F$5-'СЕТ СН'!$F$21</f>
        <v>3930.9115862600001</v>
      </c>
      <c r="L16" s="37">
        <f>SUMIFS(СВЦЭМ!$D$34:$D$777,СВЦЭМ!$A$34:$A$777,$A16,СВЦЭМ!$B$34:$B$777,L$11)+'СЕТ СН'!$F$11+СВЦЭМ!$D$10+'СЕТ СН'!$F$5-'СЕТ СН'!$F$21</f>
        <v>3807.26582082</v>
      </c>
      <c r="M16" s="37">
        <f>SUMIFS(СВЦЭМ!$D$34:$D$777,СВЦЭМ!$A$34:$A$777,$A16,СВЦЭМ!$B$34:$B$777,M$11)+'СЕТ СН'!$F$11+СВЦЭМ!$D$10+'СЕТ СН'!$F$5-'СЕТ СН'!$F$21</f>
        <v>3775.1638508200003</v>
      </c>
      <c r="N16" s="37">
        <f>SUMIFS(СВЦЭМ!$D$34:$D$777,СВЦЭМ!$A$34:$A$777,$A16,СВЦЭМ!$B$34:$B$777,N$11)+'СЕТ СН'!$F$11+СВЦЭМ!$D$10+'СЕТ СН'!$F$5-'СЕТ СН'!$F$21</f>
        <v>3788.6237276299998</v>
      </c>
      <c r="O16" s="37">
        <f>SUMIFS(СВЦЭМ!$D$34:$D$777,СВЦЭМ!$A$34:$A$777,$A16,СВЦЭМ!$B$34:$B$777,O$11)+'СЕТ СН'!$F$11+СВЦЭМ!$D$10+'СЕТ СН'!$F$5-'СЕТ СН'!$F$21</f>
        <v>3805.99787973</v>
      </c>
      <c r="P16" s="37">
        <f>SUMIFS(СВЦЭМ!$D$34:$D$777,СВЦЭМ!$A$34:$A$777,$A16,СВЦЭМ!$B$34:$B$777,P$11)+'СЕТ СН'!$F$11+СВЦЭМ!$D$10+'СЕТ СН'!$F$5-'СЕТ СН'!$F$21</f>
        <v>3823.5879078300004</v>
      </c>
      <c r="Q16" s="37">
        <f>SUMIFS(СВЦЭМ!$D$34:$D$777,СВЦЭМ!$A$34:$A$777,$A16,СВЦЭМ!$B$34:$B$777,Q$11)+'СЕТ СН'!$F$11+СВЦЭМ!$D$10+'СЕТ СН'!$F$5-'СЕТ СН'!$F$21</f>
        <v>3835.5768390200001</v>
      </c>
      <c r="R16" s="37">
        <f>SUMIFS(СВЦЭМ!$D$34:$D$777,СВЦЭМ!$A$34:$A$777,$A16,СВЦЭМ!$B$34:$B$777,R$11)+'СЕТ СН'!$F$11+СВЦЭМ!$D$10+'СЕТ СН'!$F$5-'СЕТ СН'!$F$21</f>
        <v>3837.2029485800003</v>
      </c>
      <c r="S16" s="37">
        <f>SUMIFS(СВЦЭМ!$D$34:$D$777,СВЦЭМ!$A$34:$A$777,$A16,СВЦЭМ!$B$34:$B$777,S$11)+'СЕТ СН'!$F$11+СВЦЭМ!$D$10+'СЕТ СН'!$F$5-'СЕТ СН'!$F$21</f>
        <v>3814.2125397</v>
      </c>
      <c r="T16" s="37">
        <f>SUMIFS(СВЦЭМ!$D$34:$D$777,СВЦЭМ!$A$34:$A$777,$A16,СВЦЭМ!$B$34:$B$777,T$11)+'СЕТ СН'!$F$11+СВЦЭМ!$D$10+'СЕТ СН'!$F$5-'СЕТ СН'!$F$21</f>
        <v>3764.0233385600004</v>
      </c>
      <c r="U16" s="37">
        <f>SUMIFS(СВЦЭМ!$D$34:$D$777,СВЦЭМ!$A$34:$A$777,$A16,СВЦЭМ!$B$34:$B$777,U$11)+'СЕТ СН'!$F$11+СВЦЭМ!$D$10+'СЕТ СН'!$F$5-'СЕТ СН'!$F$21</f>
        <v>3758.7599272000007</v>
      </c>
      <c r="V16" s="37">
        <f>SUMIFS(СВЦЭМ!$D$34:$D$777,СВЦЭМ!$A$34:$A$777,$A16,СВЦЭМ!$B$34:$B$777,V$11)+'СЕТ СН'!$F$11+СВЦЭМ!$D$10+'СЕТ СН'!$F$5-'СЕТ СН'!$F$21</f>
        <v>3797.5720106700001</v>
      </c>
      <c r="W16" s="37">
        <f>SUMIFS(СВЦЭМ!$D$34:$D$777,СВЦЭМ!$A$34:$A$777,$A16,СВЦЭМ!$B$34:$B$777,W$11)+'СЕТ СН'!$F$11+СВЦЭМ!$D$10+'СЕТ СН'!$F$5-'СЕТ СН'!$F$21</f>
        <v>3896.44608358</v>
      </c>
      <c r="X16" s="37">
        <f>SUMIFS(СВЦЭМ!$D$34:$D$777,СВЦЭМ!$A$34:$A$777,$A16,СВЦЭМ!$B$34:$B$777,X$11)+'СЕТ СН'!$F$11+СВЦЭМ!$D$10+'СЕТ СН'!$F$5-'СЕТ СН'!$F$21</f>
        <v>4019.3578956900001</v>
      </c>
      <c r="Y16" s="37">
        <f>SUMIFS(СВЦЭМ!$D$34:$D$777,СВЦЭМ!$A$34:$A$777,$A16,СВЦЭМ!$B$34:$B$777,Y$11)+'СЕТ СН'!$F$11+СВЦЭМ!$D$10+'СЕТ СН'!$F$5-'СЕТ СН'!$F$21</f>
        <v>4126.8740565999997</v>
      </c>
    </row>
    <row r="17" spans="1:25" ht="15.75" x14ac:dyDescent="0.2">
      <c r="A17" s="36">
        <f t="shared" si="0"/>
        <v>43045</v>
      </c>
      <c r="B17" s="37">
        <f>SUMIFS(СВЦЭМ!$D$34:$D$777,СВЦЭМ!$A$34:$A$777,$A17,СВЦЭМ!$B$34:$B$777,B$11)+'СЕТ СН'!$F$11+СВЦЭМ!$D$10+'СЕТ СН'!$F$5-'СЕТ СН'!$F$21</f>
        <v>4155.2737147500002</v>
      </c>
      <c r="C17" s="37">
        <f>SUMIFS(СВЦЭМ!$D$34:$D$777,СВЦЭМ!$A$34:$A$777,$A17,СВЦЭМ!$B$34:$B$777,C$11)+'СЕТ СН'!$F$11+СВЦЭМ!$D$10+'СЕТ СН'!$F$5-'СЕТ СН'!$F$21</f>
        <v>4191.67550381</v>
      </c>
      <c r="D17" s="37">
        <f>SUMIFS(СВЦЭМ!$D$34:$D$777,СВЦЭМ!$A$34:$A$777,$A17,СВЦЭМ!$B$34:$B$777,D$11)+'СЕТ СН'!$F$11+СВЦЭМ!$D$10+'СЕТ СН'!$F$5-'СЕТ СН'!$F$21</f>
        <v>4248.03941227</v>
      </c>
      <c r="E17" s="37">
        <f>SUMIFS(СВЦЭМ!$D$34:$D$777,СВЦЭМ!$A$34:$A$777,$A17,СВЦЭМ!$B$34:$B$777,E$11)+'СЕТ СН'!$F$11+СВЦЭМ!$D$10+'СЕТ СН'!$F$5-'СЕТ СН'!$F$21</f>
        <v>4251.3078844600004</v>
      </c>
      <c r="F17" s="37">
        <f>SUMIFS(СВЦЭМ!$D$34:$D$777,СВЦЭМ!$A$34:$A$777,$A17,СВЦЭМ!$B$34:$B$777,F$11)+'СЕТ СН'!$F$11+СВЦЭМ!$D$10+'СЕТ СН'!$F$5-'СЕТ СН'!$F$21</f>
        <v>4253.1539420299996</v>
      </c>
      <c r="G17" s="37">
        <f>SUMIFS(СВЦЭМ!$D$34:$D$777,СВЦЭМ!$A$34:$A$777,$A17,СВЦЭМ!$B$34:$B$777,G$11)+'СЕТ СН'!$F$11+СВЦЭМ!$D$10+'СЕТ СН'!$F$5-'СЕТ СН'!$F$21</f>
        <v>4256.4947741699998</v>
      </c>
      <c r="H17" s="37">
        <f>SUMIFS(СВЦЭМ!$D$34:$D$777,СВЦЭМ!$A$34:$A$777,$A17,СВЦЭМ!$B$34:$B$777,H$11)+'СЕТ СН'!$F$11+СВЦЭМ!$D$10+'СЕТ СН'!$F$5-'СЕТ СН'!$F$21</f>
        <v>4278.3071545100001</v>
      </c>
      <c r="I17" s="37">
        <f>SUMIFS(СВЦЭМ!$D$34:$D$777,СВЦЭМ!$A$34:$A$777,$A17,СВЦЭМ!$B$34:$B$777,I$11)+'СЕТ СН'!$F$11+СВЦЭМ!$D$10+'СЕТ СН'!$F$5-'СЕТ СН'!$F$21</f>
        <v>4204.8759391000003</v>
      </c>
      <c r="J17" s="37">
        <f>SUMIFS(СВЦЭМ!$D$34:$D$777,СВЦЭМ!$A$34:$A$777,$A17,СВЦЭМ!$B$34:$B$777,J$11)+'СЕТ СН'!$F$11+СВЦЭМ!$D$10+'СЕТ СН'!$F$5-'СЕТ СН'!$F$21</f>
        <v>4086.0990754800005</v>
      </c>
      <c r="K17" s="37">
        <f>SUMIFS(СВЦЭМ!$D$34:$D$777,СВЦЭМ!$A$34:$A$777,$A17,СВЦЭМ!$B$34:$B$777,K$11)+'СЕТ СН'!$F$11+СВЦЭМ!$D$10+'СЕТ СН'!$F$5-'СЕТ СН'!$F$21</f>
        <v>3964.9917438299999</v>
      </c>
      <c r="L17" s="37">
        <f>SUMIFS(СВЦЭМ!$D$34:$D$777,СВЦЭМ!$A$34:$A$777,$A17,СВЦЭМ!$B$34:$B$777,L$11)+'СЕТ СН'!$F$11+СВЦЭМ!$D$10+'СЕТ СН'!$F$5-'СЕТ СН'!$F$21</f>
        <v>3866.5776759</v>
      </c>
      <c r="M17" s="37">
        <f>SUMIFS(СВЦЭМ!$D$34:$D$777,СВЦЭМ!$A$34:$A$777,$A17,СВЦЭМ!$B$34:$B$777,M$11)+'СЕТ СН'!$F$11+СВЦЭМ!$D$10+'СЕТ СН'!$F$5-'СЕТ СН'!$F$21</f>
        <v>3832.1899247299998</v>
      </c>
      <c r="N17" s="37">
        <f>SUMIFS(СВЦЭМ!$D$34:$D$777,СВЦЭМ!$A$34:$A$777,$A17,СВЦЭМ!$B$34:$B$777,N$11)+'СЕТ СН'!$F$11+СВЦЭМ!$D$10+'СЕТ СН'!$F$5-'СЕТ СН'!$F$21</f>
        <v>3833.5097805200003</v>
      </c>
      <c r="O17" s="37">
        <f>SUMIFS(СВЦЭМ!$D$34:$D$777,СВЦЭМ!$A$34:$A$777,$A17,СВЦЭМ!$B$34:$B$777,O$11)+'СЕТ СН'!$F$11+СВЦЭМ!$D$10+'СЕТ СН'!$F$5-'СЕТ СН'!$F$21</f>
        <v>3833.6407116099999</v>
      </c>
      <c r="P17" s="37">
        <f>SUMIFS(СВЦЭМ!$D$34:$D$777,СВЦЭМ!$A$34:$A$777,$A17,СВЦЭМ!$B$34:$B$777,P$11)+'СЕТ СН'!$F$11+СВЦЭМ!$D$10+'СЕТ СН'!$F$5-'СЕТ СН'!$F$21</f>
        <v>3839.8075467899998</v>
      </c>
      <c r="Q17" s="37">
        <f>SUMIFS(СВЦЭМ!$D$34:$D$777,СВЦЭМ!$A$34:$A$777,$A17,СВЦЭМ!$B$34:$B$777,Q$11)+'СЕТ СН'!$F$11+СВЦЭМ!$D$10+'СЕТ СН'!$F$5-'СЕТ СН'!$F$21</f>
        <v>3845.8959834400002</v>
      </c>
      <c r="R17" s="37">
        <f>SUMIFS(СВЦЭМ!$D$34:$D$777,СВЦЭМ!$A$34:$A$777,$A17,СВЦЭМ!$B$34:$B$777,R$11)+'СЕТ СН'!$F$11+СВЦЭМ!$D$10+'СЕТ СН'!$F$5-'СЕТ СН'!$F$21</f>
        <v>3844.6609755299996</v>
      </c>
      <c r="S17" s="37">
        <f>SUMIFS(СВЦЭМ!$D$34:$D$777,СВЦЭМ!$A$34:$A$777,$A17,СВЦЭМ!$B$34:$B$777,S$11)+'СЕТ СН'!$F$11+СВЦЭМ!$D$10+'СЕТ СН'!$F$5-'СЕТ СН'!$F$21</f>
        <v>3834.74443393</v>
      </c>
      <c r="T17" s="37">
        <f>SUMIFS(СВЦЭМ!$D$34:$D$777,СВЦЭМ!$A$34:$A$777,$A17,СВЦЭМ!$B$34:$B$777,T$11)+'СЕТ СН'!$F$11+СВЦЭМ!$D$10+'СЕТ СН'!$F$5-'СЕТ СН'!$F$21</f>
        <v>3791.8935473800002</v>
      </c>
      <c r="U17" s="37">
        <f>SUMIFS(СВЦЭМ!$D$34:$D$777,СВЦЭМ!$A$34:$A$777,$A17,СВЦЭМ!$B$34:$B$777,U$11)+'СЕТ СН'!$F$11+СВЦЭМ!$D$10+'СЕТ СН'!$F$5-'СЕТ СН'!$F$21</f>
        <v>3787.6420009900003</v>
      </c>
      <c r="V17" s="37">
        <f>SUMIFS(СВЦЭМ!$D$34:$D$777,СВЦЭМ!$A$34:$A$777,$A17,СВЦЭМ!$B$34:$B$777,V$11)+'СЕТ СН'!$F$11+СВЦЭМ!$D$10+'СЕТ СН'!$F$5-'СЕТ СН'!$F$21</f>
        <v>3844.8838923700005</v>
      </c>
      <c r="W17" s="37">
        <f>SUMIFS(СВЦЭМ!$D$34:$D$777,СВЦЭМ!$A$34:$A$777,$A17,СВЦЭМ!$B$34:$B$777,W$11)+'СЕТ СН'!$F$11+СВЦЭМ!$D$10+'СЕТ СН'!$F$5-'СЕТ СН'!$F$21</f>
        <v>3937.2967086500003</v>
      </c>
      <c r="X17" s="37">
        <f>SUMIFS(СВЦЭМ!$D$34:$D$777,СВЦЭМ!$A$34:$A$777,$A17,СВЦЭМ!$B$34:$B$777,X$11)+'СЕТ СН'!$F$11+СВЦЭМ!$D$10+'СЕТ СН'!$F$5-'СЕТ СН'!$F$21</f>
        <v>4035.08777439</v>
      </c>
      <c r="Y17" s="37">
        <f>SUMIFS(СВЦЭМ!$D$34:$D$777,СВЦЭМ!$A$34:$A$777,$A17,СВЦЭМ!$B$34:$B$777,Y$11)+'СЕТ СН'!$F$11+СВЦЭМ!$D$10+'СЕТ СН'!$F$5-'СЕТ СН'!$F$21</f>
        <v>4139.5087801899999</v>
      </c>
    </row>
    <row r="18" spans="1:25" ht="15.75" x14ac:dyDescent="0.2">
      <c r="A18" s="36">
        <f t="shared" si="0"/>
        <v>43046</v>
      </c>
      <c r="B18" s="37">
        <f>SUMIFS(СВЦЭМ!$D$34:$D$777,СВЦЭМ!$A$34:$A$777,$A18,СВЦЭМ!$B$34:$B$777,B$11)+'СЕТ СН'!$F$11+СВЦЭМ!$D$10+'СЕТ СН'!$F$5-'СЕТ СН'!$F$21</f>
        <v>4157.0904386800003</v>
      </c>
      <c r="C18" s="37">
        <f>SUMIFS(СВЦЭМ!$D$34:$D$777,СВЦЭМ!$A$34:$A$777,$A18,СВЦЭМ!$B$34:$B$777,C$11)+'СЕТ СН'!$F$11+СВЦЭМ!$D$10+'СЕТ СН'!$F$5-'СЕТ СН'!$F$21</f>
        <v>4182.2810881700007</v>
      </c>
      <c r="D18" s="37">
        <f>SUMIFS(СВЦЭМ!$D$34:$D$777,СВЦЭМ!$A$34:$A$777,$A18,СВЦЭМ!$B$34:$B$777,D$11)+'СЕТ СН'!$F$11+СВЦЭМ!$D$10+'СЕТ СН'!$F$5-'СЕТ СН'!$F$21</f>
        <v>4240.3345107799996</v>
      </c>
      <c r="E18" s="37">
        <f>SUMIFS(СВЦЭМ!$D$34:$D$777,СВЦЭМ!$A$34:$A$777,$A18,СВЦЭМ!$B$34:$B$777,E$11)+'СЕТ СН'!$F$11+СВЦЭМ!$D$10+'СЕТ СН'!$F$5-'СЕТ СН'!$F$21</f>
        <v>4253.0789218600003</v>
      </c>
      <c r="F18" s="37">
        <f>SUMIFS(СВЦЭМ!$D$34:$D$777,СВЦЭМ!$A$34:$A$777,$A18,СВЦЭМ!$B$34:$B$777,F$11)+'СЕТ СН'!$F$11+СВЦЭМ!$D$10+'СЕТ СН'!$F$5-'СЕТ СН'!$F$21</f>
        <v>4255.7489757800004</v>
      </c>
      <c r="G18" s="37">
        <f>SUMIFS(СВЦЭМ!$D$34:$D$777,СВЦЭМ!$A$34:$A$777,$A18,СВЦЭМ!$B$34:$B$777,G$11)+'СЕТ СН'!$F$11+СВЦЭМ!$D$10+'СЕТ СН'!$F$5-'СЕТ СН'!$F$21</f>
        <v>4262.0808416999998</v>
      </c>
      <c r="H18" s="37">
        <f>SUMIFS(СВЦЭМ!$D$34:$D$777,СВЦЭМ!$A$34:$A$777,$A18,СВЦЭМ!$B$34:$B$777,H$11)+'СЕТ СН'!$F$11+СВЦЭМ!$D$10+'СЕТ СН'!$F$5-'СЕТ СН'!$F$21</f>
        <v>4287.0298604399995</v>
      </c>
      <c r="I18" s="37">
        <f>SUMIFS(СВЦЭМ!$D$34:$D$777,СВЦЭМ!$A$34:$A$777,$A18,СВЦЭМ!$B$34:$B$777,I$11)+'СЕТ СН'!$F$11+СВЦЭМ!$D$10+'СЕТ СН'!$F$5-'СЕТ СН'!$F$21</f>
        <v>4195.2094358499999</v>
      </c>
      <c r="J18" s="37">
        <f>SUMIFS(СВЦЭМ!$D$34:$D$777,СВЦЭМ!$A$34:$A$777,$A18,СВЦЭМ!$B$34:$B$777,J$11)+'СЕТ СН'!$F$11+СВЦЭМ!$D$10+'СЕТ СН'!$F$5-'СЕТ СН'!$F$21</f>
        <v>4123.6059195400003</v>
      </c>
      <c r="K18" s="37">
        <f>SUMIFS(СВЦЭМ!$D$34:$D$777,СВЦЭМ!$A$34:$A$777,$A18,СВЦЭМ!$B$34:$B$777,K$11)+'СЕТ СН'!$F$11+СВЦЭМ!$D$10+'СЕТ СН'!$F$5-'СЕТ СН'!$F$21</f>
        <v>4004.1504305199996</v>
      </c>
      <c r="L18" s="37">
        <f>SUMIFS(СВЦЭМ!$D$34:$D$777,СВЦЭМ!$A$34:$A$777,$A18,СВЦЭМ!$B$34:$B$777,L$11)+'СЕТ СН'!$F$11+СВЦЭМ!$D$10+'СЕТ СН'!$F$5-'СЕТ СН'!$F$21</f>
        <v>3897.4318490000005</v>
      </c>
      <c r="M18" s="37">
        <f>SUMIFS(СВЦЭМ!$D$34:$D$777,СВЦЭМ!$A$34:$A$777,$A18,СВЦЭМ!$B$34:$B$777,M$11)+'СЕТ СН'!$F$11+СВЦЭМ!$D$10+'СЕТ СН'!$F$5-'СЕТ СН'!$F$21</f>
        <v>3863.7310814700004</v>
      </c>
      <c r="N18" s="37">
        <f>SUMIFS(СВЦЭМ!$D$34:$D$777,СВЦЭМ!$A$34:$A$777,$A18,СВЦЭМ!$B$34:$B$777,N$11)+'СЕТ СН'!$F$11+СВЦЭМ!$D$10+'СЕТ СН'!$F$5-'СЕТ СН'!$F$21</f>
        <v>3863.8977909900004</v>
      </c>
      <c r="O18" s="37">
        <f>SUMIFS(СВЦЭМ!$D$34:$D$777,СВЦЭМ!$A$34:$A$777,$A18,СВЦЭМ!$B$34:$B$777,O$11)+'СЕТ СН'!$F$11+СВЦЭМ!$D$10+'СЕТ СН'!$F$5-'СЕТ СН'!$F$21</f>
        <v>3866.8097690300001</v>
      </c>
      <c r="P18" s="37">
        <f>SUMIFS(СВЦЭМ!$D$34:$D$777,СВЦЭМ!$A$34:$A$777,$A18,СВЦЭМ!$B$34:$B$777,P$11)+'СЕТ СН'!$F$11+СВЦЭМ!$D$10+'СЕТ СН'!$F$5-'СЕТ СН'!$F$21</f>
        <v>3871.9284930599997</v>
      </c>
      <c r="Q18" s="37">
        <f>SUMIFS(СВЦЭМ!$D$34:$D$777,СВЦЭМ!$A$34:$A$777,$A18,СВЦЭМ!$B$34:$B$777,Q$11)+'СЕТ СН'!$F$11+СВЦЭМ!$D$10+'СЕТ СН'!$F$5-'СЕТ СН'!$F$21</f>
        <v>3877.2280064699999</v>
      </c>
      <c r="R18" s="37">
        <f>SUMIFS(СВЦЭМ!$D$34:$D$777,СВЦЭМ!$A$34:$A$777,$A18,СВЦЭМ!$B$34:$B$777,R$11)+'СЕТ СН'!$F$11+СВЦЭМ!$D$10+'СЕТ СН'!$F$5-'СЕТ СН'!$F$21</f>
        <v>3876.9758983600004</v>
      </c>
      <c r="S18" s="37">
        <f>SUMIFS(СВЦЭМ!$D$34:$D$777,СВЦЭМ!$A$34:$A$777,$A18,СВЦЭМ!$B$34:$B$777,S$11)+'СЕТ СН'!$F$11+СВЦЭМ!$D$10+'СЕТ СН'!$F$5-'СЕТ СН'!$F$21</f>
        <v>3870.9613144200002</v>
      </c>
      <c r="T18" s="37">
        <f>SUMIFS(СВЦЭМ!$D$34:$D$777,СВЦЭМ!$A$34:$A$777,$A18,СВЦЭМ!$B$34:$B$777,T$11)+'СЕТ СН'!$F$11+СВЦЭМ!$D$10+'СЕТ СН'!$F$5-'СЕТ СН'!$F$21</f>
        <v>3831.7654792399999</v>
      </c>
      <c r="U18" s="37">
        <f>SUMIFS(СВЦЭМ!$D$34:$D$777,СВЦЭМ!$A$34:$A$777,$A18,СВЦЭМ!$B$34:$B$777,U$11)+'СЕТ СН'!$F$11+СВЦЭМ!$D$10+'СЕТ СН'!$F$5-'СЕТ СН'!$F$21</f>
        <v>3823.3575301600004</v>
      </c>
      <c r="V18" s="37">
        <f>SUMIFS(СВЦЭМ!$D$34:$D$777,СВЦЭМ!$A$34:$A$777,$A18,СВЦЭМ!$B$34:$B$777,V$11)+'СЕТ СН'!$F$11+СВЦЭМ!$D$10+'СЕТ СН'!$F$5-'СЕТ СН'!$F$21</f>
        <v>3869.0973787900002</v>
      </c>
      <c r="W18" s="37">
        <f>SUMIFS(СВЦЭМ!$D$34:$D$777,СВЦЭМ!$A$34:$A$777,$A18,СВЦЭМ!$B$34:$B$777,W$11)+'СЕТ СН'!$F$11+СВЦЭМ!$D$10+'СЕТ СН'!$F$5-'СЕТ СН'!$F$21</f>
        <v>3972.1374918299998</v>
      </c>
      <c r="X18" s="37">
        <f>SUMIFS(СВЦЭМ!$D$34:$D$777,СВЦЭМ!$A$34:$A$777,$A18,СВЦЭМ!$B$34:$B$777,X$11)+'СЕТ СН'!$F$11+СВЦЭМ!$D$10+'СЕТ СН'!$F$5-'СЕТ СН'!$F$21</f>
        <v>4075.05234165</v>
      </c>
      <c r="Y18" s="37">
        <f>SUMIFS(СВЦЭМ!$D$34:$D$777,СВЦЭМ!$A$34:$A$777,$A18,СВЦЭМ!$B$34:$B$777,Y$11)+'СЕТ СН'!$F$11+СВЦЭМ!$D$10+'СЕТ СН'!$F$5-'СЕТ СН'!$F$21</f>
        <v>4166.0788531500002</v>
      </c>
    </row>
    <row r="19" spans="1:25" ht="15.75" x14ac:dyDescent="0.2">
      <c r="A19" s="36">
        <f t="shared" si="0"/>
        <v>43047</v>
      </c>
      <c r="B19" s="37">
        <f>SUMIFS(СВЦЭМ!$D$34:$D$777,СВЦЭМ!$A$34:$A$777,$A19,СВЦЭМ!$B$34:$B$777,B$11)+'СЕТ СН'!$F$11+СВЦЭМ!$D$10+'СЕТ СН'!$F$5-'СЕТ СН'!$F$21</f>
        <v>4162.8705901100002</v>
      </c>
      <c r="C19" s="37">
        <f>SUMIFS(СВЦЭМ!$D$34:$D$777,СВЦЭМ!$A$34:$A$777,$A19,СВЦЭМ!$B$34:$B$777,C$11)+'СЕТ СН'!$F$11+СВЦЭМ!$D$10+'СЕТ СН'!$F$5-'СЕТ СН'!$F$21</f>
        <v>4178.9472031300002</v>
      </c>
      <c r="D19" s="37">
        <f>SUMIFS(СВЦЭМ!$D$34:$D$777,СВЦЭМ!$A$34:$A$777,$A19,СВЦЭМ!$B$34:$B$777,D$11)+'СЕТ СН'!$F$11+СВЦЭМ!$D$10+'СЕТ СН'!$F$5-'СЕТ СН'!$F$21</f>
        <v>4222.8568774899995</v>
      </c>
      <c r="E19" s="37">
        <f>SUMIFS(СВЦЭМ!$D$34:$D$777,СВЦЭМ!$A$34:$A$777,$A19,СВЦЭМ!$B$34:$B$777,E$11)+'СЕТ СН'!$F$11+СВЦЭМ!$D$10+'СЕТ СН'!$F$5-'СЕТ СН'!$F$21</f>
        <v>4228.03953826</v>
      </c>
      <c r="F19" s="37">
        <f>SUMIFS(СВЦЭМ!$D$34:$D$777,СВЦЭМ!$A$34:$A$777,$A19,СВЦЭМ!$B$34:$B$777,F$11)+'СЕТ СН'!$F$11+СВЦЭМ!$D$10+'СЕТ СН'!$F$5-'СЕТ СН'!$F$21</f>
        <v>4231.5002773800006</v>
      </c>
      <c r="G19" s="37">
        <f>SUMIFS(СВЦЭМ!$D$34:$D$777,СВЦЭМ!$A$34:$A$777,$A19,СВЦЭМ!$B$34:$B$777,G$11)+'СЕТ СН'!$F$11+СВЦЭМ!$D$10+'СЕТ СН'!$F$5-'СЕТ СН'!$F$21</f>
        <v>4238.22047054</v>
      </c>
      <c r="H19" s="37">
        <f>SUMIFS(СВЦЭМ!$D$34:$D$777,СВЦЭМ!$A$34:$A$777,$A19,СВЦЭМ!$B$34:$B$777,H$11)+'СЕТ СН'!$F$11+СВЦЭМ!$D$10+'СЕТ СН'!$F$5-'СЕТ СН'!$F$21</f>
        <v>4246.9414419300001</v>
      </c>
      <c r="I19" s="37">
        <f>SUMIFS(СВЦЭМ!$D$34:$D$777,СВЦЭМ!$A$34:$A$777,$A19,СВЦЭМ!$B$34:$B$777,I$11)+'СЕТ СН'!$F$11+СВЦЭМ!$D$10+'СЕТ СН'!$F$5-'СЕТ СН'!$F$21</f>
        <v>4178.1405981999997</v>
      </c>
      <c r="J19" s="37">
        <f>SUMIFS(СВЦЭМ!$D$34:$D$777,СВЦЭМ!$A$34:$A$777,$A19,СВЦЭМ!$B$34:$B$777,J$11)+'СЕТ СН'!$F$11+СВЦЭМ!$D$10+'СЕТ СН'!$F$5-'СЕТ СН'!$F$21</f>
        <v>4089.8232460400004</v>
      </c>
      <c r="K19" s="37">
        <f>SUMIFS(СВЦЭМ!$D$34:$D$777,СВЦЭМ!$A$34:$A$777,$A19,СВЦЭМ!$B$34:$B$777,K$11)+'СЕТ СН'!$F$11+СВЦЭМ!$D$10+'СЕТ СН'!$F$5-'СЕТ СН'!$F$21</f>
        <v>3972.4301802299997</v>
      </c>
      <c r="L19" s="37">
        <f>SUMIFS(СВЦЭМ!$D$34:$D$777,СВЦЭМ!$A$34:$A$777,$A19,СВЦЭМ!$B$34:$B$777,L$11)+'СЕТ СН'!$F$11+СВЦЭМ!$D$10+'СЕТ СН'!$F$5-'СЕТ СН'!$F$21</f>
        <v>3877.8710812700001</v>
      </c>
      <c r="M19" s="37">
        <f>SUMIFS(СВЦЭМ!$D$34:$D$777,СВЦЭМ!$A$34:$A$777,$A19,СВЦЭМ!$B$34:$B$777,M$11)+'СЕТ СН'!$F$11+СВЦЭМ!$D$10+'СЕТ СН'!$F$5-'СЕТ СН'!$F$21</f>
        <v>3827.47406899</v>
      </c>
      <c r="N19" s="37">
        <f>SUMIFS(СВЦЭМ!$D$34:$D$777,СВЦЭМ!$A$34:$A$777,$A19,СВЦЭМ!$B$34:$B$777,N$11)+'СЕТ СН'!$F$11+СВЦЭМ!$D$10+'СЕТ СН'!$F$5-'СЕТ СН'!$F$21</f>
        <v>3819.5449557900001</v>
      </c>
      <c r="O19" s="37">
        <f>SUMIFS(СВЦЭМ!$D$34:$D$777,СВЦЭМ!$A$34:$A$777,$A19,СВЦЭМ!$B$34:$B$777,O$11)+'СЕТ СН'!$F$11+СВЦЭМ!$D$10+'СЕТ СН'!$F$5-'СЕТ СН'!$F$21</f>
        <v>3811.7490188800002</v>
      </c>
      <c r="P19" s="37">
        <f>SUMIFS(СВЦЭМ!$D$34:$D$777,СВЦЭМ!$A$34:$A$777,$A19,СВЦЭМ!$B$34:$B$777,P$11)+'СЕТ СН'!$F$11+СВЦЭМ!$D$10+'СЕТ СН'!$F$5-'СЕТ СН'!$F$21</f>
        <v>3819.9602369900003</v>
      </c>
      <c r="Q19" s="37">
        <f>SUMIFS(СВЦЭМ!$D$34:$D$777,СВЦЭМ!$A$34:$A$777,$A19,СВЦЭМ!$B$34:$B$777,Q$11)+'СЕТ СН'!$F$11+СВЦЭМ!$D$10+'СЕТ СН'!$F$5-'СЕТ СН'!$F$21</f>
        <v>3809.4797956299999</v>
      </c>
      <c r="R19" s="37">
        <f>SUMIFS(СВЦЭМ!$D$34:$D$777,СВЦЭМ!$A$34:$A$777,$A19,СВЦЭМ!$B$34:$B$777,R$11)+'СЕТ СН'!$F$11+СВЦЭМ!$D$10+'СЕТ СН'!$F$5-'СЕТ СН'!$F$21</f>
        <v>3815.4402655800004</v>
      </c>
      <c r="S19" s="37">
        <f>SUMIFS(СВЦЭМ!$D$34:$D$777,СВЦЭМ!$A$34:$A$777,$A19,СВЦЭМ!$B$34:$B$777,S$11)+'СЕТ СН'!$F$11+СВЦЭМ!$D$10+'СЕТ СН'!$F$5-'СЕТ СН'!$F$21</f>
        <v>3816.8515985699996</v>
      </c>
      <c r="T19" s="37">
        <f>SUMIFS(СВЦЭМ!$D$34:$D$777,СВЦЭМ!$A$34:$A$777,$A19,СВЦЭМ!$B$34:$B$777,T$11)+'СЕТ СН'!$F$11+СВЦЭМ!$D$10+'СЕТ СН'!$F$5-'СЕТ СН'!$F$21</f>
        <v>3801.5349762200003</v>
      </c>
      <c r="U19" s="37">
        <f>SUMIFS(СВЦЭМ!$D$34:$D$777,СВЦЭМ!$A$34:$A$777,$A19,СВЦЭМ!$B$34:$B$777,U$11)+'СЕТ СН'!$F$11+СВЦЭМ!$D$10+'СЕТ СН'!$F$5-'СЕТ СН'!$F$21</f>
        <v>3789.6968462200002</v>
      </c>
      <c r="V19" s="37">
        <f>SUMIFS(СВЦЭМ!$D$34:$D$777,СВЦЭМ!$A$34:$A$777,$A19,СВЦЭМ!$B$34:$B$777,V$11)+'СЕТ СН'!$F$11+СВЦЭМ!$D$10+'СЕТ СН'!$F$5-'СЕТ СН'!$F$21</f>
        <v>3822.3146985499998</v>
      </c>
      <c r="W19" s="37">
        <f>SUMIFS(СВЦЭМ!$D$34:$D$777,СВЦЭМ!$A$34:$A$777,$A19,СВЦЭМ!$B$34:$B$777,W$11)+'СЕТ СН'!$F$11+СВЦЭМ!$D$10+'СЕТ СН'!$F$5-'СЕТ СН'!$F$21</f>
        <v>3921.2937519999996</v>
      </c>
      <c r="X19" s="37">
        <f>SUMIFS(СВЦЭМ!$D$34:$D$777,СВЦЭМ!$A$34:$A$777,$A19,СВЦЭМ!$B$34:$B$777,X$11)+'СЕТ СН'!$F$11+СВЦЭМ!$D$10+'СЕТ СН'!$F$5-'СЕТ СН'!$F$21</f>
        <v>4036.6302269500002</v>
      </c>
      <c r="Y19" s="37">
        <f>SUMIFS(СВЦЭМ!$D$34:$D$777,СВЦЭМ!$A$34:$A$777,$A19,СВЦЭМ!$B$34:$B$777,Y$11)+'СЕТ СН'!$F$11+СВЦЭМ!$D$10+'СЕТ СН'!$F$5-'СЕТ СН'!$F$21</f>
        <v>4127.6821526800004</v>
      </c>
    </row>
    <row r="20" spans="1:25" ht="15.75" x14ac:dyDescent="0.2">
      <c r="A20" s="36">
        <f t="shared" si="0"/>
        <v>43048</v>
      </c>
      <c r="B20" s="37">
        <f>SUMIFS(СВЦЭМ!$D$34:$D$777,СВЦЭМ!$A$34:$A$777,$A20,СВЦЭМ!$B$34:$B$777,B$11)+'СЕТ СН'!$F$11+СВЦЭМ!$D$10+'СЕТ СН'!$F$5-'СЕТ СН'!$F$21</f>
        <v>4184.9212546199997</v>
      </c>
      <c r="C20" s="37">
        <f>SUMIFS(СВЦЭМ!$D$34:$D$777,СВЦЭМ!$A$34:$A$777,$A20,СВЦЭМ!$B$34:$B$777,C$11)+'СЕТ СН'!$F$11+СВЦЭМ!$D$10+'СЕТ СН'!$F$5-'СЕТ СН'!$F$21</f>
        <v>4201.70653855</v>
      </c>
      <c r="D20" s="37">
        <f>SUMIFS(СВЦЭМ!$D$34:$D$777,СВЦЭМ!$A$34:$A$777,$A20,СВЦЭМ!$B$34:$B$777,D$11)+'СЕТ СН'!$F$11+СВЦЭМ!$D$10+'СЕТ СН'!$F$5-'СЕТ СН'!$F$21</f>
        <v>4246.1546899200002</v>
      </c>
      <c r="E20" s="37">
        <f>SUMIFS(СВЦЭМ!$D$34:$D$777,СВЦЭМ!$A$34:$A$777,$A20,СВЦЭМ!$B$34:$B$777,E$11)+'СЕТ СН'!$F$11+СВЦЭМ!$D$10+'СЕТ СН'!$F$5-'СЕТ СН'!$F$21</f>
        <v>4250.2052371999998</v>
      </c>
      <c r="F20" s="37">
        <f>SUMIFS(СВЦЭМ!$D$34:$D$777,СВЦЭМ!$A$34:$A$777,$A20,СВЦЭМ!$B$34:$B$777,F$11)+'СЕТ СН'!$F$11+СВЦЭМ!$D$10+'СЕТ СН'!$F$5-'СЕТ СН'!$F$21</f>
        <v>4252.6421937599998</v>
      </c>
      <c r="G20" s="37">
        <f>SUMIFS(СВЦЭМ!$D$34:$D$777,СВЦЭМ!$A$34:$A$777,$A20,СВЦЭМ!$B$34:$B$777,G$11)+'СЕТ СН'!$F$11+СВЦЭМ!$D$10+'СЕТ СН'!$F$5-'СЕТ СН'!$F$21</f>
        <v>4250.7921635500006</v>
      </c>
      <c r="H20" s="37">
        <f>SUMIFS(СВЦЭМ!$D$34:$D$777,СВЦЭМ!$A$34:$A$777,$A20,СВЦЭМ!$B$34:$B$777,H$11)+'СЕТ СН'!$F$11+СВЦЭМ!$D$10+'СЕТ СН'!$F$5-'СЕТ СН'!$F$21</f>
        <v>4251.7122660200002</v>
      </c>
      <c r="I20" s="37">
        <f>SUMIFS(СВЦЭМ!$D$34:$D$777,СВЦЭМ!$A$34:$A$777,$A20,СВЦЭМ!$B$34:$B$777,I$11)+'СЕТ СН'!$F$11+СВЦЭМ!$D$10+'СЕТ СН'!$F$5-'СЕТ СН'!$F$21</f>
        <v>4179.4096321100005</v>
      </c>
      <c r="J20" s="37">
        <f>SUMIFS(СВЦЭМ!$D$34:$D$777,СВЦЭМ!$A$34:$A$777,$A20,СВЦЭМ!$B$34:$B$777,J$11)+'СЕТ СН'!$F$11+СВЦЭМ!$D$10+'СЕТ СН'!$F$5-'СЕТ СН'!$F$21</f>
        <v>4077.68869619</v>
      </c>
      <c r="K20" s="37">
        <f>SUMIFS(СВЦЭМ!$D$34:$D$777,СВЦЭМ!$A$34:$A$777,$A20,СВЦЭМ!$B$34:$B$777,K$11)+'СЕТ СН'!$F$11+СВЦЭМ!$D$10+'СЕТ СН'!$F$5-'СЕТ СН'!$F$21</f>
        <v>3957.7351491700001</v>
      </c>
      <c r="L20" s="37">
        <f>SUMIFS(СВЦЭМ!$D$34:$D$777,СВЦЭМ!$A$34:$A$777,$A20,СВЦЭМ!$B$34:$B$777,L$11)+'СЕТ СН'!$F$11+СВЦЭМ!$D$10+'СЕТ СН'!$F$5-'СЕТ СН'!$F$21</f>
        <v>3864.9761991300002</v>
      </c>
      <c r="M20" s="37">
        <f>SUMIFS(СВЦЭМ!$D$34:$D$777,СВЦЭМ!$A$34:$A$777,$A20,СВЦЭМ!$B$34:$B$777,M$11)+'СЕТ СН'!$F$11+СВЦЭМ!$D$10+'СЕТ СН'!$F$5-'СЕТ СН'!$F$21</f>
        <v>3827.6645629800005</v>
      </c>
      <c r="N20" s="37">
        <f>SUMIFS(СВЦЭМ!$D$34:$D$777,СВЦЭМ!$A$34:$A$777,$A20,СВЦЭМ!$B$34:$B$777,N$11)+'СЕТ СН'!$F$11+СВЦЭМ!$D$10+'СЕТ СН'!$F$5-'СЕТ СН'!$F$21</f>
        <v>3834.3321041899999</v>
      </c>
      <c r="O20" s="37">
        <f>SUMIFS(СВЦЭМ!$D$34:$D$777,СВЦЭМ!$A$34:$A$777,$A20,СВЦЭМ!$B$34:$B$777,O$11)+'СЕТ СН'!$F$11+СВЦЭМ!$D$10+'СЕТ СН'!$F$5-'СЕТ СН'!$F$21</f>
        <v>3845.4198515999997</v>
      </c>
      <c r="P20" s="37">
        <f>SUMIFS(СВЦЭМ!$D$34:$D$777,СВЦЭМ!$A$34:$A$777,$A20,СВЦЭМ!$B$34:$B$777,P$11)+'СЕТ СН'!$F$11+СВЦЭМ!$D$10+'СЕТ СН'!$F$5-'СЕТ СН'!$F$21</f>
        <v>3846.8493122700002</v>
      </c>
      <c r="Q20" s="37">
        <f>SUMIFS(СВЦЭМ!$D$34:$D$777,СВЦЭМ!$A$34:$A$777,$A20,СВЦЭМ!$B$34:$B$777,Q$11)+'СЕТ СН'!$F$11+СВЦЭМ!$D$10+'СЕТ СН'!$F$5-'СЕТ СН'!$F$21</f>
        <v>3851.8203861000002</v>
      </c>
      <c r="R20" s="37">
        <f>SUMIFS(СВЦЭМ!$D$34:$D$777,СВЦЭМ!$A$34:$A$777,$A20,СВЦЭМ!$B$34:$B$777,R$11)+'СЕТ СН'!$F$11+СВЦЭМ!$D$10+'СЕТ СН'!$F$5-'СЕТ СН'!$F$21</f>
        <v>3853.3396751999999</v>
      </c>
      <c r="S20" s="37">
        <f>SUMIFS(СВЦЭМ!$D$34:$D$777,СВЦЭМ!$A$34:$A$777,$A20,СВЦЭМ!$B$34:$B$777,S$11)+'СЕТ СН'!$F$11+СВЦЭМ!$D$10+'СЕТ СН'!$F$5-'СЕТ СН'!$F$21</f>
        <v>3862.3416849599998</v>
      </c>
      <c r="T20" s="37">
        <f>SUMIFS(СВЦЭМ!$D$34:$D$777,СВЦЭМ!$A$34:$A$777,$A20,СВЦЭМ!$B$34:$B$777,T$11)+'СЕТ СН'!$F$11+СВЦЭМ!$D$10+'СЕТ СН'!$F$5-'СЕТ СН'!$F$21</f>
        <v>3840.7777125399998</v>
      </c>
      <c r="U20" s="37">
        <f>SUMIFS(СВЦЭМ!$D$34:$D$777,СВЦЭМ!$A$34:$A$777,$A20,СВЦЭМ!$B$34:$B$777,U$11)+'СЕТ СН'!$F$11+СВЦЭМ!$D$10+'СЕТ СН'!$F$5-'СЕТ СН'!$F$21</f>
        <v>3837.0234022100003</v>
      </c>
      <c r="V20" s="37">
        <f>SUMIFS(СВЦЭМ!$D$34:$D$777,СВЦЭМ!$A$34:$A$777,$A20,СВЦЭМ!$B$34:$B$777,V$11)+'СЕТ СН'!$F$11+СВЦЭМ!$D$10+'СЕТ СН'!$F$5-'СЕТ СН'!$F$21</f>
        <v>3872.6768279400003</v>
      </c>
      <c r="W20" s="37">
        <f>SUMIFS(СВЦЭМ!$D$34:$D$777,СВЦЭМ!$A$34:$A$777,$A20,СВЦЭМ!$B$34:$B$777,W$11)+'СЕТ СН'!$F$11+СВЦЭМ!$D$10+'СЕТ СН'!$F$5-'СЕТ СН'!$F$21</f>
        <v>3965.1384648200001</v>
      </c>
      <c r="X20" s="37">
        <f>SUMIFS(СВЦЭМ!$D$34:$D$777,СВЦЭМ!$A$34:$A$777,$A20,СВЦЭМ!$B$34:$B$777,X$11)+'СЕТ СН'!$F$11+СВЦЭМ!$D$10+'СЕТ СН'!$F$5-'СЕТ СН'!$F$21</f>
        <v>4085.34514511</v>
      </c>
      <c r="Y20" s="37">
        <f>SUMIFS(СВЦЭМ!$D$34:$D$777,СВЦЭМ!$A$34:$A$777,$A20,СВЦЭМ!$B$34:$B$777,Y$11)+'СЕТ СН'!$F$11+СВЦЭМ!$D$10+'СЕТ СН'!$F$5-'СЕТ СН'!$F$21</f>
        <v>4135.66578235</v>
      </c>
    </row>
    <row r="21" spans="1:25" ht="15.75" x14ac:dyDescent="0.2">
      <c r="A21" s="36">
        <f t="shared" si="0"/>
        <v>43049</v>
      </c>
      <c r="B21" s="37">
        <f>SUMIFS(СВЦЭМ!$D$34:$D$777,СВЦЭМ!$A$34:$A$777,$A21,СВЦЭМ!$B$34:$B$777,B$11)+'СЕТ СН'!$F$11+СВЦЭМ!$D$10+'СЕТ СН'!$F$5-'СЕТ СН'!$F$21</f>
        <v>4169.0705390700005</v>
      </c>
      <c r="C21" s="37">
        <f>SUMIFS(СВЦЭМ!$D$34:$D$777,СВЦЭМ!$A$34:$A$777,$A21,СВЦЭМ!$B$34:$B$777,C$11)+'СЕТ СН'!$F$11+СВЦЭМ!$D$10+'СЕТ СН'!$F$5-'СЕТ СН'!$F$21</f>
        <v>4202.1100854300003</v>
      </c>
      <c r="D21" s="37">
        <f>SUMIFS(СВЦЭМ!$D$34:$D$777,СВЦЭМ!$A$34:$A$777,$A21,СВЦЭМ!$B$34:$B$777,D$11)+'СЕТ СН'!$F$11+СВЦЭМ!$D$10+'СЕТ СН'!$F$5-'СЕТ СН'!$F$21</f>
        <v>4245.3169604100003</v>
      </c>
      <c r="E21" s="37">
        <f>SUMIFS(СВЦЭМ!$D$34:$D$777,СВЦЭМ!$A$34:$A$777,$A21,СВЦЭМ!$B$34:$B$777,E$11)+'СЕТ СН'!$F$11+СВЦЭМ!$D$10+'СЕТ СН'!$F$5-'СЕТ СН'!$F$21</f>
        <v>4241.8371684499998</v>
      </c>
      <c r="F21" s="37">
        <f>SUMIFS(СВЦЭМ!$D$34:$D$777,СВЦЭМ!$A$34:$A$777,$A21,СВЦЭМ!$B$34:$B$777,F$11)+'СЕТ СН'!$F$11+СВЦЭМ!$D$10+'СЕТ СН'!$F$5-'СЕТ СН'!$F$21</f>
        <v>4242.6432740700002</v>
      </c>
      <c r="G21" s="37">
        <f>SUMIFS(СВЦЭМ!$D$34:$D$777,СВЦЭМ!$A$34:$A$777,$A21,СВЦЭМ!$B$34:$B$777,G$11)+'СЕТ СН'!$F$11+СВЦЭМ!$D$10+'СЕТ СН'!$F$5-'СЕТ СН'!$F$21</f>
        <v>4249.8115811900007</v>
      </c>
      <c r="H21" s="37">
        <f>SUMIFS(СВЦЭМ!$D$34:$D$777,СВЦЭМ!$A$34:$A$777,$A21,СВЦЭМ!$B$34:$B$777,H$11)+'СЕТ СН'!$F$11+СВЦЭМ!$D$10+'СЕТ СН'!$F$5-'СЕТ СН'!$F$21</f>
        <v>4258.1348670200005</v>
      </c>
      <c r="I21" s="37">
        <f>SUMIFS(СВЦЭМ!$D$34:$D$777,СВЦЭМ!$A$34:$A$777,$A21,СВЦЭМ!$B$34:$B$777,I$11)+'СЕТ СН'!$F$11+СВЦЭМ!$D$10+'СЕТ СН'!$F$5-'СЕТ СН'!$F$21</f>
        <v>4147.6141005999998</v>
      </c>
      <c r="J21" s="37">
        <f>SUMIFS(СВЦЭМ!$D$34:$D$777,СВЦЭМ!$A$34:$A$777,$A21,СВЦЭМ!$B$34:$B$777,J$11)+'СЕТ СН'!$F$11+СВЦЭМ!$D$10+'СЕТ СН'!$F$5-'СЕТ СН'!$F$21</f>
        <v>4053.7469048200001</v>
      </c>
      <c r="K21" s="37">
        <f>SUMIFS(СВЦЭМ!$D$34:$D$777,СВЦЭМ!$A$34:$A$777,$A21,СВЦЭМ!$B$34:$B$777,K$11)+'СЕТ СН'!$F$11+СВЦЭМ!$D$10+'СЕТ СН'!$F$5-'СЕТ СН'!$F$21</f>
        <v>3950.1664372599998</v>
      </c>
      <c r="L21" s="37">
        <f>SUMIFS(СВЦЭМ!$D$34:$D$777,СВЦЭМ!$A$34:$A$777,$A21,СВЦЭМ!$B$34:$B$777,L$11)+'СЕТ СН'!$F$11+СВЦЭМ!$D$10+'СЕТ СН'!$F$5-'СЕТ СН'!$F$21</f>
        <v>3858.7251677000004</v>
      </c>
      <c r="M21" s="37">
        <f>SUMIFS(СВЦЭМ!$D$34:$D$777,СВЦЭМ!$A$34:$A$777,$A21,СВЦЭМ!$B$34:$B$777,M$11)+'СЕТ СН'!$F$11+СВЦЭМ!$D$10+'СЕТ СН'!$F$5-'СЕТ СН'!$F$21</f>
        <v>3831.3848871600003</v>
      </c>
      <c r="N21" s="37">
        <f>SUMIFS(СВЦЭМ!$D$34:$D$777,СВЦЭМ!$A$34:$A$777,$A21,СВЦЭМ!$B$34:$B$777,N$11)+'СЕТ СН'!$F$11+СВЦЭМ!$D$10+'СЕТ СН'!$F$5-'СЕТ СН'!$F$21</f>
        <v>3849.7291081000003</v>
      </c>
      <c r="O21" s="37">
        <f>SUMIFS(СВЦЭМ!$D$34:$D$777,СВЦЭМ!$A$34:$A$777,$A21,СВЦЭМ!$B$34:$B$777,O$11)+'СЕТ СН'!$F$11+СВЦЭМ!$D$10+'СЕТ СН'!$F$5-'СЕТ СН'!$F$21</f>
        <v>3852.7423982999999</v>
      </c>
      <c r="P21" s="37">
        <f>SUMIFS(СВЦЭМ!$D$34:$D$777,СВЦЭМ!$A$34:$A$777,$A21,СВЦЭМ!$B$34:$B$777,P$11)+'СЕТ СН'!$F$11+СВЦЭМ!$D$10+'СЕТ СН'!$F$5-'СЕТ СН'!$F$21</f>
        <v>3867.5176142399996</v>
      </c>
      <c r="Q21" s="37">
        <f>SUMIFS(СВЦЭМ!$D$34:$D$777,СВЦЭМ!$A$34:$A$777,$A21,СВЦЭМ!$B$34:$B$777,Q$11)+'СЕТ СН'!$F$11+СВЦЭМ!$D$10+'СЕТ СН'!$F$5-'СЕТ СН'!$F$21</f>
        <v>3873.6798023000001</v>
      </c>
      <c r="R21" s="37">
        <f>SUMIFS(СВЦЭМ!$D$34:$D$777,СВЦЭМ!$A$34:$A$777,$A21,СВЦЭМ!$B$34:$B$777,R$11)+'СЕТ СН'!$F$11+СВЦЭМ!$D$10+'СЕТ СН'!$F$5-'СЕТ СН'!$F$21</f>
        <v>3876.2515228299999</v>
      </c>
      <c r="S21" s="37">
        <f>SUMIFS(СВЦЭМ!$D$34:$D$777,СВЦЭМ!$A$34:$A$777,$A21,СВЦЭМ!$B$34:$B$777,S$11)+'СЕТ СН'!$F$11+СВЦЭМ!$D$10+'СЕТ СН'!$F$5-'СЕТ СН'!$F$21</f>
        <v>3856.4687910800003</v>
      </c>
      <c r="T21" s="37">
        <f>SUMIFS(СВЦЭМ!$D$34:$D$777,СВЦЭМ!$A$34:$A$777,$A21,СВЦЭМ!$B$34:$B$777,T$11)+'СЕТ СН'!$F$11+СВЦЭМ!$D$10+'СЕТ СН'!$F$5-'СЕТ СН'!$F$21</f>
        <v>3796.3952986000004</v>
      </c>
      <c r="U21" s="37">
        <f>SUMIFS(СВЦЭМ!$D$34:$D$777,СВЦЭМ!$A$34:$A$777,$A21,СВЦЭМ!$B$34:$B$777,U$11)+'СЕТ СН'!$F$11+СВЦЭМ!$D$10+'СЕТ СН'!$F$5-'СЕТ СН'!$F$21</f>
        <v>3792.8565639300004</v>
      </c>
      <c r="V21" s="37">
        <f>SUMIFS(СВЦЭМ!$D$34:$D$777,СВЦЭМ!$A$34:$A$777,$A21,СВЦЭМ!$B$34:$B$777,V$11)+'СЕТ СН'!$F$11+СВЦЭМ!$D$10+'СЕТ СН'!$F$5-'СЕТ СН'!$F$21</f>
        <v>3851.1632298100003</v>
      </c>
      <c r="W21" s="37">
        <f>SUMIFS(СВЦЭМ!$D$34:$D$777,СВЦЭМ!$A$34:$A$777,$A21,СВЦЭМ!$B$34:$B$777,W$11)+'СЕТ СН'!$F$11+СВЦЭМ!$D$10+'СЕТ СН'!$F$5-'СЕТ СН'!$F$21</f>
        <v>3955.0476958300005</v>
      </c>
      <c r="X21" s="37">
        <f>SUMIFS(СВЦЭМ!$D$34:$D$777,СВЦЭМ!$A$34:$A$777,$A21,СВЦЭМ!$B$34:$B$777,X$11)+'СЕТ СН'!$F$11+СВЦЭМ!$D$10+'СЕТ СН'!$F$5-'СЕТ СН'!$F$21</f>
        <v>4069.64293103</v>
      </c>
      <c r="Y21" s="37">
        <f>SUMIFS(СВЦЭМ!$D$34:$D$777,СВЦЭМ!$A$34:$A$777,$A21,СВЦЭМ!$B$34:$B$777,Y$11)+'СЕТ СН'!$F$11+СВЦЭМ!$D$10+'СЕТ СН'!$F$5-'СЕТ СН'!$F$21</f>
        <v>4145.1692491000003</v>
      </c>
    </row>
    <row r="22" spans="1:25" ht="15.75" x14ac:dyDescent="0.2">
      <c r="A22" s="36">
        <f t="shared" si="0"/>
        <v>43050</v>
      </c>
      <c r="B22" s="37">
        <f>SUMIFS(СВЦЭМ!$D$34:$D$777,СВЦЭМ!$A$34:$A$777,$A22,СВЦЭМ!$B$34:$B$777,B$11)+'СЕТ СН'!$F$11+СВЦЭМ!$D$10+'СЕТ СН'!$F$5-'СЕТ СН'!$F$21</f>
        <v>4239.86025866</v>
      </c>
      <c r="C22" s="37">
        <f>SUMIFS(СВЦЭМ!$D$34:$D$777,СВЦЭМ!$A$34:$A$777,$A22,СВЦЭМ!$B$34:$B$777,C$11)+'СЕТ СН'!$F$11+СВЦЭМ!$D$10+'СЕТ СН'!$F$5-'СЕТ СН'!$F$21</f>
        <v>4222.6404996900001</v>
      </c>
      <c r="D22" s="37">
        <f>SUMIFS(СВЦЭМ!$D$34:$D$777,СВЦЭМ!$A$34:$A$777,$A22,СВЦЭМ!$B$34:$B$777,D$11)+'СЕТ СН'!$F$11+СВЦЭМ!$D$10+'СЕТ СН'!$F$5-'СЕТ СН'!$F$21</f>
        <v>4250.41926934</v>
      </c>
      <c r="E22" s="37">
        <f>SUMIFS(СВЦЭМ!$D$34:$D$777,СВЦЭМ!$A$34:$A$777,$A22,СВЦЭМ!$B$34:$B$777,E$11)+'СЕТ СН'!$F$11+СВЦЭМ!$D$10+'СЕТ СН'!$F$5-'СЕТ СН'!$F$21</f>
        <v>4270.5830645300002</v>
      </c>
      <c r="F22" s="37">
        <f>SUMIFS(СВЦЭМ!$D$34:$D$777,СВЦЭМ!$A$34:$A$777,$A22,СВЦЭМ!$B$34:$B$777,F$11)+'СЕТ СН'!$F$11+СВЦЭМ!$D$10+'СЕТ СН'!$F$5-'СЕТ СН'!$F$21</f>
        <v>4269.8321092699998</v>
      </c>
      <c r="G22" s="37">
        <f>SUMIFS(СВЦЭМ!$D$34:$D$777,СВЦЭМ!$A$34:$A$777,$A22,СВЦЭМ!$B$34:$B$777,G$11)+'СЕТ СН'!$F$11+СВЦЭМ!$D$10+'СЕТ СН'!$F$5-'СЕТ СН'!$F$21</f>
        <v>4263.3931394199999</v>
      </c>
      <c r="H22" s="37">
        <f>SUMIFS(СВЦЭМ!$D$34:$D$777,СВЦЭМ!$A$34:$A$777,$A22,СВЦЭМ!$B$34:$B$777,H$11)+'СЕТ СН'!$F$11+СВЦЭМ!$D$10+'СЕТ СН'!$F$5-'СЕТ СН'!$F$21</f>
        <v>4243.1181961599996</v>
      </c>
      <c r="I22" s="37">
        <f>SUMIFS(СВЦЭМ!$D$34:$D$777,СВЦЭМ!$A$34:$A$777,$A22,СВЦЭМ!$B$34:$B$777,I$11)+'СЕТ СН'!$F$11+СВЦЭМ!$D$10+'СЕТ СН'!$F$5-'СЕТ СН'!$F$21</f>
        <v>4178.3805199400003</v>
      </c>
      <c r="J22" s="37">
        <f>SUMIFS(СВЦЭМ!$D$34:$D$777,СВЦЭМ!$A$34:$A$777,$A22,СВЦЭМ!$B$34:$B$777,J$11)+'СЕТ СН'!$F$11+СВЦЭМ!$D$10+'СЕТ СН'!$F$5-'СЕТ СН'!$F$21</f>
        <v>4078.7894744100004</v>
      </c>
      <c r="K22" s="37">
        <f>SUMIFS(СВЦЭМ!$D$34:$D$777,СВЦЭМ!$A$34:$A$777,$A22,СВЦЭМ!$B$34:$B$777,K$11)+'СЕТ СН'!$F$11+СВЦЭМ!$D$10+'СЕТ СН'!$F$5-'СЕТ СН'!$F$21</f>
        <v>3958.9338387200005</v>
      </c>
      <c r="L22" s="37">
        <f>SUMIFS(СВЦЭМ!$D$34:$D$777,СВЦЭМ!$A$34:$A$777,$A22,СВЦЭМ!$B$34:$B$777,L$11)+'СЕТ СН'!$F$11+СВЦЭМ!$D$10+'СЕТ СН'!$F$5-'СЕТ СН'!$F$21</f>
        <v>3858.8410223500005</v>
      </c>
      <c r="M22" s="37">
        <f>SUMIFS(СВЦЭМ!$D$34:$D$777,СВЦЭМ!$A$34:$A$777,$A22,СВЦЭМ!$B$34:$B$777,M$11)+'СЕТ СН'!$F$11+СВЦЭМ!$D$10+'СЕТ СН'!$F$5-'СЕТ СН'!$F$21</f>
        <v>3817.8330994999997</v>
      </c>
      <c r="N22" s="37">
        <f>SUMIFS(СВЦЭМ!$D$34:$D$777,СВЦЭМ!$A$34:$A$777,$A22,СВЦЭМ!$B$34:$B$777,N$11)+'СЕТ СН'!$F$11+СВЦЭМ!$D$10+'СЕТ СН'!$F$5-'СЕТ СН'!$F$21</f>
        <v>3833.5458740000004</v>
      </c>
      <c r="O22" s="37">
        <f>SUMIFS(СВЦЭМ!$D$34:$D$777,СВЦЭМ!$A$34:$A$777,$A22,СВЦЭМ!$B$34:$B$777,O$11)+'СЕТ СН'!$F$11+СВЦЭМ!$D$10+'СЕТ СН'!$F$5-'СЕТ СН'!$F$21</f>
        <v>3826.2086402900004</v>
      </c>
      <c r="P22" s="37">
        <f>SUMIFS(СВЦЭМ!$D$34:$D$777,СВЦЭМ!$A$34:$A$777,$A22,СВЦЭМ!$B$34:$B$777,P$11)+'СЕТ СН'!$F$11+СВЦЭМ!$D$10+'СЕТ СН'!$F$5-'СЕТ СН'!$F$21</f>
        <v>3832.0627173000003</v>
      </c>
      <c r="Q22" s="37">
        <f>SUMIFS(СВЦЭМ!$D$34:$D$777,СВЦЭМ!$A$34:$A$777,$A22,СВЦЭМ!$B$34:$B$777,Q$11)+'СЕТ СН'!$F$11+СВЦЭМ!$D$10+'СЕТ СН'!$F$5-'СЕТ СН'!$F$21</f>
        <v>3833.8728058300003</v>
      </c>
      <c r="R22" s="37">
        <f>SUMIFS(СВЦЭМ!$D$34:$D$777,СВЦЭМ!$A$34:$A$777,$A22,СВЦЭМ!$B$34:$B$777,R$11)+'СЕТ СН'!$F$11+СВЦЭМ!$D$10+'СЕТ СН'!$F$5-'СЕТ СН'!$F$21</f>
        <v>3830.5607117700001</v>
      </c>
      <c r="S22" s="37">
        <f>SUMIFS(СВЦЭМ!$D$34:$D$777,СВЦЭМ!$A$34:$A$777,$A22,СВЦЭМ!$B$34:$B$777,S$11)+'СЕТ СН'!$F$11+СВЦЭМ!$D$10+'СЕТ СН'!$F$5-'СЕТ СН'!$F$21</f>
        <v>3838.1032591599997</v>
      </c>
      <c r="T22" s="37">
        <f>SUMIFS(СВЦЭМ!$D$34:$D$777,СВЦЭМ!$A$34:$A$777,$A22,СВЦЭМ!$B$34:$B$777,T$11)+'СЕТ СН'!$F$11+СВЦЭМ!$D$10+'СЕТ СН'!$F$5-'СЕТ СН'!$F$21</f>
        <v>3801.3796650499999</v>
      </c>
      <c r="U22" s="37">
        <f>SUMIFS(СВЦЭМ!$D$34:$D$777,СВЦЭМ!$A$34:$A$777,$A22,СВЦЭМ!$B$34:$B$777,U$11)+'СЕТ СН'!$F$11+СВЦЭМ!$D$10+'СЕТ СН'!$F$5-'СЕТ СН'!$F$21</f>
        <v>3802.8069303600005</v>
      </c>
      <c r="V22" s="37">
        <f>SUMIFS(СВЦЭМ!$D$34:$D$777,СВЦЭМ!$A$34:$A$777,$A22,СВЦЭМ!$B$34:$B$777,V$11)+'СЕТ СН'!$F$11+СВЦЭМ!$D$10+'СЕТ СН'!$F$5-'СЕТ СН'!$F$21</f>
        <v>3842.6903688600005</v>
      </c>
      <c r="W22" s="37">
        <f>SUMIFS(СВЦЭМ!$D$34:$D$777,СВЦЭМ!$A$34:$A$777,$A22,СВЦЭМ!$B$34:$B$777,W$11)+'СЕТ СН'!$F$11+СВЦЭМ!$D$10+'СЕТ СН'!$F$5-'СЕТ СН'!$F$21</f>
        <v>3962.4895069300001</v>
      </c>
      <c r="X22" s="37">
        <f>SUMIFS(СВЦЭМ!$D$34:$D$777,СВЦЭМ!$A$34:$A$777,$A22,СВЦЭМ!$B$34:$B$777,X$11)+'СЕТ СН'!$F$11+СВЦЭМ!$D$10+'СЕТ СН'!$F$5-'СЕТ СН'!$F$21</f>
        <v>4073.5652173199996</v>
      </c>
      <c r="Y22" s="37">
        <f>SUMIFS(СВЦЭМ!$D$34:$D$777,СВЦЭМ!$A$34:$A$777,$A22,СВЦЭМ!$B$34:$B$777,Y$11)+'СЕТ СН'!$F$11+СВЦЭМ!$D$10+'СЕТ СН'!$F$5-'СЕТ СН'!$F$21</f>
        <v>4175.9366468899998</v>
      </c>
    </row>
    <row r="23" spans="1:25" ht="15.75" x14ac:dyDescent="0.2">
      <c r="A23" s="36">
        <f t="shared" si="0"/>
        <v>43051</v>
      </c>
      <c r="B23" s="37">
        <f>SUMIFS(СВЦЭМ!$D$34:$D$777,СВЦЭМ!$A$34:$A$777,$A23,СВЦЭМ!$B$34:$B$777,B$11)+'СЕТ СН'!$F$11+СВЦЭМ!$D$10+'СЕТ СН'!$F$5-'СЕТ СН'!$F$21</f>
        <v>4203.9878260900005</v>
      </c>
      <c r="C23" s="37">
        <f>SUMIFS(СВЦЭМ!$D$34:$D$777,СВЦЭМ!$A$34:$A$777,$A23,СВЦЭМ!$B$34:$B$777,C$11)+'СЕТ СН'!$F$11+СВЦЭМ!$D$10+'СЕТ СН'!$F$5-'СЕТ СН'!$F$21</f>
        <v>4249.5187631500003</v>
      </c>
      <c r="D23" s="37">
        <f>SUMIFS(СВЦЭМ!$D$34:$D$777,СВЦЭМ!$A$34:$A$777,$A23,СВЦЭМ!$B$34:$B$777,D$11)+'СЕТ СН'!$F$11+СВЦЭМ!$D$10+'СЕТ СН'!$F$5-'СЕТ СН'!$F$21</f>
        <v>4277.8527012599998</v>
      </c>
      <c r="E23" s="37">
        <f>SUMIFS(СВЦЭМ!$D$34:$D$777,СВЦЭМ!$A$34:$A$777,$A23,СВЦЭМ!$B$34:$B$777,E$11)+'СЕТ СН'!$F$11+СВЦЭМ!$D$10+'СЕТ СН'!$F$5-'СЕТ СН'!$F$21</f>
        <v>4296.2516121999997</v>
      </c>
      <c r="F23" s="37">
        <f>SUMIFS(СВЦЭМ!$D$34:$D$777,СВЦЭМ!$A$34:$A$777,$A23,СВЦЭМ!$B$34:$B$777,F$11)+'СЕТ СН'!$F$11+СВЦЭМ!$D$10+'СЕТ СН'!$F$5-'СЕТ СН'!$F$21</f>
        <v>4322.7531328599998</v>
      </c>
      <c r="G23" s="37">
        <f>SUMIFS(СВЦЭМ!$D$34:$D$777,СВЦЭМ!$A$34:$A$777,$A23,СВЦЭМ!$B$34:$B$777,G$11)+'СЕТ СН'!$F$11+СВЦЭМ!$D$10+'СЕТ СН'!$F$5-'СЕТ СН'!$F$21</f>
        <v>4318.1965265199997</v>
      </c>
      <c r="H23" s="37">
        <f>SUMIFS(СВЦЭМ!$D$34:$D$777,СВЦЭМ!$A$34:$A$777,$A23,СВЦЭМ!$B$34:$B$777,H$11)+'СЕТ СН'!$F$11+СВЦЭМ!$D$10+'СЕТ СН'!$F$5-'СЕТ СН'!$F$21</f>
        <v>4298.8511100400001</v>
      </c>
      <c r="I23" s="37">
        <f>SUMIFS(СВЦЭМ!$D$34:$D$777,СВЦЭМ!$A$34:$A$777,$A23,СВЦЭМ!$B$34:$B$777,I$11)+'СЕТ СН'!$F$11+СВЦЭМ!$D$10+'СЕТ СН'!$F$5-'СЕТ СН'!$F$21</f>
        <v>4240.2637344699997</v>
      </c>
      <c r="J23" s="37">
        <f>SUMIFS(СВЦЭМ!$D$34:$D$777,СВЦЭМ!$A$34:$A$777,$A23,СВЦЭМ!$B$34:$B$777,J$11)+'СЕТ СН'!$F$11+СВЦЭМ!$D$10+'СЕТ СН'!$F$5-'СЕТ СН'!$F$21</f>
        <v>4116.9467370000002</v>
      </c>
      <c r="K23" s="37">
        <f>SUMIFS(СВЦЭМ!$D$34:$D$777,СВЦЭМ!$A$34:$A$777,$A23,СВЦЭМ!$B$34:$B$777,K$11)+'СЕТ СН'!$F$11+СВЦЭМ!$D$10+'СЕТ СН'!$F$5-'СЕТ СН'!$F$21</f>
        <v>3973.51608356</v>
      </c>
      <c r="L23" s="37">
        <f>SUMIFS(СВЦЭМ!$D$34:$D$777,СВЦЭМ!$A$34:$A$777,$A23,СВЦЭМ!$B$34:$B$777,L$11)+'СЕТ СН'!$F$11+СВЦЭМ!$D$10+'СЕТ СН'!$F$5-'СЕТ СН'!$F$21</f>
        <v>3866.8306640199999</v>
      </c>
      <c r="M23" s="37">
        <f>SUMIFS(СВЦЭМ!$D$34:$D$777,СВЦЭМ!$A$34:$A$777,$A23,СВЦЭМ!$B$34:$B$777,M$11)+'СЕТ СН'!$F$11+СВЦЭМ!$D$10+'СЕТ СН'!$F$5-'СЕТ СН'!$F$21</f>
        <v>3833.7823784100001</v>
      </c>
      <c r="N23" s="37">
        <f>SUMIFS(СВЦЭМ!$D$34:$D$777,СВЦЭМ!$A$34:$A$777,$A23,СВЦЭМ!$B$34:$B$777,N$11)+'СЕТ СН'!$F$11+СВЦЭМ!$D$10+'СЕТ СН'!$F$5-'СЕТ СН'!$F$21</f>
        <v>3835.6666850700003</v>
      </c>
      <c r="O23" s="37">
        <f>SUMIFS(СВЦЭМ!$D$34:$D$777,СВЦЭМ!$A$34:$A$777,$A23,СВЦЭМ!$B$34:$B$777,O$11)+'СЕТ СН'!$F$11+СВЦЭМ!$D$10+'СЕТ СН'!$F$5-'СЕТ СН'!$F$21</f>
        <v>3830.6925758899997</v>
      </c>
      <c r="P23" s="37">
        <f>SUMIFS(СВЦЭМ!$D$34:$D$777,СВЦЭМ!$A$34:$A$777,$A23,СВЦЭМ!$B$34:$B$777,P$11)+'СЕТ СН'!$F$11+СВЦЭМ!$D$10+'СЕТ СН'!$F$5-'СЕТ СН'!$F$21</f>
        <v>3829.0834519099999</v>
      </c>
      <c r="Q23" s="37">
        <f>SUMIFS(СВЦЭМ!$D$34:$D$777,СВЦЭМ!$A$34:$A$777,$A23,СВЦЭМ!$B$34:$B$777,Q$11)+'СЕТ СН'!$F$11+СВЦЭМ!$D$10+'СЕТ СН'!$F$5-'СЕТ СН'!$F$21</f>
        <v>3828.4878739800006</v>
      </c>
      <c r="R23" s="37">
        <f>SUMIFS(СВЦЭМ!$D$34:$D$777,СВЦЭМ!$A$34:$A$777,$A23,СВЦЭМ!$B$34:$B$777,R$11)+'СЕТ СН'!$F$11+СВЦЭМ!$D$10+'СЕТ СН'!$F$5-'СЕТ СН'!$F$21</f>
        <v>3837.5295862399998</v>
      </c>
      <c r="S23" s="37">
        <f>SUMIFS(СВЦЭМ!$D$34:$D$777,СВЦЭМ!$A$34:$A$777,$A23,СВЦЭМ!$B$34:$B$777,S$11)+'СЕТ СН'!$F$11+СВЦЭМ!$D$10+'СЕТ СН'!$F$5-'СЕТ СН'!$F$21</f>
        <v>3832.7110198800001</v>
      </c>
      <c r="T23" s="37">
        <f>SUMIFS(СВЦЭМ!$D$34:$D$777,СВЦЭМ!$A$34:$A$777,$A23,СВЦЭМ!$B$34:$B$777,T$11)+'СЕТ СН'!$F$11+СВЦЭМ!$D$10+'СЕТ СН'!$F$5-'СЕТ СН'!$F$21</f>
        <v>3813.7398760899996</v>
      </c>
      <c r="U23" s="37">
        <f>SUMIFS(СВЦЭМ!$D$34:$D$777,СВЦЭМ!$A$34:$A$777,$A23,СВЦЭМ!$B$34:$B$777,U$11)+'СЕТ СН'!$F$11+СВЦЭМ!$D$10+'СЕТ СН'!$F$5-'СЕТ СН'!$F$21</f>
        <v>3814.6665137500004</v>
      </c>
      <c r="V23" s="37">
        <f>SUMIFS(СВЦЭМ!$D$34:$D$777,СВЦЭМ!$A$34:$A$777,$A23,СВЦЭМ!$B$34:$B$777,V$11)+'СЕТ СН'!$F$11+СВЦЭМ!$D$10+'СЕТ СН'!$F$5-'СЕТ СН'!$F$21</f>
        <v>3841.67573894</v>
      </c>
      <c r="W23" s="37">
        <f>SUMIFS(СВЦЭМ!$D$34:$D$777,СВЦЭМ!$A$34:$A$777,$A23,СВЦЭМ!$B$34:$B$777,W$11)+'СЕТ СН'!$F$11+СВЦЭМ!$D$10+'СЕТ СН'!$F$5-'СЕТ СН'!$F$21</f>
        <v>3949.7896247099998</v>
      </c>
      <c r="X23" s="37">
        <f>SUMIFS(СВЦЭМ!$D$34:$D$777,СВЦЭМ!$A$34:$A$777,$A23,СВЦЭМ!$B$34:$B$777,X$11)+'СЕТ СН'!$F$11+СВЦЭМ!$D$10+'СЕТ СН'!$F$5-'СЕТ СН'!$F$21</f>
        <v>4058.2095078600005</v>
      </c>
      <c r="Y23" s="37">
        <f>SUMIFS(СВЦЭМ!$D$34:$D$777,СВЦЭМ!$A$34:$A$777,$A23,СВЦЭМ!$B$34:$B$777,Y$11)+'СЕТ СН'!$F$11+СВЦЭМ!$D$10+'СЕТ СН'!$F$5-'СЕТ СН'!$F$21</f>
        <v>4164.6227006400004</v>
      </c>
    </row>
    <row r="24" spans="1:25" ht="15.75" x14ac:dyDescent="0.2">
      <c r="A24" s="36">
        <f t="shared" si="0"/>
        <v>43052</v>
      </c>
      <c r="B24" s="37">
        <f>SUMIFS(СВЦЭМ!$D$34:$D$777,СВЦЭМ!$A$34:$A$777,$A24,СВЦЭМ!$B$34:$B$777,B$11)+'СЕТ СН'!$F$11+СВЦЭМ!$D$10+'СЕТ СН'!$F$5-'СЕТ СН'!$F$21</f>
        <v>4209.6457318299999</v>
      </c>
      <c r="C24" s="37">
        <f>SUMIFS(СВЦЭМ!$D$34:$D$777,СВЦЭМ!$A$34:$A$777,$A24,СВЦЭМ!$B$34:$B$777,C$11)+'СЕТ СН'!$F$11+СВЦЭМ!$D$10+'СЕТ СН'!$F$5-'СЕТ СН'!$F$21</f>
        <v>4278.2408728400005</v>
      </c>
      <c r="D24" s="37">
        <f>SUMIFS(СВЦЭМ!$D$34:$D$777,СВЦЭМ!$A$34:$A$777,$A24,СВЦЭМ!$B$34:$B$777,D$11)+'СЕТ СН'!$F$11+СВЦЭМ!$D$10+'СЕТ СН'!$F$5-'СЕТ СН'!$F$21</f>
        <v>4335.8808894800004</v>
      </c>
      <c r="E24" s="37">
        <f>SUMIFS(СВЦЭМ!$D$34:$D$777,СВЦЭМ!$A$34:$A$777,$A24,СВЦЭМ!$B$34:$B$777,E$11)+'СЕТ СН'!$F$11+СВЦЭМ!$D$10+'СЕТ СН'!$F$5-'СЕТ СН'!$F$21</f>
        <v>4340.0976926000003</v>
      </c>
      <c r="F24" s="37">
        <f>SUMIFS(СВЦЭМ!$D$34:$D$777,СВЦЭМ!$A$34:$A$777,$A24,СВЦЭМ!$B$34:$B$777,F$11)+'СЕТ СН'!$F$11+СВЦЭМ!$D$10+'СЕТ СН'!$F$5-'СЕТ СН'!$F$21</f>
        <v>4350.1817464200003</v>
      </c>
      <c r="G24" s="37">
        <f>SUMIFS(СВЦЭМ!$D$34:$D$777,СВЦЭМ!$A$34:$A$777,$A24,СВЦЭМ!$B$34:$B$777,G$11)+'СЕТ СН'!$F$11+СВЦЭМ!$D$10+'СЕТ СН'!$F$5-'СЕТ СН'!$F$21</f>
        <v>4341.5085193200002</v>
      </c>
      <c r="H24" s="37">
        <f>SUMIFS(СВЦЭМ!$D$34:$D$777,СВЦЭМ!$A$34:$A$777,$A24,СВЦЭМ!$B$34:$B$777,H$11)+'СЕТ СН'!$F$11+СВЦЭМ!$D$10+'СЕТ СН'!$F$5-'СЕТ СН'!$F$21</f>
        <v>4287.7214102100006</v>
      </c>
      <c r="I24" s="37">
        <f>SUMIFS(СВЦЭМ!$D$34:$D$777,СВЦЭМ!$A$34:$A$777,$A24,СВЦЭМ!$B$34:$B$777,I$11)+'СЕТ СН'!$F$11+СВЦЭМ!$D$10+'СЕТ СН'!$F$5-'СЕТ СН'!$F$21</f>
        <v>4174.0509430800003</v>
      </c>
      <c r="J24" s="37">
        <f>SUMIFS(СВЦЭМ!$D$34:$D$777,СВЦЭМ!$A$34:$A$777,$A24,СВЦЭМ!$B$34:$B$777,J$11)+'СЕТ СН'!$F$11+СВЦЭМ!$D$10+'СЕТ СН'!$F$5-'СЕТ СН'!$F$21</f>
        <v>4055.0319696799997</v>
      </c>
      <c r="K24" s="37">
        <f>SUMIFS(СВЦЭМ!$D$34:$D$777,СВЦЭМ!$A$34:$A$777,$A24,СВЦЭМ!$B$34:$B$777,K$11)+'СЕТ СН'!$F$11+СВЦЭМ!$D$10+'СЕТ СН'!$F$5-'СЕТ СН'!$F$21</f>
        <v>3969.4438554899998</v>
      </c>
      <c r="L24" s="37">
        <f>SUMIFS(СВЦЭМ!$D$34:$D$777,СВЦЭМ!$A$34:$A$777,$A24,СВЦЭМ!$B$34:$B$777,L$11)+'СЕТ СН'!$F$11+СВЦЭМ!$D$10+'СЕТ СН'!$F$5-'СЕТ СН'!$F$21</f>
        <v>3896.1010956700002</v>
      </c>
      <c r="M24" s="37">
        <f>SUMIFS(СВЦЭМ!$D$34:$D$777,СВЦЭМ!$A$34:$A$777,$A24,СВЦЭМ!$B$34:$B$777,M$11)+'СЕТ СН'!$F$11+СВЦЭМ!$D$10+'СЕТ СН'!$F$5-'СЕТ СН'!$F$21</f>
        <v>3861.0569222200002</v>
      </c>
      <c r="N24" s="37">
        <f>SUMIFS(СВЦЭМ!$D$34:$D$777,СВЦЭМ!$A$34:$A$777,$A24,СВЦЭМ!$B$34:$B$777,N$11)+'СЕТ СН'!$F$11+СВЦЭМ!$D$10+'СЕТ СН'!$F$5-'СЕТ СН'!$F$21</f>
        <v>3848.6275629000002</v>
      </c>
      <c r="O24" s="37">
        <f>SUMIFS(СВЦЭМ!$D$34:$D$777,СВЦЭМ!$A$34:$A$777,$A24,СВЦЭМ!$B$34:$B$777,O$11)+'СЕТ СН'!$F$11+СВЦЭМ!$D$10+'СЕТ СН'!$F$5-'СЕТ СН'!$F$21</f>
        <v>3846.1531342400003</v>
      </c>
      <c r="P24" s="37">
        <f>SUMIFS(СВЦЭМ!$D$34:$D$777,СВЦЭМ!$A$34:$A$777,$A24,СВЦЭМ!$B$34:$B$777,P$11)+'СЕТ СН'!$F$11+СВЦЭМ!$D$10+'СЕТ СН'!$F$5-'СЕТ СН'!$F$21</f>
        <v>3843.9224800700003</v>
      </c>
      <c r="Q24" s="37">
        <f>SUMIFS(СВЦЭМ!$D$34:$D$777,СВЦЭМ!$A$34:$A$777,$A24,СВЦЭМ!$B$34:$B$777,Q$11)+'СЕТ СН'!$F$11+СВЦЭМ!$D$10+'СЕТ СН'!$F$5-'СЕТ СН'!$F$21</f>
        <v>3845.3771868399999</v>
      </c>
      <c r="R24" s="37">
        <f>SUMIFS(СВЦЭМ!$D$34:$D$777,СВЦЭМ!$A$34:$A$777,$A24,СВЦЭМ!$B$34:$B$777,R$11)+'СЕТ СН'!$F$11+СВЦЭМ!$D$10+'СЕТ СН'!$F$5-'СЕТ СН'!$F$21</f>
        <v>3837.5909900900006</v>
      </c>
      <c r="S24" s="37">
        <f>SUMIFS(СВЦЭМ!$D$34:$D$777,СВЦЭМ!$A$34:$A$777,$A24,СВЦЭМ!$B$34:$B$777,S$11)+'СЕТ СН'!$F$11+СВЦЭМ!$D$10+'СЕТ СН'!$F$5-'СЕТ СН'!$F$21</f>
        <v>3843.4190905400001</v>
      </c>
      <c r="T24" s="37">
        <f>SUMIFS(СВЦЭМ!$D$34:$D$777,СВЦЭМ!$A$34:$A$777,$A24,СВЦЭМ!$B$34:$B$777,T$11)+'СЕТ СН'!$F$11+СВЦЭМ!$D$10+'СЕТ СН'!$F$5-'СЕТ СН'!$F$21</f>
        <v>3875.0311041900004</v>
      </c>
      <c r="U24" s="37">
        <f>SUMIFS(СВЦЭМ!$D$34:$D$777,СВЦЭМ!$A$34:$A$777,$A24,СВЦЭМ!$B$34:$B$777,U$11)+'СЕТ СН'!$F$11+СВЦЭМ!$D$10+'СЕТ СН'!$F$5-'СЕТ СН'!$F$21</f>
        <v>3871.7639556800004</v>
      </c>
      <c r="V24" s="37">
        <f>SUMIFS(СВЦЭМ!$D$34:$D$777,СВЦЭМ!$A$34:$A$777,$A24,СВЦЭМ!$B$34:$B$777,V$11)+'СЕТ СН'!$F$11+СВЦЭМ!$D$10+'СЕТ СН'!$F$5-'СЕТ СН'!$F$21</f>
        <v>3881.04701355</v>
      </c>
      <c r="W24" s="37">
        <f>SUMIFS(СВЦЭМ!$D$34:$D$777,СВЦЭМ!$A$34:$A$777,$A24,СВЦЭМ!$B$34:$B$777,W$11)+'СЕТ СН'!$F$11+СВЦЭМ!$D$10+'СЕТ СН'!$F$5-'СЕТ СН'!$F$21</f>
        <v>3959.3518079300002</v>
      </c>
      <c r="X24" s="37">
        <f>SUMIFS(СВЦЭМ!$D$34:$D$777,СВЦЭМ!$A$34:$A$777,$A24,СВЦЭМ!$B$34:$B$777,X$11)+'СЕТ СН'!$F$11+СВЦЭМ!$D$10+'СЕТ СН'!$F$5-'СЕТ СН'!$F$21</f>
        <v>4073.9352129999997</v>
      </c>
      <c r="Y24" s="37">
        <f>SUMIFS(СВЦЭМ!$D$34:$D$777,СВЦЭМ!$A$34:$A$777,$A24,СВЦЭМ!$B$34:$B$777,Y$11)+'СЕТ СН'!$F$11+СВЦЭМ!$D$10+'СЕТ СН'!$F$5-'СЕТ СН'!$F$21</f>
        <v>4193.1476107300005</v>
      </c>
    </row>
    <row r="25" spans="1:25" ht="15.75" x14ac:dyDescent="0.2">
      <c r="A25" s="36">
        <f t="shared" si="0"/>
        <v>43053</v>
      </c>
      <c r="B25" s="37">
        <f>SUMIFS(СВЦЭМ!$D$34:$D$777,СВЦЭМ!$A$34:$A$777,$A25,СВЦЭМ!$B$34:$B$777,B$11)+'СЕТ СН'!$F$11+СВЦЭМ!$D$10+'СЕТ СН'!$F$5-'СЕТ СН'!$F$21</f>
        <v>4231.4814348</v>
      </c>
      <c r="C25" s="37">
        <f>SUMIFS(СВЦЭМ!$D$34:$D$777,СВЦЭМ!$A$34:$A$777,$A25,СВЦЭМ!$B$34:$B$777,C$11)+'СЕТ СН'!$F$11+СВЦЭМ!$D$10+'СЕТ СН'!$F$5-'СЕТ СН'!$F$21</f>
        <v>4273.3995612400004</v>
      </c>
      <c r="D25" s="37">
        <f>SUMIFS(СВЦЭМ!$D$34:$D$777,СВЦЭМ!$A$34:$A$777,$A25,СВЦЭМ!$B$34:$B$777,D$11)+'СЕТ СН'!$F$11+СВЦЭМ!$D$10+'СЕТ СН'!$F$5-'СЕТ СН'!$F$21</f>
        <v>4271.2099983400003</v>
      </c>
      <c r="E25" s="37">
        <f>SUMIFS(СВЦЭМ!$D$34:$D$777,СВЦЭМ!$A$34:$A$777,$A25,СВЦЭМ!$B$34:$B$777,E$11)+'СЕТ СН'!$F$11+СВЦЭМ!$D$10+'СЕТ СН'!$F$5-'СЕТ СН'!$F$21</f>
        <v>4269.5042629199997</v>
      </c>
      <c r="F25" s="37">
        <f>SUMIFS(СВЦЭМ!$D$34:$D$777,СВЦЭМ!$A$34:$A$777,$A25,СВЦЭМ!$B$34:$B$777,F$11)+'СЕТ СН'!$F$11+СВЦЭМ!$D$10+'СЕТ СН'!$F$5-'СЕТ СН'!$F$21</f>
        <v>4267.7655266900001</v>
      </c>
      <c r="G25" s="37">
        <f>SUMIFS(СВЦЭМ!$D$34:$D$777,СВЦЭМ!$A$34:$A$777,$A25,СВЦЭМ!$B$34:$B$777,G$11)+'СЕТ СН'!$F$11+СВЦЭМ!$D$10+'СЕТ СН'!$F$5-'СЕТ СН'!$F$21</f>
        <v>4271.9015093300004</v>
      </c>
      <c r="H25" s="37">
        <f>SUMIFS(СВЦЭМ!$D$34:$D$777,СВЦЭМ!$A$34:$A$777,$A25,СВЦЭМ!$B$34:$B$777,H$11)+'СЕТ СН'!$F$11+СВЦЭМ!$D$10+'СЕТ СН'!$F$5-'СЕТ СН'!$F$21</f>
        <v>4250.3897670900005</v>
      </c>
      <c r="I25" s="37">
        <f>SUMIFS(СВЦЭМ!$D$34:$D$777,СВЦЭМ!$A$34:$A$777,$A25,СВЦЭМ!$B$34:$B$777,I$11)+'СЕТ СН'!$F$11+СВЦЭМ!$D$10+'СЕТ СН'!$F$5-'СЕТ СН'!$F$21</f>
        <v>4153.5999446400001</v>
      </c>
      <c r="J25" s="37">
        <f>SUMIFS(СВЦЭМ!$D$34:$D$777,СВЦЭМ!$A$34:$A$777,$A25,СВЦЭМ!$B$34:$B$777,J$11)+'СЕТ СН'!$F$11+СВЦЭМ!$D$10+'СЕТ СН'!$F$5-'СЕТ СН'!$F$21</f>
        <v>4087.0557883399997</v>
      </c>
      <c r="K25" s="37">
        <f>SUMIFS(СВЦЭМ!$D$34:$D$777,СВЦЭМ!$A$34:$A$777,$A25,СВЦЭМ!$B$34:$B$777,K$11)+'СЕТ СН'!$F$11+СВЦЭМ!$D$10+'СЕТ СН'!$F$5-'СЕТ СН'!$F$21</f>
        <v>4001.2445762300003</v>
      </c>
      <c r="L25" s="37">
        <f>SUMIFS(СВЦЭМ!$D$34:$D$777,СВЦЭМ!$A$34:$A$777,$A25,СВЦЭМ!$B$34:$B$777,L$11)+'СЕТ СН'!$F$11+СВЦЭМ!$D$10+'СЕТ СН'!$F$5-'СЕТ СН'!$F$21</f>
        <v>3918.8588049099999</v>
      </c>
      <c r="M25" s="37">
        <f>SUMIFS(СВЦЭМ!$D$34:$D$777,СВЦЭМ!$A$34:$A$777,$A25,СВЦЭМ!$B$34:$B$777,M$11)+'СЕТ СН'!$F$11+СВЦЭМ!$D$10+'СЕТ СН'!$F$5-'СЕТ СН'!$F$21</f>
        <v>3891.1321752800004</v>
      </c>
      <c r="N25" s="37">
        <f>SUMIFS(СВЦЭМ!$D$34:$D$777,СВЦЭМ!$A$34:$A$777,$A25,СВЦЭМ!$B$34:$B$777,N$11)+'СЕТ СН'!$F$11+СВЦЭМ!$D$10+'СЕТ СН'!$F$5-'СЕТ СН'!$F$21</f>
        <v>3902.1256315199998</v>
      </c>
      <c r="O25" s="37">
        <f>SUMIFS(СВЦЭМ!$D$34:$D$777,СВЦЭМ!$A$34:$A$777,$A25,СВЦЭМ!$B$34:$B$777,O$11)+'СЕТ СН'!$F$11+СВЦЭМ!$D$10+'СЕТ СН'!$F$5-'СЕТ СН'!$F$21</f>
        <v>3892.7114740699999</v>
      </c>
      <c r="P25" s="37">
        <f>SUMIFS(СВЦЭМ!$D$34:$D$777,СВЦЭМ!$A$34:$A$777,$A25,СВЦЭМ!$B$34:$B$777,P$11)+'СЕТ СН'!$F$11+СВЦЭМ!$D$10+'СЕТ СН'!$F$5-'СЕТ СН'!$F$21</f>
        <v>3900.80154597</v>
      </c>
      <c r="Q25" s="37">
        <f>SUMIFS(СВЦЭМ!$D$34:$D$777,СВЦЭМ!$A$34:$A$777,$A25,СВЦЭМ!$B$34:$B$777,Q$11)+'СЕТ СН'!$F$11+СВЦЭМ!$D$10+'СЕТ СН'!$F$5-'СЕТ СН'!$F$21</f>
        <v>3909.3866533299997</v>
      </c>
      <c r="R25" s="37">
        <f>SUMIFS(СВЦЭМ!$D$34:$D$777,СВЦЭМ!$A$34:$A$777,$A25,СВЦЭМ!$B$34:$B$777,R$11)+'СЕТ СН'!$F$11+СВЦЭМ!$D$10+'СЕТ СН'!$F$5-'СЕТ СН'!$F$21</f>
        <v>3912.0688781999997</v>
      </c>
      <c r="S25" s="37">
        <f>SUMIFS(СВЦЭМ!$D$34:$D$777,СВЦЭМ!$A$34:$A$777,$A25,СВЦЭМ!$B$34:$B$777,S$11)+'СЕТ СН'!$F$11+СВЦЭМ!$D$10+'СЕТ СН'!$F$5-'СЕТ СН'!$F$21</f>
        <v>3886.1386696299996</v>
      </c>
      <c r="T25" s="37">
        <f>SUMIFS(СВЦЭМ!$D$34:$D$777,СВЦЭМ!$A$34:$A$777,$A25,СВЦЭМ!$B$34:$B$777,T$11)+'СЕТ СН'!$F$11+СВЦЭМ!$D$10+'СЕТ СН'!$F$5-'СЕТ СН'!$F$21</f>
        <v>3848.1684179100002</v>
      </c>
      <c r="U25" s="37">
        <f>SUMIFS(СВЦЭМ!$D$34:$D$777,СВЦЭМ!$A$34:$A$777,$A25,СВЦЭМ!$B$34:$B$777,U$11)+'СЕТ СН'!$F$11+СВЦЭМ!$D$10+'СЕТ СН'!$F$5-'СЕТ СН'!$F$21</f>
        <v>3840.0728995099998</v>
      </c>
      <c r="V25" s="37">
        <f>SUMIFS(СВЦЭМ!$D$34:$D$777,СВЦЭМ!$A$34:$A$777,$A25,СВЦЭМ!$B$34:$B$777,V$11)+'СЕТ СН'!$F$11+СВЦЭМ!$D$10+'СЕТ СН'!$F$5-'СЕТ СН'!$F$21</f>
        <v>3891.7065063999999</v>
      </c>
      <c r="W25" s="37">
        <f>SUMIFS(СВЦЭМ!$D$34:$D$777,СВЦЭМ!$A$34:$A$777,$A25,СВЦЭМ!$B$34:$B$777,W$11)+'СЕТ СН'!$F$11+СВЦЭМ!$D$10+'СЕТ СН'!$F$5-'СЕТ СН'!$F$21</f>
        <v>3989.0158214900002</v>
      </c>
      <c r="X25" s="37">
        <f>SUMIFS(СВЦЭМ!$D$34:$D$777,СВЦЭМ!$A$34:$A$777,$A25,СВЦЭМ!$B$34:$B$777,X$11)+'СЕТ СН'!$F$11+СВЦЭМ!$D$10+'СЕТ СН'!$F$5-'СЕТ СН'!$F$21</f>
        <v>4097.9037939999998</v>
      </c>
      <c r="Y25" s="37">
        <f>SUMIFS(СВЦЭМ!$D$34:$D$777,СВЦЭМ!$A$34:$A$777,$A25,СВЦЭМ!$B$34:$B$777,Y$11)+'СЕТ СН'!$F$11+СВЦЭМ!$D$10+'СЕТ СН'!$F$5-'СЕТ СН'!$F$21</f>
        <v>4211.0663998800001</v>
      </c>
    </row>
    <row r="26" spans="1:25" ht="15.75" x14ac:dyDescent="0.2">
      <c r="A26" s="36">
        <f t="shared" si="0"/>
        <v>43054</v>
      </c>
      <c r="B26" s="37">
        <f>SUMIFS(СВЦЭМ!$D$34:$D$777,СВЦЭМ!$A$34:$A$777,$A26,СВЦЭМ!$B$34:$B$777,B$11)+'СЕТ СН'!$F$11+СВЦЭМ!$D$10+'СЕТ СН'!$F$5-'СЕТ СН'!$F$21</f>
        <v>4203.9445437800005</v>
      </c>
      <c r="C26" s="37">
        <f>SUMIFS(СВЦЭМ!$D$34:$D$777,СВЦЭМ!$A$34:$A$777,$A26,СВЦЭМ!$B$34:$B$777,C$11)+'СЕТ СН'!$F$11+СВЦЭМ!$D$10+'СЕТ СН'!$F$5-'СЕТ СН'!$F$21</f>
        <v>4241.4616696800003</v>
      </c>
      <c r="D26" s="37">
        <f>SUMIFS(СВЦЭМ!$D$34:$D$777,СВЦЭМ!$A$34:$A$777,$A26,СВЦЭМ!$B$34:$B$777,D$11)+'СЕТ СН'!$F$11+СВЦЭМ!$D$10+'СЕТ СН'!$F$5-'СЕТ СН'!$F$21</f>
        <v>4285.2360487900005</v>
      </c>
      <c r="E26" s="37">
        <f>SUMIFS(СВЦЭМ!$D$34:$D$777,СВЦЭМ!$A$34:$A$777,$A26,СВЦЭМ!$B$34:$B$777,E$11)+'СЕТ СН'!$F$11+СВЦЭМ!$D$10+'СЕТ СН'!$F$5-'СЕТ СН'!$F$21</f>
        <v>4278.4903340800001</v>
      </c>
      <c r="F26" s="37">
        <f>SUMIFS(СВЦЭМ!$D$34:$D$777,СВЦЭМ!$A$34:$A$777,$A26,СВЦЭМ!$B$34:$B$777,F$11)+'СЕТ СН'!$F$11+СВЦЭМ!$D$10+'СЕТ СН'!$F$5-'СЕТ СН'!$F$21</f>
        <v>4278.8424199399997</v>
      </c>
      <c r="G26" s="37">
        <f>SUMIFS(СВЦЭМ!$D$34:$D$777,СВЦЭМ!$A$34:$A$777,$A26,СВЦЭМ!$B$34:$B$777,G$11)+'СЕТ СН'!$F$11+СВЦЭМ!$D$10+'СЕТ СН'!$F$5-'СЕТ СН'!$F$21</f>
        <v>4286.6685564199997</v>
      </c>
      <c r="H26" s="37">
        <f>SUMIFS(СВЦЭМ!$D$34:$D$777,СВЦЭМ!$A$34:$A$777,$A26,СВЦЭМ!$B$34:$B$777,H$11)+'СЕТ СН'!$F$11+СВЦЭМ!$D$10+'СЕТ СН'!$F$5-'СЕТ СН'!$F$21</f>
        <v>4234.9473010800002</v>
      </c>
      <c r="I26" s="37">
        <f>SUMIFS(СВЦЭМ!$D$34:$D$777,СВЦЭМ!$A$34:$A$777,$A26,СВЦЭМ!$B$34:$B$777,I$11)+'СЕТ СН'!$F$11+СВЦЭМ!$D$10+'СЕТ СН'!$F$5-'СЕТ СН'!$F$21</f>
        <v>4129.60561082</v>
      </c>
      <c r="J26" s="37">
        <f>SUMIFS(СВЦЭМ!$D$34:$D$777,СВЦЭМ!$A$34:$A$777,$A26,СВЦЭМ!$B$34:$B$777,J$11)+'СЕТ СН'!$F$11+СВЦЭМ!$D$10+'СЕТ СН'!$F$5-'СЕТ СН'!$F$21</f>
        <v>4064.4854622900002</v>
      </c>
      <c r="K26" s="37">
        <f>SUMIFS(СВЦЭМ!$D$34:$D$777,СВЦЭМ!$A$34:$A$777,$A26,СВЦЭМ!$B$34:$B$777,K$11)+'СЕТ СН'!$F$11+СВЦЭМ!$D$10+'СЕТ СН'!$F$5-'СЕТ СН'!$F$21</f>
        <v>3984.7518068400004</v>
      </c>
      <c r="L26" s="37">
        <f>SUMIFS(СВЦЭМ!$D$34:$D$777,СВЦЭМ!$A$34:$A$777,$A26,СВЦЭМ!$B$34:$B$777,L$11)+'СЕТ СН'!$F$11+СВЦЭМ!$D$10+'СЕТ СН'!$F$5-'СЕТ СН'!$F$21</f>
        <v>3911.2919022300002</v>
      </c>
      <c r="M26" s="37">
        <f>SUMIFS(СВЦЭМ!$D$34:$D$777,СВЦЭМ!$A$34:$A$777,$A26,СВЦЭМ!$B$34:$B$777,M$11)+'СЕТ СН'!$F$11+СВЦЭМ!$D$10+'СЕТ СН'!$F$5-'СЕТ СН'!$F$21</f>
        <v>3891.63829102</v>
      </c>
      <c r="N26" s="37">
        <f>SUMIFS(СВЦЭМ!$D$34:$D$777,СВЦЭМ!$A$34:$A$777,$A26,СВЦЭМ!$B$34:$B$777,N$11)+'СЕТ СН'!$F$11+СВЦЭМ!$D$10+'СЕТ СН'!$F$5-'СЕТ СН'!$F$21</f>
        <v>3899.9787587500005</v>
      </c>
      <c r="O26" s="37">
        <f>SUMIFS(СВЦЭМ!$D$34:$D$777,СВЦЭМ!$A$34:$A$777,$A26,СВЦЭМ!$B$34:$B$777,O$11)+'СЕТ СН'!$F$11+СВЦЭМ!$D$10+'СЕТ СН'!$F$5-'СЕТ СН'!$F$21</f>
        <v>3906.4676494000005</v>
      </c>
      <c r="P26" s="37">
        <f>SUMIFS(СВЦЭМ!$D$34:$D$777,СВЦЭМ!$A$34:$A$777,$A26,СВЦЭМ!$B$34:$B$777,P$11)+'СЕТ СН'!$F$11+СВЦЭМ!$D$10+'СЕТ СН'!$F$5-'СЕТ СН'!$F$21</f>
        <v>3909.84485064</v>
      </c>
      <c r="Q26" s="37">
        <f>SUMIFS(СВЦЭМ!$D$34:$D$777,СВЦЭМ!$A$34:$A$777,$A26,СВЦЭМ!$B$34:$B$777,Q$11)+'СЕТ СН'!$F$11+СВЦЭМ!$D$10+'СЕТ СН'!$F$5-'СЕТ СН'!$F$21</f>
        <v>3908.5783984600002</v>
      </c>
      <c r="R26" s="37">
        <f>SUMIFS(СВЦЭМ!$D$34:$D$777,СВЦЭМ!$A$34:$A$777,$A26,СВЦЭМ!$B$34:$B$777,R$11)+'СЕТ СН'!$F$11+СВЦЭМ!$D$10+'СЕТ СН'!$F$5-'СЕТ СН'!$F$21</f>
        <v>3899.7517489100001</v>
      </c>
      <c r="S26" s="37">
        <f>SUMIFS(СВЦЭМ!$D$34:$D$777,СВЦЭМ!$A$34:$A$777,$A26,СВЦЭМ!$B$34:$B$777,S$11)+'СЕТ СН'!$F$11+СВЦЭМ!$D$10+'СЕТ СН'!$F$5-'СЕТ СН'!$F$21</f>
        <v>3888.0439241300001</v>
      </c>
      <c r="T26" s="37">
        <f>SUMIFS(СВЦЭМ!$D$34:$D$777,СВЦЭМ!$A$34:$A$777,$A26,СВЦЭМ!$B$34:$B$777,T$11)+'СЕТ СН'!$F$11+СВЦЭМ!$D$10+'СЕТ СН'!$F$5-'СЕТ СН'!$F$21</f>
        <v>3859.8771344300003</v>
      </c>
      <c r="U26" s="37">
        <f>SUMIFS(СВЦЭМ!$D$34:$D$777,СВЦЭМ!$A$34:$A$777,$A26,СВЦЭМ!$B$34:$B$777,U$11)+'СЕТ СН'!$F$11+СВЦЭМ!$D$10+'СЕТ СН'!$F$5-'СЕТ СН'!$F$21</f>
        <v>3856.3510321399999</v>
      </c>
      <c r="V26" s="37">
        <f>SUMIFS(СВЦЭМ!$D$34:$D$777,СВЦЭМ!$A$34:$A$777,$A26,СВЦЭМ!$B$34:$B$777,V$11)+'СЕТ СН'!$F$11+СВЦЭМ!$D$10+'СЕТ СН'!$F$5-'СЕТ СН'!$F$21</f>
        <v>3901.2169003600002</v>
      </c>
      <c r="W26" s="37">
        <f>SUMIFS(СВЦЭМ!$D$34:$D$777,СВЦЭМ!$A$34:$A$777,$A26,СВЦЭМ!$B$34:$B$777,W$11)+'СЕТ СН'!$F$11+СВЦЭМ!$D$10+'СЕТ СН'!$F$5-'СЕТ СН'!$F$21</f>
        <v>3996.2971425100004</v>
      </c>
      <c r="X26" s="37">
        <f>SUMIFS(СВЦЭМ!$D$34:$D$777,СВЦЭМ!$A$34:$A$777,$A26,СВЦЭМ!$B$34:$B$777,X$11)+'СЕТ СН'!$F$11+СВЦЭМ!$D$10+'СЕТ СН'!$F$5-'СЕТ СН'!$F$21</f>
        <v>4105.1445451600002</v>
      </c>
      <c r="Y26" s="37">
        <f>SUMIFS(СВЦЭМ!$D$34:$D$777,СВЦЭМ!$A$34:$A$777,$A26,СВЦЭМ!$B$34:$B$777,Y$11)+'СЕТ СН'!$F$11+СВЦЭМ!$D$10+'СЕТ СН'!$F$5-'СЕТ СН'!$F$21</f>
        <v>4208.7596187300005</v>
      </c>
    </row>
    <row r="27" spans="1:25" ht="15.75" x14ac:dyDescent="0.2">
      <c r="A27" s="36">
        <f t="shared" si="0"/>
        <v>43055</v>
      </c>
      <c r="B27" s="37">
        <f>SUMIFS(СВЦЭМ!$D$34:$D$777,СВЦЭМ!$A$34:$A$777,$A27,СВЦЭМ!$B$34:$B$777,B$11)+'СЕТ СН'!$F$11+СВЦЭМ!$D$10+'СЕТ СН'!$F$5-'СЕТ СН'!$F$21</f>
        <v>4279.3772993599996</v>
      </c>
      <c r="C27" s="37">
        <f>SUMIFS(СВЦЭМ!$D$34:$D$777,СВЦЭМ!$A$34:$A$777,$A27,СВЦЭМ!$B$34:$B$777,C$11)+'СЕТ СН'!$F$11+СВЦЭМ!$D$10+'СЕТ СН'!$F$5-'СЕТ СН'!$F$21</f>
        <v>4281.5487966000001</v>
      </c>
      <c r="D27" s="37">
        <f>SUMIFS(СВЦЭМ!$D$34:$D$777,СВЦЭМ!$A$34:$A$777,$A27,СВЦЭМ!$B$34:$B$777,D$11)+'СЕТ СН'!$F$11+СВЦЭМ!$D$10+'СЕТ СН'!$F$5-'СЕТ СН'!$F$21</f>
        <v>4302.28065883</v>
      </c>
      <c r="E27" s="37">
        <f>SUMIFS(СВЦЭМ!$D$34:$D$777,СВЦЭМ!$A$34:$A$777,$A27,СВЦЭМ!$B$34:$B$777,E$11)+'СЕТ СН'!$F$11+СВЦЭМ!$D$10+'СЕТ СН'!$F$5-'СЕТ СН'!$F$21</f>
        <v>4297.9174013000002</v>
      </c>
      <c r="F27" s="37">
        <f>SUMIFS(СВЦЭМ!$D$34:$D$777,СВЦЭМ!$A$34:$A$777,$A27,СВЦЭМ!$B$34:$B$777,F$11)+'СЕТ СН'!$F$11+СВЦЭМ!$D$10+'СЕТ СН'!$F$5-'СЕТ СН'!$F$21</f>
        <v>4296.9233081299999</v>
      </c>
      <c r="G27" s="37">
        <f>SUMIFS(СВЦЭМ!$D$34:$D$777,СВЦЭМ!$A$34:$A$777,$A27,СВЦЭМ!$B$34:$B$777,G$11)+'СЕТ СН'!$F$11+СВЦЭМ!$D$10+'СЕТ СН'!$F$5-'СЕТ СН'!$F$21</f>
        <v>4304.8541434300005</v>
      </c>
      <c r="H27" s="37">
        <f>SUMIFS(СВЦЭМ!$D$34:$D$777,СВЦЭМ!$A$34:$A$777,$A27,СВЦЭМ!$B$34:$B$777,H$11)+'СЕТ СН'!$F$11+СВЦЭМ!$D$10+'СЕТ СН'!$F$5-'СЕТ СН'!$F$21</f>
        <v>4284.1629202599997</v>
      </c>
      <c r="I27" s="37">
        <f>SUMIFS(СВЦЭМ!$D$34:$D$777,СВЦЭМ!$A$34:$A$777,$A27,СВЦЭМ!$B$34:$B$777,I$11)+'СЕТ СН'!$F$11+СВЦЭМ!$D$10+'СЕТ СН'!$F$5-'СЕТ СН'!$F$21</f>
        <v>4167.4877420900002</v>
      </c>
      <c r="J27" s="37">
        <f>SUMIFS(СВЦЭМ!$D$34:$D$777,СВЦЭМ!$A$34:$A$777,$A27,СВЦЭМ!$B$34:$B$777,J$11)+'СЕТ СН'!$F$11+СВЦЭМ!$D$10+'СЕТ СН'!$F$5-'СЕТ СН'!$F$21</f>
        <v>4108.6762843100005</v>
      </c>
      <c r="K27" s="37">
        <f>SUMIFS(СВЦЭМ!$D$34:$D$777,СВЦЭМ!$A$34:$A$777,$A27,СВЦЭМ!$B$34:$B$777,K$11)+'СЕТ СН'!$F$11+СВЦЭМ!$D$10+'СЕТ СН'!$F$5-'СЕТ СН'!$F$21</f>
        <v>4027.9092555699999</v>
      </c>
      <c r="L27" s="37">
        <f>SUMIFS(СВЦЭМ!$D$34:$D$777,СВЦЭМ!$A$34:$A$777,$A27,СВЦЭМ!$B$34:$B$777,L$11)+'СЕТ СН'!$F$11+СВЦЭМ!$D$10+'СЕТ СН'!$F$5-'СЕТ СН'!$F$21</f>
        <v>3947.1523362999997</v>
      </c>
      <c r="M27" s="37">
        <f>SUMIFS(СВЦЭМ!$D$34:$D$777,СВЦЭМ!$A$34:$A$777,$A27,СВЦЭМ!$B$34:$B$777,M$11)+'СЕТ СН'!$F$11+СВЦЭМ!$D$10+'СЕТ СН'!$F$5-'СЕТ СН'!$F$21</f>
        <v>3904.3323858599997</v>
      </c>
      <c r="N27" s="37">
        <f>SUMIFS(СВЦЭМ!$D$34:$D$777,СВЦЭМ!$A$34:$A$777,$A27,СВЦЭМ!$B$34:$B$777,N$11)+'СЕТ СН'!$F$11+СВЦЭМ!$D$10+'СЕТ СН'!$F$5-'СЕТ СН'!$F$21</f>
        <v>3891.15959131</v>
      </c>
      <c r="O27" s="37">
        <f>SUMIFS(СВЦЭМ!$D$34:$D$777,СВЦЭМ!$A$34:$A$777,$A27,СВЦЭМ!$B$34:$B$777,O$11)+'СЕТ СН'!$F$11+СВЦЭМ!$D$10+'СЕТ СН'!$F$5-'СЕТ СН'!$F$21</f>
        <v>3862.8131794500005</v>
      </c>
      <c r="P27" s="37">
        <f>SUMIFS(СВЦЭМ!$D$34:$D$777,СВЦЭМ!$A$34:$A$777,$A27,СВЦЭМ!$B$34:$B$777,P$11)+'СЕТ СН'!$F$11+СВЦЭМ!$D$10+'СЕТ СН'!$F$5-'СЕТ СН'!$F$21</f>
        <v>3871.1365332900004</v>
      </c>
      <c r="Q27" s="37">
        <f>SUMIFS(СВЦЭМ!$D$34:$D$777,СВЦЭМ!$A$34:$A$777,$A27,СВЦЭМ!$B$34:$B$777,Q$11)+'СЕТ СН'!$F$11+СВЦЭМ!$D$10+'СЕТ СН'!$F$5-'СЕТ СН'!$F$21</f>
        <v>3874.9514295299996</v>
      </c>
      <c r="R27" s="37">
        <f>SUMIFS(СВЦЭМ!$D$34:$D$777,СВЦЭМ!$A$34:$A$777,$A27,СВЦЭМ!$B$34:$B$777,R$11)+'СЕТ СН'!$F$11+СВЦЭМ!$D$10+'СЕТ СН'!$F$5-'СЕТ СН'!$F$21</f>
        <v>3871.6959010400005</v>
      </c>
      <c r="S27" s="37">
        <f>SUMIFS(СВЦЭМ!$D$34:$D$777,СВЦЭМ!$A$34:$A$777,$A27,СВЦЭМ!$B$34:$B$777,S$11)+'СЕТ СН'!$F$11+СВЦЭМ!$D$10+'СЕТ СН'!$F$5-'СЕТ СН'!$F$21</f>
        <v>3854.46823511</v>
      </c>
      <c r="T27" s="37">
        <f>SUMIFS(СВЦЭМ!$D$34:$D$777,СВЦЭМ!$A$34:$A$777,$A27,СВЦЭМ!$B$34:$B$777,T$11)+'СЕТ СН'!$F$11+СВЦЭМ!$D$10+'СЕТ СН'!$F$5-'СЕТ СН'!$F$21</f>
        <v>3841.62207975</v>
      </c>
      <c r="U27" s="37">
        <f>SUMIFS(СВЦЭМ!$D$34:$D$777,СВЦЭМ!$A$34:$A$777,$A27,СВЦЭМ!$B$34:$B$777,U$11)+'СЕТ СН'!$F$11+СВЦЭМ!$D$10+'СЕТ СН'!$F$5-'СЕТ СН'!$F$21</f>
        <v>3838.0504073399998</v>
      </c>
      <c r="V27" s="37">
        <f>SUMIFS(СВЦЭМ!$D$34:$D$777,СВЦЭМ!$A$34:$A$777,$A27,СВЦЭМ!$B$34:$B$777,V$11)+'СЕТ СН'!$F$11+СВЦЭМ!$D$10+'СЕТ СН'!$F$5-'СЕТ СН'!$F$21</f>
        <v>3883.7431529400001</v>
      </c>
      <c r="W27" s="37">
        <f>SUMIFS(СВЦЭМ!$D$34:$D$777,СВЦЭМ!$A$34:$A$777,$A27,СВЦЭМ!$B$34:$B$777,W$11)+'СЕТ СН'!$F$11+СВЦЭМ!$D$10+'СЕТ СН'!$F$5-'СЕТ СН'!$F$21</f>
        <v>3989.05805306</v>
      </c>
      <c r="X27" s="37">
        <f>SUMIFS(СВЦЭМ!$D$34:$D$777,СВЦЭМ!$A$34:$A$777,$A27,СВЦЭМ!$B$34:$B$777,X$11)+'СЕТ СН'!$F$11+СВЦЭМ!$D$10+'СЕТ СН'!$F$5-'СЕТ СН'!$F$21</f>
        <v>4088.4937493799998</v>
      </c>
      <c r="Y27" s="37">
        <f>SUMIFS(СВЦЭМ!$D$34:$D$777,СВЦЭМ!$A$34:$A$777,$A27,СВЦЭМ!$B$34:$B$777,Y$11)+'СЕТ СН'!$F$11+СВЦЭМ!$D$10+'СЕТ СН'!$F$5-'СЕТ СН'!$F$21</f>
        <v>4169.5322465999998</v>
      </c>
    </row>
    <row r="28" spans="1:25" ht="15.75" x14ac:dyDescent="0.2">
      <c r="A28" s="36">
        <f t="shared" si="0"/>
        <v>43056</v>
      </c>
      <c r="B28" s="37">
        <f>SUMIFS(СВЦЭМ!$D$34:$D$777,СВЦЭМ!$A$34:$A$777,$A28,СВЦЭМ!$B$34:$B$777,B$11)+'СЕТ СН'!$F$11+СВЦЭМ!$D$10+'СЕТ СН'!$F$5-'СЕТ СН'!$F$21</f>
        <v>4272.9488465000004</v>
      </c>
      <c r="C28" s="37">
        <f>SUMIFS(СВЦЭМ!$D$34:$D$777,СВЦЭМ!$A$34:$A$777,$A28,СВЦЭМ!$B$34:$B$777,C$11)+'СЕТ СН'!$F$11+СВЦЭМ!$D$10+'СЕТ СН'!$F$5-'СЕТ СН'!$F$21</f>
        <v>4311.64323307</v>
      </c>
      <c r="D28" s="37">
        <f>SUMIFS(СВЦЭМ!$D$34:$D$777,СВЦЭМ!$A$34:$A$777,$A28,СВЦЭМ!$B$34:$B$777,D$11)+'СЕТ СН'!$F$11+СВЦЭМ!$D$10+'СЕТ СН'!$F$5-'СЕТ СН'!$F$21</f>
        <v>4312.9816691200003</v>
      </c>
      <c r="E28" s="37">
        <f>SUMIFS(СВЦЭМ!$D$34:$D$777,СВЦЭМ!$A$34:$A$777,$A28,СВЦЭМ!$B$34:$B$777,E$11)+'СЕТ СН'!$F$11+СВЦЭМ!$D$10+'СЕТ СН'!$F$5-'СЕТ СН'!$F$21</f>
        <v>4308.9897115399999</v>
      </c>
      <c r="F28" s="37">
        <f>SUMIFS(СВЦЭМ!$D$34:$D$777,СВЦЭМ!$A$34:$A$777,$A28,СВЦЭМ!$B$34:$B$777,F$11)+'СЕТ СН'!$F$11+СВЦЭМ!$D$10+'СЕТ СН'!$F$5-'СЕТ СН'!$F$21</f>
        <v>4309.5571303699999</v>
      </c>
      <c r="G28" s="37">
        <f>SUMIFS(СВЦЭМ!$D$34:$D$777,СВЦЭМ!$A$34:$A$777,$A28,СВЦЭМ!$B$34:$B$777,G$11)+'СЕТ СН'!$F$11+СВЦЭМ!$D$10+'СЕТ СН'!$F$5-'СЕТ СН'!$F$21</f>
        <v>4316.1539844899999</v>
      </c>
      <c r="H28" s="37">
        <f>SUMIFS(СВЦЭМ!$D$34:$D$777,СВЦЭМ!$A$34:$A$777,$A28,СВЦЭМ!$B$34:$B$777,H$11)+'СЕТ СН'!$F$11+СВЦЭМ!$D$10+'СЕТ СН'!$F$5-'СЕТ СН'!$F$21</f>
        <v>4280.1703964799999</v>
      </c>
      <c r="I28" s="37">
        <f>SUMIFS(СВЦЭМ!$D$34:$D$777,СВЦЭМ!$A$34:$A$777,$A28,СВЦЭМ!$B$34:$B$777,I$11)+'СЕТ СН'!$F$11+СВЦЭМ!$D$10+'СЕТ СН'!$F$5-'СЕТ СН'!$F$21</f>
        <v>4162.1826268200002</v>
      </c>
      <c r="J28" s="37">
        <f>SUMIFS(СВЦЭМ!$D$34:$D$777,СВЦЭМ!$A$34:$A$777,$A28,СВЦЭМ!$B$34:$B$777,J$11)+'СЕТ СН'!$F$11+СВЦЭМ!$D$10+'СЕТ СН'!$F$5-'СЕТ СН'!$F$21</f>
        <v>4095.6412780700002</v>
      </c>
      <c r="K28" s="37">
        <f>SUMIFS(СВЦЭМ!$D$34:$D$777,СВЦЭМ!$A$34:$A$777,$A28,СВЦЭМ!$B$34:$B$777,K$11)+'СЕТ СН'!$F$11+СВЦЭМ!$D$10+'СЕТ СН'!$F$5-'СЕТ СН'!$F$21</f>
        <v>4001.55706242</v>
      </c>
      <c r="L28" s="37">
        <f>SUMIFS(СВЦЭМ!$D$34:$D$777,СВЦЭМ!$A$34:$A$777,$A28,СВЦЭМ!$B$34:$B$777,L$11)+'СЕТ СН'!$F$11+СВЦЭМ!$D$10+'СЕТ СН'!$F$5-'СЕТ СН'!$F$21</f>
        <v>3915.1175407600003</v>
      </c>
      <c r="M28" s="37">
        <f>SUMIFS(СВЦЭМ!$D$34:$D$777,СВЦЭМ!$A$34:$A$777,$A28,СВЦЭМ!$B$34:$B$777,M$11)+'СЕТ СН'!$F$11+СВЦЭМ!$D$10+'СЕТ СН'!$F$5-'СЕТ СН'!$F$21</f>
        <v>3884.1079998699997</v>
      </c>
      <c r="N28" s="37">
        <f>SUMIFS(СВЦЭМ!$D$34:$D$777,СВЦЭМ!$A$34:$A$777,$A28,СВЦЭМ!$B$34:$B$777,N$11)+'СЕТ СН'!$F$11+СВЦЭМ!$D$10+'СЕТ СН'!$F$5-'СЕТ СН'!$F$21</f>
        <v>3888.8592098999998</v>
      </c>
      <c r="O28" s="37">
        <f>SUMIFS(СВЦЭМ!$D$34:$D$777,СВЦЭМ!$A$34:$A$777,$A28,СВЦЭМ!$B$34:$B$777,O$11)+'СЕТ СН'!$F$11+СВЦЭМ!$D$10+'СЕТ СН'!$F$5-'СЕТ СН'!$F$21</f>
        <v>3896.2072002000004</v>
      </c>
      <c r="P28" s="37">
        <f>SUMIFS(СВЦЭМ!$D$34:$D$777,СВЦЭМ!$A$34:$A$777,$A28,СВЦЭМ!$B$34:$B$777,P$11)+'СЕТ СН'!$F$11+СВЦЭМ!$D$10+'СЕТ СН'!$F$5-'СЕТ СН'!$F$21</f>
        <v>3911.5260233999998</v>
      </c>
      <c r="Q28" s="37">
        <f>SUMIFS(СВЦЭМ!$D$34:$D$777,СВЦЭМ!$A$34:$A$777,$A28,СВЦЭМ!$B$34:$B$777,Q$11)+'СЕТ СН'!$F$11+СВЦЭМ!$D$10+'СЕТ СН'!$F$5-'СЕТ СН'!$F$21</f>
        <v>3920.6703999199999</v>
      </c>
      <c r="R28" s="37">
        <f>SUMIFS(СВЦЭМ!$D$34:$D$777,СВЦЭМ!$A$34:$A$777,$A28,СВЦЭМ!$B$34:$B$777,R$11)+'СЕТ СН'!$F$11+СВЦЭМ!$D$10+'СЕТ СН'!$F$5-'СЕТ СН'!$F$21</f>
        <v>3922.7989893200001</v>
      </c>
      <c r="S28" s="37">
        <f>SUMIFS(СВЦЭМ!$D$34:$D$777,СВЦЭМ!$A$34:$A$777,$A28,СВЦЭМ!$B$34:$B$777,S$11)+'СЕТ СН'!$F$11+СВЦЭМ!$D$10+'СЕТ СН'!$F$5-'СЕТ СН'!$F$21</f>
        <v>3904.3735384499996</v>
      </c>
      <c r="T28" s="37">
        <f>SUMIFS(СВЦЭМ!$D$34:$D$777,СВЦЭМ!$A$34:$A$777,$A28,СВЦЭМ!$B$34:$B$777,T$11)+'СЕТ СН'!$F$11+СВЦЭМ!$D$10+'СЕТ СН'!$F$5-'СЕТ СН'!$F$21</f>
        <v>3854.1475504400005</v>
      </c>
      <c r="U28" s="37">
        <f>SUMIFS(СВЦЭМ!$D$34:$D$777,СВЦЭМ!$A$34:$A$777,$A28,СВЦЭМ!$B$34:$B$777,U$11)+'СЕТ СН'!$F$11+СВЦЭМ!$D$10+'СЕТ СН'!$F$5-'СЕТ СН'!$F$21</f>
        <v>3848.92897206</v>
      </c>
      <c r="V28" s="37">
        <f>SUMIFS(СВЦЭМ!$D$34:$D$777,СВЦЭМ!$A$34:$A$777,$A28,СВЦЭМ!$B$34:$B$777,V$11)+'СЕТ СН'!$F$11+СВЦЭМ!$D$10+'СЕТ СН'!$F$5-'СЕТ СН'!$F$21</f>
        <v>3908.5771029699999</v>
      </c>
      <c r="W28" s="37">
        <f>SUMIFS(СВЦЭМ!$D$34:$D$777,СВЦЭМ!$A$34:$A$777,$A28,СВЦЭМ!$B$34:$B$777,W$11)+'СЕТ СН'!$F$11+СВЦЭМ!$D$10+'СЕТ СН'!$F$5-'СЕТ СН'!$F$21</f>
        <v>4007.9190595099999</v>
      </c>
      <c r="X28" s="37">
        <f>SUMIFS(СВЦЭМ!$D$34:$D$777,СВЦЭМ!$A$34:$A$777,$A28,СВЦЭМ!$B$34:$B$777,X$11)+'СЕТ СН'!$F$11+СВЦЭМ!$D$10+'СЕТ СН'!$F$5-'СЕТ СН'!$F$21</f>
        <v>4119.3206840900002</v>
      </c>
      <c r="Y28" s="37">
        <f>SUMIFS(СВЦЭМ!$D$34:$D$777,СВЦЭМ!$A$34:$A$777,$A28,СВЦЭМ!$B$34:$B$777,Y$11)+'СЕТ СН'!$F$11+СВЦЭМ!$D$10+'СЕТ СН'!$F$5-'СЕТ СН'!$F$21</f>
        <v>4202.1629284800001</v>
      </c>
    </row>
    <row r="29" spans="1:25" ht="15.75" x14ac:dyDescent="0.2">
      <c r="A29" s="36">
        <f t="shared" si="0"/>
        <v>43057</v>
      </c>
      <c r="B29" s="37">
        <f>SUMIFS(СВЦЭМ!$D$34:$D$777,СВЦЭМ!$A$34:$A$777,$A29,СВЦЭМ!$B$34:$B$777,B$11)+'СЕТ СН'!$F$11+СВЦЭМ!$D$10+'СЕТ СН'!$F$5-'СЕТ СН'!$F$21</f>
        <v>4280.9128940999999</v>
      </c>
      <c r="C29" s="37">
        <f>SUMIFS(СВЦЭМ!$D$34:$D$777,СВЦЭМ!$A$34:$A$777,$A29,СВЦЭМ!$B$34:$B$777,C$11)+'СЕТ СН'!$F$11+СВЦЭМ!$D$10+'СЕТ СН'!$F$5-'СЕТ СН'!$F$21</f>
        <v>4326.9365343600002</v>
      </c>
      <c r="D29" s="37">
        <f>SUMIFS(СВЦЭМ!$D$34:$D$777,СВЦЭМ!$A$34:$A$777,$A29,СВЦЭМ!$B$34:$B$777,D$11)+'СЕТ СН'!$F$11+СВЦЭМ!$D$10+'СЕТ СН'!$F$5-'СЕТ СН'!$F$21</f>
        <v>4327.7358939100004</v>
      </c>
      <c r="E29" s="37">
        <f>SUMIFS(СВЦЭМ!$D$34:$D$777,СВЦЭМ!$A$34:$A$777,$A29,СВЦЭМ!$B$34:$B$777,E$11)+'СЕТ СН'!$F$11+СВЦЭМ!$D$10+'СЕТ СН'!$F$5-'СЕТ СН'!$F$21</f>
        <v>4308.5628188600003</v>
      </c>
      <c r="F29" s="37">
        <f>SUMIFS(СВЦЭМ!$D$34:$D$777,СВЦЭМ!$A$34:$A$777,$A29,СВЦЭМ!$B$34:$B$777,F$11)+'СЕТ СН'!$F$11+СВЦЭМ!$D$10+'СЕТ СН'!$F$5-'СЕТ СН'!$F$21</f>
        <v>4304.8576719000002</v>
      </c>
      <c r="G29" s="37">
        <f>SUMIFS(СВЦЭМ!$D$34:$D$777,СВЦЭМ!$A$34:$A$777,$A29,СВЦЭМ!$B$34:$B$777,G$11)+'СЕТ СН'!$F$11+СВЦЭМ!$D$10+'СЕТ СН'!$F$5-'СЕТ СН'!$F$21</f>
        <v>4320.2602535599999</v>
      </c>
      <c r="H29" s="37">
        <f>SUMIFS(СВЦЭМ!$D$34:$D$777,СВЦЭМ!$A$34:$A$777,$A29,СВЦЭМ!$B$34:$B$777,H$11)+'СЕТ СН'!$F$11+СВЦЭМ!$D$10+'СЕТ СН'!$F$5-'СЕТ СН'!$F$21</f>
        <v>4288.1170962800006</v>
      </c>
      <c r="I29" s="37">
        <f>SUMIFS(СВЦЭМ!$D$34:$D$777,СВЦЭМ!$A$34:$A$777,$A29,СВЦЭМ!$B$34:$B$777,I$11)+'СЕТ СН'!$F$11+СВЦЭМ!$D$10+'СЕТ СН'!$F$5-'СЕТ СН'!$F$21</f>
        <v>4212.2786642900001</v>
      </c>
      <c r="J29" s="37">
        <f>SUMIFS(СВЦЭМ!$D$34:$D$777,СВЦЭМ!$A$34:$A$777,$A29,СВЦЭМ!$B$34:$B$777,J$11)+'СЕТ СН'!$F$11+СВЦЭМ!$D$10+'СЕТ СН'!$F$5-'СЕТ СН'!$F$21</f>
        <v>4113.8238187400002</v>
      </c>
      <c r="K29" s="37">
        <f>SUMIFS(СВЦЭМ!$D$34:$D$777,СВЦЭМ!$A$34:$A$777,$A29,СВЦЭМ!$B$34:$B$777,K$11)+'СЕТ СН'!$F$11+СВЦЭМ!$D$10+'СЕТ СН'!$F$5-'СЕТ СН'!$F$21</f>
        <v>3999.1800077600001</v>
      </c>
      <c r="L29" s="37">
        <f>SUMIFS(СВЦЭМ!$D$34:$D$777,СВЦЭМ!$A$34:$A$777,$A29,СВЦЭМ!$B$34:$B$777,L$11)+'СЕТ СН'!$F$11+СВЦЭМ!$D$10+'СЕТ СН'!$F$5-'СЕТ СН'!$F$21</f>
        <v>3924.9294817</v>
      </c>
      <c r="M29" s="37">
        <f>SUMIFS(СВЦЭМ!$D$34:$D$777,СВЦЭМ!$A$34:$A$777,$A29,СВЦЭМ!$B$34:$B$777,M$11)+'СЕТ СН'!$F$11+СВЦЭМ!$D$10+'СЕТ СН'!$F$5-'СЕТ СН'!$F$21</f>
        <v>3892.0044664100005</v>
      </c>
      <c r="N29" s="37">
        <f>SUMIFS(СВЦЭМ!$D$34:$D$777,СВЦЭМ!$A$34:$A$777,$A29,СВЦЭМ!$B$34:$B$777,N$11)+'СЕТ СН'!$F$11+СВЦЭМ!$D$10+'СЕТ СН'!$F$5-'СЕТ СН'!$F$21</f>
        <v>3891.6393180900004</v>
      </c>
      <c r="O29" s="37">
        <f>SUMIFS(СВЦЭМ!$D$34:$D$777,СВЦЭМ!$A$34:$A$777,$A29,СВЦЭМ!$B$34:$B$777,O$11)+'СЕТ СН'!$F$11+СВЦЭМ!$D$10+'СЕТ СН'!$F$5-'СЕТ СН'!$F$21</f>
        <v>3893.6393879999996</v>
      </c>
      <c r="P29" s="37">
        <f>SUMIFS(СВЦЭМ!$D$34:$D$777,СВЦЭМ!$A$34:$A$777,$A29,СВЦЭМ!$B$34:$B$777,P$11)+'СЕТ СН'!$F$11+СВЦЭМ!$D$10+'СЕТ СН'!$F$5-'СЕТ СН'!$F$21</f>
        <v>3894.8600805100004</v>
      </c>
      <c r="Q29" s="37">
        <f>SUMIFS(СВЦЭМ!$D$34:$D$777,СВЦЭМ!$A$34:$A$777,$A29,СВЦЭМ!$B$34:$B$777,Q$11)+'СЕТ СН'!$F$11+СВЦЭМ!$D$10+'СЕТ СН'!$F$5-'СЕТ СН'!$F$21</f>
        <v>3893.7629190600001</v>
      </c>
      <c r="R29" s="37">
        <f>SUMIFS(СВЦЭМ!$D$34:$D$777,СВЦЭМ!$A$34:$A$777,$A29,СВЦЭМ!$B$34:$B$777,R$11)+'СЕТ СН'!$F$11+СВЦЭМ!$D$10+'СЕТ СН'!$F$5-'СЕТ СН'!$F$21</f>
        <v>3897.3922829100002</v>
      </c>
      <c r="S29" s="37">
        <f>SUMIFS(СВЦЭМ!$D$34:$D$777,СВЦЭМ!$A$34:$A$777,$A29,СВЦЭМ!$B$34:$B$777,S$11)+'СЕТ СН'!$F$11+СВЦЭМ!$D$10+'СЕТ СН'!$F$5-'СЕТ СН'!$F$21</f>
        <v>3897.8895614800003</v>
      </c>
      <c r="T29" s="37">
        <f>SUMIFS(СВЦЭМ!$D$34:$D$777,СВЦЭМ!$A$34:$A$777,$A29,СВЦЭМ!$B$34:$B$777,T$11)+'СЕТ СН'!$F$11+СВЦЭМ!$D$10+'СЕТ СН'!$F$5-'СЕТ СН'!$F$21</f>
        <v>3896.00315796</v>
      </c>
      <c r="U29" s="37">
        <f>SUMIFS(СВЦЭМ!$D$34:$D$777,СВЦЭМ!$A$34:$A$777,$A29,СВЦЭМ!$B$34:$B$777,U$11)+'СЕТ СН'!$F$11+СВЦЭМ!$D$10+'СЕТ СН'!$F$5-'СЕТ СН'!$F$21</f>
        <v>3918.6909914500002</v>
      </c>
      <c r="V29" s="37">
        <f>SUMIFS(СВЦЭМ!$D$34:$D$777,СВЦЭМ!$A$34:$A$777,$A29,СВЦЭМ!$B$34:$B$777,V$11)+'СЕТ СН'!$F$11+СВЦЭМ!$D$10+'СЕТ СН'!$F$5-'СЕТ СН'!$F$21</f>
        <v>3953.1014866900005</v>
      </c>
      <c r="W29" s="37">
        <f>SUMIFS(СВЦЭМ!$D$34:$D$777,СВЦЭМ!$A$34:$A$777,$A29,СВЦЭМ!$B$34:$B$777,W$11)+'СЕТ СН'!$F$11+СВЦЭМ!$D$10+'СЕТ СН'!$F$5-'СЕТ СН'!$F$21</f>
        <v>4030.4136725799999</v>
      </c>
      <c r="X29" s="37">
        <f>SUMIFS(СВЦЭМ!$D$34:$D$777,СВЦЭМ!$A$34:$A$777,$A29,СВЦЭМ!$B$34:$B$777,X$11)+'СЕТ СН'!$F$11+СВЦЭМ!$D$10+'СЕТ СН'!$F$5-'СЕТ СН'!$F$21</f>
        <v>4107.1056114599996</v>
      </c>
      <c r="Y29" s="37">
        <f>SUMIFS(СВЦЭМ!$D$34:$D$777,СВЦЭМ!$A$34:$A$777,$A29,СВЦЭМ!$B$34:$B$777,Y$11)+'СЕТ СН'!$F$11+СВЦЭМ!$D$10+'СЕТ СН'!$F$5-'СЕТ СН'!$F$21</f>
        <v>4188.54174521</v>
      </c>
    </row>
    <row r="30" spans="1:25" ht="15.75" x14ac:dyDescent="0.2">
      <c r="A30" s="36">
        <f t="shared" si="0"/>
        <v>43058</v>
      </c>
      <c r="B30" s="37">
        <f>SUMIFS(СВЦЭМ!$D$34:$D$777,СВЦЭМ!$A$34:$A$777,$A30,СВЦЭМ!$B$34:$B$777,B$11)+'СЕТ СН'!$F$11+СВЦЭМ!$D$10+'СЕТ СН'!$F$5-'СЕТ СН'!$F$21</f>
        <v>4266.77143359</v>
      </c>
      <c r="C30" s="37">
        <f>SUMIFS(СВЦЭМ!$D$34:$D$777,СВЦЭМ!$A$34:$A$777,$A30,СВЦЭМ!$B$34:$B$777,C$11)+'СЕТ СН'!$F$11+СВЦЭМ!$D$10+'СЕТ СН'!$F$5-'СЕТ СН'!$F$21</f>
        <v>4293.5241334299999</v>
      </c>
      <c r="D30" s="37">
        <f>SUMIFS(СВЦЭМ!$D$34:$D$777,СВЦЭМ!$A$34:$A$777,$A30,СВЦЭМ!$B$34:$B$777,D$11)+'СЕТ СН'!$F$11+СВЦЭМ!$D$10+'СЕТ СН'!$F$5-'СЕТ СН'!$F$21</f>
        <v>4309.3189009500002</v>
      </c>
      <c r="E30" s="37">
        <f>SUMIFS(СВЦЭМ!$D$34:$D$777,СВЦЭМ!$A$34:$A$777,$A30,СВЦЭМ!$B$34:$B$777,E$11)+'СЕТ СН'!$F$11+СВЦЭМ!$D$10+'СЕТ СН'!$F$5-'СЕТ СН'!$F$21</f>
        <v>4304.0330269699998</v>
      </c>
      <c r="F30" s="37">
        <f>SUMIFS(СВЦЭМ!$D$34:$D$777,СВЦЭМ!$A$34:$A$777,$A30,СВЦЭМ!$B$34:$B$777,F$11)+'СЕТ СН'!$F$11+СВЦЭМ!$D$10+'СЕТ СН'!$F$5-'СЕТ СН'!$F$21</f>
        <v>4304.2214102100006</v>
      </c>
      <c r="G30" s="37">
        <f>SUMIFS(СВЦЭМ!$D$34:$D$777,СВЦЭМ!$A$34:$A$777,$A30,СВЦЭМ!$B$34:$B$777,G$11)+'СЕТ СН'!$F$11+СВЦЭМ!$D$10+'СЕТ СН'!$F$5-'СЕТ СН'!$F$21</f>
        <v>4288.9579252000003</v>
      </c>
      <c r="H30" s="37">
        <f>SUMIFS(СВЦЭМ!$D$34:$D$777,СВЦЭМ!$A$34:$A$777,$A30,СВЦЭМ!$B$34:$B$777,H$11)+'СЕТ СН'!$F$11+СВЦЭМ!$D$10+'СЕТ СН'!$F$5-'СЕТ СН'!$F$21</f>
        <v>4275.8038359100001</v>
      </c>
      <c r="I30" s="37">
        <f>SUMIFS(СВЦЭМ!$D$34:$D$777,СВЦЭМ!$A$34:$A$777,$A30,СВЦЭМ!$B$34:$B$777,I$11)+'СЕТ СН'!$F$11+СВЦЭМ!$D$10+'СЕТ СН'!$F$5-'СЕТ СН'!$F$21</f>
        <v>4275.4278750800004</v>
      </c>
      <c r="J30" s="37">
        <f>SUMIFS(СВЦЭМ!$D$34:$D$777,СВЦЭМ!$A$34:$A$777,$A30,СВЦЭМ!$B$34:$B$777,J$11)+'СЕТ СН'!$F$11+СВЦЭМ!$D$10+'СЕТ СН'!$F$5-'СЕТ СН'!$F$21</f>
        <v>4189.1559929100004</v>
      </c>
      <c r="K30" s="37">
        <f>SUMIFS(СВЦЭМ!$D$34:$D$777,СВЦЭМ!$A$34:$A$777,$A30,СВЦЭМ!$B$34:$B$777,K$11)+'СЕТ СН'!$F$11+СВЦЭМ!$D$10+'СЕТ СН'!$F$5-'СЕТ СН'!$F$21</f>
        <v>4046.2926706099997</v>
      </c>
      <c r="L30" s="37">
        <f>SUMIFS(СВЦЭМ!$D$34:$D$777,СВЦЭМ!$A$34:$A$777,$A30,СВЦЭМ!$B$34:$B$777,L$11)+'СЕТ СН'!$F$11+СВЦЭМ!$D$10+'СЕТ СН'!$F$5-'СЕТ СН'!$F$21</f>
        <v>3925.3932645000004</v>
      </c>
      <c r="M30" s="37">
        <f>SUMIFS(СВЦЭМ!$D$34:$D$777,СВЦЭМ!$A$34:$A$777,$A30,СВЦЭМ!$B$34:$B$777,M$11)+'СЕТ СН'!$F$11+СВЦЭМ!$D$10+'СЕТ СН'!$F$5-'СЕТ СН'!$F$21</f>
        <v>3890.9542079900002</v>
      </c>
      <c r="N30" s="37">
        <f>SUMIFS(СВЦЭМ!$D$34:$D$777,СВЦЭМ!$A$34:$A$777,$A30,СВЦЭМ!$B$34:$B$777,N$11)+'СЕТ СН'!$F$11+СВЦЭМ!$D$10+'СЕТ СН'!$F$5-'СЕТ СН'!$F$21</f>
        <v>3899.2956860900003</v>
      </c>
      <c r="O30" s="37">
        <f>SUMIFS(СВЦЭМ!$D$34:$D$777,СВЦЭМ!$A$34:$A$777,$A30,СВЦЭМ!$B$34:$B$777,O$11)+'СЕТ СН'!$F$11+СВЦЭМ!$D$10+'СЕТ СН'!$F$5-'СЕТ СН'!$F$21</f>
        <v>3917.3378063999999</v>
      </c>
      <c r="P30" s="37">
        <f>SUMIFS(СВЦЭМ!$D$34:$D$777,СВЦЭМ!$A$34:$A$777,$A30,СВЦЭМ!$B$34:$B$777,P$11)+'СЕТ СН'!$F$11+СВЦЭМ!$D$10+'СЕТ СН'!$F$5-'СЕТ СН'!$F$21</f>
        <v>3926.4928061800001</v>
      </c>
      <c r="Q30" s="37">
        <f>SUMIFS(СВЦЭМ!$D$34:$D$777,СВЦЭМ!$A$34:$A$777,$A30,СВЦЭМ!$B$34:$B$777,Q$11)+'СЕТ СН'!$F$11+СВЦЭМ!$D$10+'СЕТ СН'!$F$5-'СЕТ СН'!$F$21</f>
        <v>3931.8508651800003</v>
      </c>
      <c r="R30" s="37">
        <f>SUMIFS(СВЦЭМ!$D$34:$D$777,СВЦЭМ!$A$34:$A$777,$A30,СВЦЭМ!$B$34:$B$777,R$11)+'СЕТ СН'!$F$11+СВЦЭМ!$D$10+'СЕТ СН'!$F$5-'СЕТ СН'!$F$21</f>
        <v>3933.8179243800005</v>
      </c>
      <c r="S30" s="37">
        <f>SUMIFS(СВЦЭМ!$D$34:$D$777,СВЦЭМ!$A$34:$A$777,$A30,СВЦЭМ!$B$34:$B$777,S$11)+'СЕТ СН'!$F$11+СВЦЭМ!$D$10+'СЕТ СН'!$F$5-'СЕТ СН'!$F$21</f>
        <v>3897.9196017100003</v>
      </c>
      <c r="T30" s="37">
        <f>SUMIFS(СВЦЭМ!$D$34:$D$777,СВЦЭМ!$A$34:$A$777,$A30,СВЦЭМ!$B$34:$B$777,T$11)+'СЕТ СН'!$F$11+СВЦЭМ!$D$10+'СЕТ СН'!$F$5-'СЕТ СН'!$F$21</f>
        <v>3868.7804093300001</v>
      </c>
      <c r="U30" s="37">
        <f>SUMIFS(СВЦЭМ!$D$34:$D$777,СВЦЭМ!$A$34:$A$777,$A30,СВЦЭМ!$B$34:$B$777,U$11)+'СЕТ СН'!$F$11+СВЦЭМ!$D$10+'СЕТ СН'!$F$5-'СЕТ СН'!$F$21</f>
        <v>3883.1706491200002</v>
      </c>
      <c r="V30" s="37">
        <f>SUMIFS(СВЦЭМ!$D$34:$D$777,СВЦЭМ!$A$34:$A$777,$A30,СВЦЭМ!$B$34:$B$777,V$11)+'СЕТ СН'!$F$11+СВЦЭМ!$D$10+'СЕТ СН'!$F$5-'СЕТ СН'!$F$21</f>
        <v>3932.4301318899998</v>
      </c>
      <c r="W30" s="37">
        <f>SUMIFS(СВЦЭМ!$D$34:$D$777,СВЦЭМ!$A$34:$A$777,$A30,СВЦЭМ!$B$34:$B$777,W$11)+'СЕТ СН'!$F$11+СВЦЭМ!$D$10+'СЕТ СН'!$F$5-'СЕТ СН'!$F$21</f>
        <v>4041.3551979100002</v>
      </c>
      <c r="X30" s="37">
        <f>SUMIFS(СВЦЭМ!$D$34:$D$777,СВЦЭМ!$A$34:$A$777,$A30,СВЦЭМ!$B$34:$B$777,X$11)+'СЕТ СН'!$F$11+СВЦЭМ!$D$10+'СЕТ СН'!$F$5-'СЕТ СН'!$F$21</f>
        <v>4125.2569732600004</v>
      </c>
      <c r="Y30" s="37">
        <f>SUMIFS(СВЦЭМ!$D$34:$D$777,СВЦЭМ!$A$34:$A$777,$A30,СВЦЭМ!$B$34:$B$777,Y$11)+'СЕТ СН'!$F$11+СВЦЭМ!$D$10+'СЕТ СН'!$F$5-'СЕТ СН'!$F$21</f>
        <v>4232.7018736199998</v>
      </c>
    </row>
    <row r="31" spans="1:25" ht="15.75" x14ac:dyDescent="0.2">
      <c r="A31" s="36">
        <f t="shared" si="0"/>
        <v>43059</v>
      </c>
      <c r="B31" s="37">
        <f>SUMIFS(СВЦЭМ!$D$34:$D$777,СВЦЭМ!$A$34:$A$777,$A31,СВЦЭМ!$B$34:$B$777,B$11)+'СЕТ СН'!$F$11+СВЦЭМ!$D$10+'СЕТ СН'!$F$5-'СЕТ СН'!$F$21</f>
        <v>4291.7782500200001</v>
      </c>
      <c r="C31" s="37">
        <f>SUMIFS(СВЦЭМ!$D$34:$D$777,СВЦЭМ!$A$34:$A$777,$A31,СВЦЭМ!$B$34:$B$777,C$11)+'СЕТ СН'!$F$11+СВЦЭМ!$D$10+'СЕТ СН'!$F$5-'СЕТ СН'!$F$21</f>
        <v>4323.0500564499998</v>
      </c>
      <c r="D31" s="37">
        <f>SUMIFS(СВЦЭМ!$D$34:$D$777,СВЦЭМ!$A$34:$A$777,$A31,СВЦЭМ!$B$34:$B$777,D$11)+'СЕТ СН'!$F$11+СВЦЭМ!$D$10+'СЕТ СН'!$F$5-'СЕТ СН'!$F$21</f>
        <v>4312.9170772300004</v>
      </c>
      <c r="E31" s="37">
        <f>SUMIFS(СВЦЭМ!$D$34:$D$777,СВЦЭМ!$A$34:$A$777,$A31,СВЦЭМ!$B$34:$B$777,E$11)+'СЕТ СН'!$F$11+СВЦЭМ!$D$10+'СЕТ СН'!$F$5-'СЕТ СН'!$F$21</f>
        <v>4309.8155867699998</v>
      </c>
      <c r="F31" s="37">
        <f>SUMIFS(СВЦЭМ!$D$34:$D$777,СВЦЭМ!$A$34:$A$777,$A31,СВЦЭМ!$B$34:$B$777,F$11)+'СЕТ СН'!$F$11+СВЦЭМ!$D$10+'СЕТ СН'!$F$5-'СЕТ СН'!$F$21</f>
        <v>4309.0938641299999</v>
      </c>
      <c r="G31" s="37">
        <f>SUMIFS(СВЦЭМ!$D$34:$D$777,СВЦЭМ!$A$34:$A$777,$A31,СВЦЭМ!$B$34:$B$777,G$11)+'СЕТ СН'!$F$11+СВЦЭМ!$D$10+'СЕТ СН'!$F$5-'СЕТ СН'!$F$21</f>
        <v>4313.0231447000006</v>
      </c>
      <c r="H31" s="37">
        <f>SUMIFS(СВЦЭМ!$D$34:$D$777,СВЦЭМ!$A$34:$A$777,$A31,СВЦЭМ!$B$34:$B$777,H$11)+'СЕТ СН'!$F$11+СВЦЭМ!$D$10+'СЕТ СН'!$F$5-'СЕТ СН'!$F$21</f>
        <v>4302.5552008200002</v>
      </c>
      <c r="I31" s="37">
        <f>SUMIFS(СВЦЭМ!$D$34:$D$777,СВЦЭМ!$A$34:$A$777,$A31,СВЦЭМ!$B$34:$B$777,I$11)+'СЕТ СН'!$F$11+СВЦЭМ!$D$10+'СЕТ СН'!$F$5-'СЕТ СН'!$F$21</f>
        <v>4181.8204656600001</v>
      </c>
      <c r="J31" s="37">
        <f>SUMIFS(СВЦЭМ!$D$34:$D$777,СВЦЭМ!$A$34:$A$777,$A31,СВЦЭМ!$B$34:$B$777,J$11)+'СЕТ СН'!$F$11+СВЦЭМ!$D$10+'СЕТ СН'!$F$5-'СЕТ СН'!$F$21</f>
        <v>4115.0582987600001</v>
      </c>
      <c r="K31" s="37">
        <f>SUMIFS(СВЦЭМ!$D$34:$D$777,СВЦЭМ!$A$34:$A$777,$A31,СВЦЭМ!$B$34:$B$777,K$11)+'СЕТ СН'!$F$11+СВЦЭМ!$D$10+'СЕТ СН'!$F$5-'СЕТ СН'!$F$21</f>
        <v>4030.8784627100003</v>
      </c>
      <c r="L31" s="37">
        <f>SUMIFS(СВЦЭМ!$D$34:$D$777,СВЦЭМ!$A$34:$A$777,$A31,СВЦЭМ!$B$34:$B$777,L$11)+'СЕТ СН'!$F$11+СВЦЭМ!$D$10+'СЕТ СН'!$F$5-'СЕТ СН'!$F$21</f>
        <v>3952.1568061600001</v>
      </c>
      <c r="M31" s="37">
        <f>SUMIFS(СВЦЭМ!$D$34:$D$777,СВЦЭМ!$A$34:$A$777,$A31,СВЦЭМ!$B$34:$B$777,M$11)+'СЕТ СН'!$F$11+СВЦЭМ!$D$10+'СЕТ СН'!$F$5-'СЕТ СН'!$F$21</f>
        <v>3911.4395968400004</v>
      </c>
      <c r="N31" s="37">
        <f>SUMIFS(СВЦЭМ!$D$34:$D$777,СВЦЭМ!$A$34:$A$777,$A31,СВЦЭМ!$B$34:$B$777,N$11)+'СЕТ СН'!$F$11+СВЦЭМ!$D$10+'СЕТ СН'!$F$5-'СЕТ СН'!$F$21</f>
        <v>3926.2665734399998</v>
      </c>
      <c r="O31" s="37">
        <f>SUMIFS(СВЦЭМ!$D$34:$D$777,СВЦЭМ!$A$34:$A$777,$A31,СВЦЭМ!$B$34:$B$777,O$11)+'СЕТ СН'!$F$11+СВЦЭМ!$D$10+'СЕТ СН'!$F$5-'СЕТ СН'!$F$21</f>
        <v>3931.2531261300001</v>
      </c>
      <c r="P31" s="37">
        <f>SUMIFS(СВЦЭМ!$D$34:$D$777,СВЦЭМ!$A$34:$A$777,$A31,СВЦЭМ!$B$34:$B$777,P$11)+'СЕТ СН'!$F$11+СВЦЭМ!$D$10+'СЕТ СН'!$F$5-'СЕТ СН'!$F$21</f>
        <v>3940.7892453499999</v>
      </c>
      <c r="Q31" s="37">
        <f>SUMIFS(СВЦЭМ!$D$34:$D$777,СВЦЭМ!$A$34:$A$777,$A31,СВЦЭМ!$B$34:$B$777,Q$11)+'СЕТ СН'!$F$11+СВЦЭМ!$D$10+'СЕТ СН'!$F$5-'СЕТ СН'!$F$21</f>
        <v>3947.3777247799999</v>
      </c>
      <c r="R31" s="37">
        <f>SUMIFS(СВЦЭМ!$D$34:$D$777,СВЦЭМ!$A$34:$A$777,$A31,СВЦЭМ!$B$34:$B$777,R$11)+'СЕТ СН'!$F$11+СВЦЭМ!$D$10+'СЕТ СН'!$F$5-'СЕТ СН'!$F$21</f>
        <v>3946.9530578900003</v>
      </c>
      <c r="S31" s="37">
        <f>SUMIFS(СВЦЭМ!$D$34:$D$777,СВЦЭМ!$A$34:$A$777,$A31,СВЦЭМ!$B$34:$B$777,S$11)+'СЕТ СН'!$F$11+СВЦЭМ!$D$10+'СЕТ СН'!$F$5-'СЕТ СН'!$F$21</f>
        <v>3916.1537065100001</v>
      </c>
      <c r="T31" s="37">
        <f>SUMIFS(СВЦЭМ!$D$34:$D$777,СВЦЭМ!$A$34:$A$777,$A31,СВЦЭМ!$B$34:$B$777,T$11)+'СЕТ СН'!$F$11+СВЦЭМ!$D$10+'СЕТ СН'!$F$5-'СЕТ СН'!$F$21</f>
        <v>3880.7652213299998</v>
      </c>
      <c r="U31" s="37">
        <f>SUMIFS(СВЦЭМ!$D$34:$D$777,СВЦЭМ!$A$34:$A$777,$A31,СВЦЭМ!$B$34:$B$777,U$11)+'СЕТ СН'!$F$11+СВЦЭМ!$D$10+'СЕТ СН'!$F$5-'СЕТ СН'!$F$21</f>
        <v>3884.4712196999999</v>
      </c>
      <c r="V31" s="37">
        <f>SUMIFS(СВЦЭМ!$D$34:$D$777,СВЦЭМ!$A$34:$A$777,$A31,СВЦЭМ!$B$34:$B$777,V$11)+'СЕТ СН'!$F$11+СВЦЭМ!$D$10+'СЕТ СН'!$F$5-'СЕТ СН'!$F$21</f>
        <v>3921.8509420400005</v>
      </c>
      <c r="W31" s="37">
        <f>SUMIFS(СВЦЭМ!$D$34:$D$777,СВЦЭМ!$A$34:$A$777,$A31,СВЦЭМ!$B$34:$B$777,W$11)+'СЕТ СН'!$F$11+СВЦЭМ!$D$10+'СЕТ СН'!$F$5-'СЕТ СН'!$F$21</f>
        <v>4011.1967912999999</v>
      </c>
      <c r="X31" s="37">
        <f>SUMIFS(СВЦЭМ!$D$34:$D$777,СВЦЭМ!$A$34:$A$777,$A31,СВЦЭМ!$B$34:$B$777,X$11)+'СЕТ СН'!$F$11+СВЦЭМ!$D$10+'СЕТ СН'!$F$5-'СЕТ СН'!$F$21</f>
        <v>4108.0899461200006</v>
      </c>
      <c r="Y31" s="37">
        <f>SUMIFS(СВЦЭМ!$D$34:$D$777,СВЦЭМ!$A$34:$A$777,$A31,СВЦЭМ!$B$34:$B$777,Y$11)+'СЕТ СН'!$F$11+СВЦЭМ!$D$10+'СЕТ СН'!$F$5-'СЕТ СН'!$F$21</f>
        <v>4214.9914399500003</v>
      </c>
    </row>
    <row r="32" spans="1:25" ht="15.75" x14ac:dyDescent="0.2">
      <c r="A32" s="36">
        <f t="shared" si="0"/>
        <v>43060</v>
      </c>
      <c r="B32" s="37">
        <f>SUMIFS(СВЦЭМ!$D$34:$D$777,СВЦЭМ!$A$34:$A$777,$A32,СВЦЭМ!$B$34:$B$777,B$11)+'СЕТ СН'!$F$11+СВЦЭМ!$D$10+'СЕТ СН'!$F$5-'СЕТ СН'!$F$21</f>
        <v>4287.2502939799997</v>
      </c>
      <c r="C32" s="37">
        <f>SUMIFS(СВЦЭМ!$D$34:$D$777,СВЦЭМ!$A$34:$A$777,$A32,СВЦЭМ!$B$34:$B$777,C$11)+'СЕТ СН'!$F$11+СВЦЭМ!$D$10+'СЕТ СН'!$F$5-'СЕТ СН'!$F$21</f>
        <v>4317.7620560400001</v>
      </c>
      <c r="D32" s="37">
        <f>SUMIFS(СВЦЭМ!$D$34:$D$777,СВЦЭМ!$A$34:$A$777,$A32,СВЦЭМ!$B$34:$B$777,D$11)+'СЕТ СН'!$F$11+СВЦЭМ!$D$10+'СЕТ СН'!$F$5-'СЕТ СН'!$F$21</f>
        <v>4320.6203426399998</v>
      </c>
      <c r="E32" s="37">
        <f>SUMIFS(СВЦЭМ!$D$34:$D$777,СВЦЭМ!$A$34:$A$777,$A32,СВЦЭМ!$B$34:$B$777,E$11)+'СЕТ СН'!$F$11+СВЦЭМ!$D$10+'СЕТ СН'!$F$5-'СЕТ СН'!$F$21</f>
        <v>4318.2229365399999</v>
      </c>
      <c r="F32" s="37">
        <f>SUMIFS(СВЦЭМ!$D$34:$D$777,СВЦЭМ!$A$34:$A$777,$A32,СВЦЭМ!$B$34:$B$777,F$11)+'СЕТ СН'!$F$11+СВЦЭМ!$D$10+'СЕТ СН'!$F$5-'СЕТ СН'!$F$21</f>
        <v>4319.1097938500006</v>
      </c>
      <c r="G32" s="37">
        <f>SUMIFS(СВЦЭМ!$D$34:$D$777,СВЦЭМ!$A$34:$A$777,$A32,СВЦЭМ!$B$34:$B$777,G$11)+'СЕТ СН'!$F$11+СВЦЭМ!$D$10+'СЕТ СН'!$F$5-'СЕТ СН'!$F$21</f>
        <v>4323.6657992399996</v>
      </c>
      <c r="H32" s="37">
        <f>SUMIFS(СВЦЭМ!$D$34:$D$777,СВЦЭМ!$A$34:$A$777,$A32,СВЦЭМ!$B$34:$B$777,H$11)+'СЕТ СН'!$F$11+СВЦЭМ!$D$10+'СЕТ СН'!$F$5-'СЕТ СН'!$F$21</f>
        <v>4298.2928905600002</v>
      </c>
      <c r="I32" s="37">
        <f>SUMIFS(СВЦЭМ!$D$34:$D$777,СВЦЭМ!$A$34:$A$777,$A32,СВЦЭМ!$B$34:$B$777,I$11)+'СЕТ СН'!$F$11+СВЦЭМ!$D$10+'СЕТ СН'!$F$5-'СЕТ СН'!$F$21</f>
        <v>4180.4208929800006</v>
      </c>
      <c r="J32" s="37">
        <f>SUMIFS(СВЦЭМ!$D$34:$D$777,СВЦЭМ!$A$34:$A$777,$A32,СВЦЭМ!$B$34:$B$777,J$11)+'СЕТ СН'!$F$11+СВЦЭМ!$D$10+'СЕТ СН'!$F$5-'СЕТ СН'!$F$21</f>
        <v>4112.0330404300003</v>
      </c>
      <c r="K32" s="37">
        <f>SUMIFS(СВЦЭМ!$D$34:$D$777,СВЦЭМ!$A$34:$A$777,$A32,СВЦЭМ!$B$34:$B$777,K$11)+'СЕТ СН'!$F$11+СВЦЭМ!$D$10+'СЕТ СН'!$F$5-'СЕТ СН'!$F$21</f>
        <v>4020.5356899999997</v>
      </c>
      <c r="L32" s="37">
        <f>SUMIFS(СВЦЭМ!$D$34:$D$777,СВЦЭМ!$A$34:$A$777,$A32,СВЦЭМ!$B$34:$B$777,L$11)+'СЕТ СН'!$F$11+СВЦЭМ!$D$10+'СЕТ СН'!$F$5-'СЕТ СН'!$F$21</f>
        <v>3948.0556173599998</v>
      </c>
      <c r="M32" s="37">
        <f>SUMIFS(СВЦЭМ!$D$34:$D$777,СВЦЭМ!$A$34:$A$777,$A32,СВЦЭМ!$B$34:$B$777,M$11)+'СЕТ СН'!$F$11+СВЦЭМ!$D$10+'СЕТ СН'!$F$5-'СЕТ СН'!$F$21</f>
        <v>3919.4088105199999</v>
      </c>
      <c r="N32" s="37">
        <f>SUMIFS(СВЦЭМ!$D$34:$D$777,СВЦЭМ!$A$34:$A$777,$A32,СВЦЭМ!$B$34:$B$777,N$11)+'СЕТ СН'!$F$11+СВЦЭМ!$D$10+'СЕТ СН'!$F$5-'СЕТ СН'!$F$21</f>
        <v>3933.5014014099997</v>
      </c>
      <c r="O32" s="37">
        <f>SUMIFS(СВЦЭМ!$D$34:$D$777,СВЦЭМ!$A$34:$A$777,$A32,СВЦЭМ!$B$34:$B$777,O$11)+'СЕТ СН'!$F$11+СВЦЭМ!$D$10+'СЕТ СН'!$F$5-'СЕТ СН'!$F$21</f>
        <v>3941.4390236199997</v>
      </c>
      <c r="P32" s="37">
        <f>SUMIFS(СВЦЭМ!$D$34:$D$777,СВЦЭМ!$A$34:$A$777,$A32,СВЦЭМ!$B$34:$B$777,P$11)+'СЕТ СН'!$F$11+СВЦЭМ!$D$10+'СЕТ СН'!$F$5-'СЕТ СН'!$F$21</f>
        <v>3948.9941425100005</v>
      </c>
      <c r="Q32" s="37">
        <f>SUMIFS(СВЦЭМ!$D$34:$D$777,СВЦЭМ!$A$34:$A$777,$A32,СВЦЭМ!$B$34:$B$777,Q$11)+'СЕТ СН'!$F$11+СВЦЭМ!$D$10+'СЕТ СН'!$F$5-'СЕТ СН'!$F$21</f>
        <v>3955.6407639099998</v>
      </c>
      <c r="R32" s="37">
        <f>SUMIFS(СВЦЭМ!$D$34:$D$777,СВЦЭМ!$A$34:$A$777,$A32,СВЦЭМ!$B$34:$B$777,R$11)+'СЕТ СН'!$F$11+СВЦЭМ!$D$10+'СЕТ СН'!$F$5-'СЕТ СН'!$F$21</f>
        <v>3957.3217585800003</v>
      </c>
      <c r="S32" s="37">
        <f>SUMIFS(СВЦЭМ!$D$34:$D$777,СВЦЭМ!$A$34:$A$777,$A32,СВЦЭМ!$B$34:$B$777,S$11)+'СЕТ СН'!$F$11+СВЦЭМ!$D$10+'СЕТ СН'!$F$5-'СЕТ СН'!$F$21</f>
        <v>3932.0660724099998</v>
      </c>
      <c r="T32" s="37">
        <f>SUMIFS(СВЦЭМ!$D$34:$D$777,СВЦЭМ!$A$34:$A$777,$A32,СВЦЭМ!$B$34:$B$777,T$11)+'СЕТ СН'!$F$11+СВЦЭМ!$D$10+'СЕТ СН'!$F$5-'СЕТ СН'!$F$21</f>
        <v>3881.9323671600005</v>
      </c>
      <c r="U32" s="37">
        <f>SUMIFS(СВЦЭМ!$D$34:$D$777,СВЦЭМ!$A$34:$A$777,$A32,СВЦЭМ!$B$34:$B$777,U$11)+'СЕТ СН'!$F$11+СВЦЭМ!$D$10+'СЕТ СН'!$F$5-'СЕТ СН'!$F$21</f>
        <v>3864.0740814600003</v>
      </c>
      <c r="V32" s="37">
        <f>SUMIFS(СВЦЭМ!$D$34:$D$777,СВЦЭМ!$A$34:$A$777,$A32,СВЦЭМ!$B$34:$B$777,V$11)+'СЕТ СН'!$F$11+СВЦЭМ!$D$10+'СЕТ СН'!$F$5-'СЕТ СН'!$F$21</f>
        <v>3934.7108119200002</v>
      </c>
      <c r="W32" s="37">
        <f>SUMIFS(СВЦЭМ!$D$34:$D$777,СВЦЭМ!$A$34:$A$777,$A32,СВЦЭМ!$B$34:$B$777,W$11)+'СЕТ СН'!$F$11+СВЦЭМ!$D$10+'СЕТ СН'!$F$5-'СЕТ СН'!$F$21</f>
        <v>4018.8224648699997</v>
      </c>
      <c r="X32" s="37">
        <f>SUMIFS(СВЦЭМ!$D$34:$D$777,СВЦЭМ!$A$34:$A$777,$A32,СВЦЭМ!$B$34:$B$777,X$11)+'СЕТ СН'!$F$11+СВЦЭМ!$D$10+'СЕТ СН'!$F$5-'СЕТ СН'!$F$21</f>
        <v>4117.4269786700006</v>
      </c>
      <c r="Y32" s="37">
        <f>SUMIFS(СВЦЭМ!$D$34:$D$777,СВЦЭМ!$A$34:$A$777,$A32,СВЦЭМ!$B$34:$B$777,Y$11)+'СЕТ СН'!$F$11+СВЦЭМ!$D$10+'СЕТ СН'!$F$5-'СЕТ СН'!$F$21</f>
        <v>4211.0811799000003</v>
      </c>
    </row>
    <row r="33" spans="1:27" ht="15.75" x14ac:dyDescent="0.2">
      <c r="A33" s="36">
        <f t="shared" si="0"/>
        <v>43061</v>
      </c>
      <c r="B33" s="37">
        <f>SUMIFS(СВЦЭМ!$D$34:$D$777,СВЦЭМ!$A$34:$A$777,$A33,СВЦЭМ!$B$34:$B$777,B$11)+'СЕТ СН'!$F$11+СВЦЭМ!$D$10+'СЕТ СН'!$F$5-'СЕТ СН'!$F$21</f>
        <v>4216.2421000200002</v>
      </c>
      <c r="C33" s="37">
        <f>SUMIFS(СВЦЭМ!$D$34:$D$777,СВЦЭМ!$A$34:$A$777,$A33,СВЦЭМ!$B$34:$B$777,C$11)+'СЕТ СН'!$F$11+СВЦЭМ!$D$10+'СЕТ СН'!$F$5-'СЕТ СН'!$F$21</f>
        <v>4204.3430063800006</v>
      </c>
      <c r="D33" s="37">
        <f>SUMIFS(СВЦЭМ!$D$34:$D$777,СВЦЭМ!$A$34:$A$777,$A33,СВЦЭМ!$B$34:$B$777,D$11)+'СЕТ СН'!$F$11+СВЦЭМ!$D$10+'СЕТ СН'!$F$5-'СЕТ СН'!$F$21</f>
        <v>4191.9539793599997</v>
      </c>
      <c r="E33" s="37">
        <f>SUMIFS(СВЦЭМ!$D$34:$D$777,СВЦЭМ!$A$34:$A$777,$A33,СВЦЭМ!$B$34:$B$777,E$11)+'СЕТ СН'!$F$11+СВЦЭМ!$D$10+'СЕТ СН'!$F$5-'СЕТ СН'!$F$21</f>
        <v>4188.5676630100006</v>
      </c>
      <c r="F33" s="37">
        <f>SUMIFS(СВЦЭМ!$D$34:$D$777,СВЦЭМ!$A$34:$A$777,$A33,СВЦЭМ!$B$34:$B$777,F$11)+'СЕТ СН'!$F$11+СВЦЭМ!$D$10+'СЕТ СН'!$F$5-'СЕТ СН'!$F$21</f>
        <v>4189.45506716</v>
      </c>
      <c r="G33" s="37">
        <f>SUMIFS(СВЦЭМ!$D$34:$D$777,СВЦЭМ!$A$34:$A$777,$A33,СВЦЭМ!$B$34:$B$777,G$11)+'СЕТ СН'!$F$11+СВЦЭМ!$D$10+'СЕТ СН'!$F$5-'СЕТ СН'!$F$21</f>
        <v>4197.0191941200001</v>
      </c>
      <c r="H33" s="37">
        <f>SUMIFS(СВЦЭМ!$D$34:$D$777,СВЦЭМ!$A$34:$A$777,$A33,СВЦЭМ!$B$34:$B$777,H$11)+'СЕТ СН'!$F$11+СВЦЭМ!$D$10+'СЕТ СН'!$F$5-'СЕТ СН'!$F$21</f>
        <v>4198.5570237800002</v>
      </c>
      <c r="I33" s="37">
        <f>SUMIFS(СВЦЭМ!$D$34:$D$777,СВЦЭМ!$A$34:$A$777,$A33,СВЦЭМ!$B$34:$B$777,I$11)+'СЕТ СН'!$F$11+СВЦЭМ!$D$10+'СЕТ СН'!$F$5-'СЕТ СН'!$F$21</f>
        <v>4116.5068381399997</v>
      </c>
      <c r="J33" s="37">
        <f>SUMIFS(СВЦЭМ!$D$34:$D$777,СВЦЭМ!$A$34:$A$777,$A33,СВЦЭМ!$B$34:$B$777,J$11)+'СЕТ СН'!$F$11+СВЦЭМ!$D$10+'СЕТ СН'!$F$5-'СЕТ СН'!$F$21</f>
        <v>4113.1858783200005</v>
      </c>
      <c r="K33" s="37">
        <f>SUMIFS(СВЦЭМ!$D$34:$D$777,СВЦЭМ!$A$34:$A$777,$A33,СВЦЭМ!$B$34:$B$777,K$11)+'СЕТ СН'!$F$11+СВЦЭМ!$D$10+'СЕТ СН'!$F$5-'СЕТ СН'!$F$21</f>
        <v>4059.0200352000002</v>
      </c>
      <c r="L33" s="37">
        <f>SUMIFS(СВЦЭМ!$D$34:$D$777,СВЦЭМ!$A$34:$A$777,$A33,СВЦЭМ!$B$34:$B$777,L$11)+'СЕТ СН'!$F$11+СВЦЭМ!$D$10+'СЕТ СН'!$F$5-'СЕТ СН'!$F$21</f>
        <v>3987.8400463199996</v>
      </c>
      <c r="M33" s="37">
        <f>SUMIFS(СВЦЭМ!$D$34:$D$777,СВЦЭМ!$A$34:$A$777,$A33,СВЦЭМ!$B$34:$B$777,M$11)+'СЕТ СН'!$F$11+СВЦЭМ!$D$10+'СЕТ СН'!$F$5-'СЕТ СН'!$F$21</f>
        <v>3952.5271013500005</v>
      </c>
      <c r="N33" s="37">
        <f>SUMIFS(СВЦЭМ!$D$34:$D$777,СВЦЭМ!$A$34:$A$777,$A33,СВЦЭМ!$B$34:$B$777,N$11)+'СЕТ СН'!$F$11+СВЦЭМ!$D$10+'СЕТ СН'!$F$5-'СЕТ СН'!$F$21</f>
        <v>3933.35347662</v>
      </c>
      <c r="O33" s="37">
        <f>SUMIFS(СВЦЭМ!$D$34:$D$777,СВЦЭМ!$A$34:$A$777,$A33,СВЦЭМ!$B$34:$B$777,O$11)+'СЕТ СН'!$F$11+СВЦЭМ!$D$10+'СЕТ СН'!$F$5-'СЕТ СН'!$F$21</f>
        <v>3926.2731902800006</v>
      </c>
      <c r="P33" s="37">
        <f>SUMIFS(СВЦЭМ!$D$34:$D$777,СВЦЭМ!$A$34:$A$777,$A33,СВЦЭМ!$B$34:$B$777,P$11)+'СЕТ СН'!$F$11+СВЦЭМ!$D$10+'СЕТ СН'!$F$5-'СЕТ СН'!$F$21</f>
        <v>3923.2716429000002</v>
      </c>
      <c r="Q33" s="37">
        <f>SUMIFS(СВЦЭМ!$D$34:$D$777,СВЦЭМ!$A$34:$A$777,$A33,СВЦЭМ!$B$34:$B$777,Q$11)+'СЕТ СН'!$F$11+СВЦЭМ!$D$10+'СЕТ СН'!$F$5-'СЕТ СН'!$F$21</f>
        <v>3925.7602252799998</v>
      </c>
      <c r="R33" s="37">
        <f>SUMIFS(СВЦЭМ!$D$34:$D$777,СВЦЭМ!$A$34:$A$777,$A33,СВЦЭМ!$B$34:$B$777,R$11)+'СЕТ СН'!$F$11+СВЦЭМ!$D$10+'СЕТ СН'!$F$5-'СЕТ СН'!$F$21</f>
        <v>3924.9663062300006</v>
      </c>
      <c r="S33" s="37">
        <f>SUMIFS(СВЦЭМ!$D$34:$D$777,СВЦЭМ!$A$34:$A$777,$A33,СВЦЭМ!$B$34:$B$777,S$11)+'СЕТ СН'!$F$11+СВЦЭМ!$D$10+'СЕТ СН'!$F$5-'СЕТ СН'!$F$21</f>
        <v>3928.3737610899998</v>
      </c>
      <c r="T33" s="37">
        <f>SUMIFS(СВЦЭМ!$D$34:$D$777,СВЦЭМ!$A$34:$A$777,$A33,СВЦЭМ!$B$34:$B$777,T$11)+'СЕТ СН'!$F$11+СВЦЭМ!$D$10+'СЕТ СН'!$F$5-'СЕТ СН'!$F$21</f>
        <v>3857.09153668</v>
      </c>
      <c r="U33" s="37">
        <f>SUMIFS(СВЦЭМ!$D$34:$D$777,СВЦЭМ!$A$34:$A$777,$A33,СВЦЭМ!$B$34:$B$777,U$11)+'СЕТ СН'!$F$11+СВЦЭМ!$D$10+'СЕТ СН'!$F$5-'СЕТ СН'!$F$21</f>
        <v>3851.3199973999999</v>
      </c>
      <c r="V33" s="37">
        <f>SUMIFS(СВЦЭМ!$D$34:$D$777,СВЦЭМ!$A$34:$A$777,$A33,СВЦЭМ!$B$34:$B$777,V$11)+'СЕТ СН'!$F$11+СВЦЭМ!$D$10+'СЕТ СН'!$F$5-'СЕТ СН'!$F$21</f>
        <v>3985.5534227799999</v>
      </c>
      <c r="W33" s="37">
        <f>SUMIFS(СВЦЭМ!$D$34:$D$777,СВЦЭМ!$A$34:$A$777,$A33,СВЦЭМ!$B$34:$B$777,W$11)+'СЕТ СН'!$F$11+СВЦЭМ!$D$10+'СЕТ СН'!$F$5-'СЕТ СН'!$F$21</f>
        <v>4043.6429449899997</v>
      </c>
      <c r="X33" s="37">
        <f>SUMIFS(СВЦЭМ!$D$34:$D$777,СВЦЭМ!$A$34:$A$777,$A33,СВЦЭМ!$B$34:$B$777,X$11)+'СЕТ СН'!$F$11+СВЦЭМ!$D$10+'СЕТ СН'!$F$5-'СЕТ СН'!$F$21</f>
        <v>4109.12425635</v>
      </c>
      <c r="Y33" s="37">
        <f>SUMIFS(СВЦЭМ!$D$34:$D$777,СВЦЭМ!$A$34:$A$777,$A33,СВЦЭМ!$B$34:$B$777,Y$11)+'СЕТ СН'!$F$11+СВЦЭМ!$D$10+'СЕТ СН'!$F$5-'СЕТ СН'!$F$21</f>
        <v>4186.68827762</v>
      </c>
    </row>
    <row r="34" spans="1:27" ht="15.75" x14ac:dyDescent="0.2">
      <c r="A34" s="36">
        <f t="shared" si="0"/>
        <v>43062</v>
      </c>
      <c r="B34" s="37">
        <f>SUMIFS(СВЦЭМ!$D$34:$D$777,СВЦЭМ!$A$34:$A$777,$A34,СВЦЭМ!$B$34:$B$777,B$11)+'СЕТ СН'!$F$11+СВЦЭМ!$D$10+'СЕТ СН'!$F$5-'СЕТ СН'!$F$21</f>
        <v>4185.8488974700003</v>
      </c>
      <c r="C34" s="37">
        <f>SUMIFS(СВЦЭМ!$D$34:$D$777,СВЦЭМ!$A$34:$A$777,$A34,СВЦЭМ!$B$34:$B$777,C$11)+'СЕТ СН'!$F$11+СВЦЭМ!$D$10+'СЕТ СН'!$F$5-'СЕТ СН'!$F$21</f>
        <v>4239.4655672999997</v>
      </c>
      <c r="D34" s="37">
        <f>SUMIFS(СВЦЭМ!$D$34:$D$777,СВЦЭМ!$A$34:$A$777,$A34,СВЦЭМ!$B$34:$B$777,D$11)+'СЕТ СН'!$F$11+СВЦЭМ!$D$10+'СЕТ СН'!$F$5-'СЕТ СН'!$F$21</f>
        <v>4310.05902668</v>
      </c>
      <c r="E34" s="37">
        <f>SUMIFS(СВЦЭМ!$D$34:$D$777,СВЦЭМ!$A$34:$A$777,$A34,СВЦЭМ!$B$34:$B$777,E$11)+'СЕТ СН'!$F$11+СВЦЭМ!$D$10+'СЕТ СН'!$F$5-'СЕТ СН'!$F$21</f>
        <v>4308.4918789800004</v>
      </c>
      <c r="F34" s="37">
        <f>SUMIFS(СВЦЭМ!$D$34:$D$777,СВЦЭМ!$A$34:$A$777,$A34,СВЦЭМ!$B$34:$B$777,F$11)+'СЕТ СН'!$F$11+СВЦЭМ!$D$10+'СЕТ СН'!$F$5-'СЕТ СН'!$F$21</f>
        <v>4308.3699588899999</v>
      </c>
      <c r="G34" s="37">
        <f>SUMIFS(СВЦЭМ!$D$34:$D$777,СВЦЭМ!$A$34:$A$777,$A34,СВЦЭМ!$B$34:$B$777,G$11)+'СЕТ СН'!$F$11+СВЦЭМ!$D$10+'СЕТ СН'!$F$5-'СЕТ СН'!$F$21</f>
        <v>4310.6546123500002</v>
      </c>
      <c r="H34" s="37">
        <f>SUMIFS(СВЦЭМ!$D$34:$D$777,СВЦЭМ!$A$34:$A$777,$A34,СВЦЭМ!$B$34:$B$777,H$11)+'СЕТ СН'!$F$11+СВЦЭМ!$D$10+'СЕТ СН'!$F$5-'СЕТ СН'!$F$21</f>
        <v>4278.40936917</v>
      </c>
      <c r="I34" s="37">
        <f>SUMIFS(СВЦЭМ!$D$34:$D$777,СВЦЭМ!$A$34:$A$777,$A34,СВЦЭМ!$B$34:$B$777,I$11)+'СЕТ СН'!$F$11+СВЦЭМ!$D$10+'СЕТ СН'!$F$5-'СЕТ СН'!$F$21</f>
        <v>4158.1756454599999</v>
      </c>
      <c r="J34" s="37">
        <f>SUMIFS(СВЦЭМ!$D$34:$D$777,СВЦЭМ!$A$34:$A$777,$A34,СВЦЭМ!$B$34:$B$777,J$11)+'СЕТ СН'!$F$11+СВЦЭМ!$D$10+'СЕТ СН'!$F$5-'СЕТ СН'!$F$21</f>
        <v>4080.3174333799998</v>
      </c>
      <c r="K34" s="37">
        <f>SUMIFS(СВЦЭМ!$D$34:$D$777,СВЦЭМ!$A$34:$A$777,$A34,СВЦЭМ!$B$34:$B$777,K$11)+'СЕТ СН'!$F$11+СВЦЭМ!$D$10+'СЕТ СН'!$F$5-'СЕТ СН'!$F$21</f>
        <v>3974.40439384</v>
      </c>
      <c r="L34" s="37">
        <f>SUMIFS(СВЦЭМ!$D$34:$D$777,СВЦЭМ!$A$34:$A$777,$A34,СВЦЭМ!$B$34:$B$777,L$11)+'СЕТ СН'!$F$11+СВЦЭМ!$D$10+'СЕТ СН'!$F$5-'СЕТ СН'!$F$21</f>
        <v>3893.31427059</v>
      </c>
      <c r="M34" s="37">
        <f>SUMIFS(СВЦЭМ!$D$34:$D$777,СВЦЭМ!$A$34:$A$777,$A34,СВЦЭМ!$B$34:$B$777,M$11)+'СЕТ СН'!$F$11+СВЦЭМ!$D$10+'СЕТ СН'!$F$5-'СЕТ СН'!$F$21</f>
        <v>3865.5596084700001</v>
      </c>
      <c r="N34" s="37">
        <f>SUMIFS(СВЦЭМ!$D$34:$D$777,СВЦЭМ!$A$34:$A$777,$A34,СВЦЭМ!$B$34:$B$777,N$11)+'СЕТ СН'!$F$11+СВЦЭМ!$D$10+'СЕТ СН'!$F$5-'СЕТ СН'!$F$21</f>
        <v>3880.7703783100005</v>
      </c>
      <c r="O34" s="37">
        <f>SUMIFS(СВЦЭМ!$D$34:$D$777,СВЦЭМ!$A$34:$A$777,$A34,СВЦЭМ!$B$34:$B$777,O$11)+'СЕТ СН'!$F$11+СВЦЭМ!$D$10+'СЕТ СН'!$F$5-'СЕТ СН'!$F$21</f>
        <v>3857.9006404000002</v>
      </c>
      <c r="P34" s="37">
        <f>SUMIFS(СВЦЭМ!$D$34:$D$777,СВЦЭМ!$A$34:$A$777,$A34,СВЦЭМ!$B$34:$B$777,P$11)+'СЕТ СН'!$F$11+СВЦЭМ!$D$10+'СЕТ СН'!$F$5-'СЕТ СН'!$F$21</f>
        <v>3906.3221701100001</v>
      </c>
      <c r="Q34" s="37">
        <f>SUMIFS(СВЦЭМ!$D$34:$D$777,СВЦЭМ!$A$34:$A$777,$A34,СВЦЭМ!$B$34:$B$777,Q$11)+'СЕТ СН'!$F$11+СВЦЭМ!$D$10+'СЕТ СН'!$F$5-'СЕТ СН'!$F$21</f>
        <v>3912.3811994500002</v>
      </c>
      <c r="R34" s="37">
        <f>SUMIFS(СВЦЭМ!$D$34:$D$777,СВЦЭМ!$A$34:$A$777,$A34,СВЦЭМ!$B$34:$B$777,R$11)+'СЕТ СН'!$F$11+СВЦЭМ!$D$10+'СЕТ СН'!$F$5-'СЕТ СН'!$F$21</f>
        <v>3919.3316892499997</v>
      </c>
      <c r="S34" s="37">
        <f>SUMIFS(СВЦЭМ!$D$34:$D$777,СВЦЭМ!$A$34:$A$777,$A34,СВЦЭМ!$B$34:$B$777,S$11)+'СЕТ СН'!$F$11+СВЦЭМ!$D$10+'СЕТ СН'!$F$5-'СЕТ СН'!$F$21</f>
        <v>3884.0875383700004</v>
      </c>
      <c r="T34" s="37">
        <f>SUMIFS(СВЦЭМ!$D$34:$D$777,СВЦЭМ!$A$34:$A$777,$A34,СВЦЭМ!$B$34:$B$777,T$11)+'СЕТ СН'!$F$11+СВЦЭМ!$D$10+'СЕТ СН'!$F$5-'СЕТ СН'!$F$21</f>
        <v>3861.0256929200004</v>
      </c>
      <c r="U34" s="37">
        <f>SUMIFS(СВЦЭМ!$D$34:$D$777,СВЦЭМ!$A$34:$A$777,$A34,СВЦЭМ!$B$34:$B$777,U$11)+'СЕТ СН'!$F$11+СВЦЭМ!$D$10+'СЕТ СН'!$F$5-'СЕТ СН'!$F$21</f>
        <v>3856.0995157300003</v>
      </c>
      <c r="V34" s="37">
        <f>SUMIFS(СВЦЭМ!$D$34:$D$777,СВЦЭМ!$A$34:$A$777,$A34,СВЦЭМ!$B$34:$B$777,V$11)+'СЕТ СН'!$F$11+СВЦЭМ!$D$10+'СЕТ СН'!$F$5-'СЕТ СН'!$F$21</f>
        <v>3896.7060669100001</v>
      </c>
      <c r="W34" s="37">
        <f>SUMIFS(СВЦЭМ!$D$34:$D$777,СВЦЭМ!$A$34:$A$777,$A34,СВЦЭМ!$B$34:$B$777,W$11)+'СЕТ СН'!$F$11+СВЦЭМ!$D$10+'СЕТ СН'!$F$5-'СЕТ СН'!$F$21</f>
        <v>3986.01718532</v>
      </c>
      <c r="X34" s="37">
        <f>SUMIFS(СВЦЭМ!$D$34:$D$777,СВЦЭМ!$A$34:$A$777,$A34,СВЦЭМ!$B$34:$B$777,X$11)+'СЕТ СН'!$F$11+СВЦЭМ!$D$10+'СЕТ СН'!$F$5-'СЕТ СН'!$F$21</f>
        <v>4082.0534957400005</v>
      </c>
      <c r="Y34" s="37">
        <f>SUMIFS(СВЦЭМ!$D$34:$D$777,СВЦЭМ!$A$34:$A$777,$A34,СВЦЭМ!$B$34:$B$777,Y$11)+'СЕТ СН'!$F$11+СВЦЭМ!$D$10+'СЕТ СН'!$F$5-'СЕТ СН'!$F$21</f>
        <v>4142.2509705600005</v>
      </c>
    </row>
    <row r="35" spans="1:27" ht="15.75" x14ac:dyDescent="0.2">
      <c r="A35" s="36">
        <f t="shared" si="0"/>
        <v>43063</v>
      </c>
      <c r="B35" s="37">
        <f>SUMIFS(СВЦЭМ!$D$34:$D$777,СВЦЭМ!$A$34:$A$777,$A35,СВЦЭМ!$B$34:$B$777,B$11)+'СЕТ СН'!$F$11+СВЦЭМ!$D$10+'СЕТ СН'!$F$5-'СЕТ СН'!$F$21</f>
        <v>4164.4226984100005</v>
      </c>
      <c r="C35" s="37">
        <f>SUMIFS(СВЦЭМ!$D$34:$D$777,СВЦЭМ!$A$34:$A$777,$A35,СВЦЭМ!$B$34:$B$777,C$11)+'СЕТ СН'!$F$11+СВЦЭМ!$D$10+'СЕТ СН'!$F$5-'СЕТ СН'!$F$21</f>
        <v>4232.0047892800003</v>
      </c>
      <c r="D35" s="37">
        <f>SUMIFS(СВЦЭМ!$D$34:$D$777,СВЦЭМ!$A$34:$A$777,$A35,СВЦЭМ!$B$34:$B$777,D$11)+'СЕТ СН'!$F$11+СВЦЭМ!$D$10+'СЕТ СН'!$F$5-'СЕТ СН'!$F$21</f>
        <v>4330.5952630800002</v>
      </c>
      <c r="E35" s="37">
        <f>SUMIFS(СВЦЭМ!$D$34:$D$777,СВЦЭМ!$A$34:$A$777,$A35,СВЦЭМ!$B$34:$B$777,E$11)+'СЕТ СН'!$F$11+СВЦЭМ!$D$10+'СЕТ СН'!$F$5-'СЕТ СН'!$F$21</f>
        <v>4330.0380940300001</v>
      </c>
      <c r="F35" s="37">
        <f>SUMIFS(СВЦЭМ!$D$34:$D$777,СВЦЭМ!$A$34:$A$777,$A35,СВЦЭМ!$B$34:$B$777,F$11)+'СЕТ СН'!$F$11+СВЦЭМ!$D$10+'СЕТ СН'!$F$5-'СЕТ СН'!$F$21</f>
        <v>4331.2923170499998</v>
      </c>
      <c r="G35" s="37">
        <f>SUMIFS(СВЦЭМ!$D$34:$D$777,СВЦЭМ!$A$34:$A$777,$A35,СВЦЭМ!$B$34:$B$777,G$11)+'СЕТ СН'!$F$11+СВЦЭМ!$D$10+'СЕТ СН'!$F$5-'СЕТ СН'!$F$21</f>
        <v>4329.6680039800003</v>
      </c>
      <c r="H35" s="37">
        <f>SUMIFS(СВЦЭМ!$D$34:$D$777,СВЦЭМ!$A$34:$A$777,$A35,СВЦЭМ!$B$34:$B$777,H$11)+'СЕТ СН'!$F$11+СВЦЭМ!$D$10+'СЕТ СН'!$F$5-'СЕТ СН'!$F$21</f>
        <v>4272.0614745299999</v>
      </c>
      <c r="I35" s="37">
        <f>SUMIFS(СВЦЭМ!$D$34:$D$777,СВЦЭМ!$A$34:$A$777,$A35,СВЦЭМ!$B$34:$B$777,I$11)+'СЕТ СН'!$F$11+СВЦЭМ!$D$10+'СЕТ СН'!$F$5-'СЕТ СН'!$F$21</f>
        <v>4166.3532355699999</v>
      </c>
      <c r="J35" s="37">
        <f>SUMIFS(СВЦЭМ!$D$34:$D$777,СВЦЭМ!$A$34:$A$777,$A35,СВЦЭМ!$B$34:$B$777,J$11)+'СЕТ СН'!$F$11+СВЦЭМ!$D$10+'СЕТ СН'!$F$5-'СЕТ СН'!$F$21</f>
        <v>4064.6439326300006</v>
      </c>
      <c r="K35" s="37">
        <f>SUMIFS(СВЦЭМ!$D$34:$D$777,СВЦЭМ!$A$34:$A$777,$A35,СВЦЭМ!$B$34:$B$777,K$11)+'СЕТ СН'!$F$11+СВЦЭМ!$D$10+'СЕТ СН'!$F$5-'СЕТ СН'!$F$21</f>
        <v>3965.5386710299999</v>
      </c>
      <c r="L35" s="37">
        <f>SUMIFS(СВЦЭМ!$D$34:$D$777,СВЦЭМ!$A$34:$A$777,$A35,СВЦЭМ!$B$34:$B$777,L$11)+'СЕТ СН'!$F$11+СВЦЭМ!$D$10+'СЕТ СН'!$F$5-'СЕТ СН'!$F$21</f>
        <v>3954.6234661500002</v>
      </c>
      <c r="M35" s="37">
        <f>SUMIFS(СВЦЭМ!$D$34:$D$777,СВЦЭМ!$A$34:$A$777,$A35,СВЦЭМ!$B$34:$B$777,M$11)+'СЕТ СН'!$F$11+СВЦЭМ!$D$10+'СЕТ СН'!$F$5-'СЕТ СН'!$F$21</f>
        <v>3920.8622804699999</v>
      </c>
      <c r="N35" s="37">
        <f>SUMIFS(СВЦЭМ!$D$34:$D$777,СВЦЭМ!$A$34:$A$777,$A35,СВЦЭМ!$B$34:$B$777,N$11)+'СЕТ СН'!$F$11+СВЦЭМ!$D$10+'СЕТ СН'!$F$5-'СЕТ СН'!$F$21</f>
        <v>3939.0122369000001</v>
      </c>
      <c r="O35" s="37">
        <f>SUMIFS(СВЦЭМ!$D$34:$D$777,СВЦЭМ!$A$34:$A$777,$A35,СВЦЭМ!$B$34:$B$777,O$11)+'СЕТ СН'!$F$11+СВЦЭМ!$D$10+'СЕТ СН'!$F$5-'СЕТ СН'!$F$21</f>
        <v>3939.3415600799999</v>
      </c>
      <c r="P35" s="37">
        <f>SUMIFS(СВЦЭМ!$D$34:$D$777,СВЦЭМ!$A$34:$A$777,$A35,СВЦЭМ!$B$34:$B$777,P$11)+'СЕТ СН'!$F$11+СВЦЭМ!$D$10+'СЕТ СН'!$F$5-'СЕТ СН'!$F$21</f>
        <v>3936.8587329700003</v>
      </c>
      <c r="Q35" s="37">
        <f>SUMIFS(СВЦЭМ!$D$34:$D$777,СВЦЭМ!$A$34:$A$777,$A35,СВЦЭМ!$B$34:$B$777,Q$11)+'СЕТ СН'!$F$11+СВЦЭМ!$D$10+'СЕТ СН'!$F$5-'СЕТ СН'!$F$21</f>
        <v>3935.5480394400001</v>
      </c>
      <c r="R35" s="37">
        <f>SUMIFS(СВЦЭМ!$D$34:$D$777,СВЦЭМ!$A$34:$A$777,$A35,СВЦЭМ!$B$34:$B$777,R$11)+'СЕТ СН'!$F$11+СВЦЭМ!$D$10+'СЕТ СН'!$F$5-'СЕТ СН'!$F$21</f>
        <v>3931.2706635499999</v>
      </c>
      <c r="S35" s="37">
        <f>SUMIFS(СВЦЭМ!$D$34:$D$777,СВЦЭМ!$A$34:$A$777,$A35,СВЦЭМ!$B$34:$B$777,S$11)+'СЕТ СН'!$F$11+СВЦЭМ!$D$10+'СЕТ СН'!$F$5-'СЕТ СН'!$F$21</f>
        <v>3890.8861414200001</v>
      </c>
      <c r="T35" s="37">
        <f>SUMIFS(СВЦЭМ!$D$34:$D$777,СВЦЭМ!$A$34:$A$777,$A35,СВЦЭМ!$B$34:$B$777,T$11)+'СЕТ СН'!$F$11+СВЦЭМ!$D$10+'СЕТ СН'!$F$5-'СЕТ СН'!$F$21</f>
        <v>3883.1747631500002</v>
      </c>
      <c r="U35" s="37">
        <f>SUMIFS(СВЦЭМ!$D$34:$D$777,СВЦЭМ!$A$34:$A$777,$A35,СВЦЭМ!$B$34:$B$777,U$11)+'СЕТ СН'!$F$11+СВЦЭМ!$D$10+'СЕТ СН'!$F$5-'СЕТ СН'!$F$21</f>
        <v>3868.5567333999998</v>
      </c>
      <c r="V35" s="37">
        <f>SUMIFS(СВЦЭМ!$D$34:$D$777,СВЦЭМ!$A$34:$A$777,$A35,СВЦЭМ!$B$34:$B$777,V$11)+'СЕТ СН'!$F$11+СВЦЭМ!$D$10+'СЕТ СН'!$F$5-'СЕТ СН'!$F$21</f>
        <v>3883.5150976699997</v>
      </c>
      <c r="W35" s="37">
        <f>SUMIFS(СВЦЭМ!$D$34:$D$777,СВЦЭМ!$A$34:$A$777,$A35,СВЦЭМ!$B$34:$B$777,W$11)+'СЕТ СН'!$F$11+СВЦЭМ!$D$10+'СЕТ СН'!$F$5-'СЕТ СН'!$F$21</f>
        <v>4013.4561726299999</v>
      </c>
      <c r="X35" s="37">
        <f>SUMIFS(СВЦЭМ!$D$34:$D$777,СВЦЭМ!$A$34:$A$777,$A35,СВЦЭМ!$B$34:$B$777,X$11)+'СЕТ СН'!$F$11+СВЦЭМ!$D$10+'СЕТ СН'!$F$5-'СЕТ СН'!$F$21</f>
        <v>4099.2351549599998</v>
      </c>
      <c r="Y35" s="37">
        <f>SUMIFS(СВЦЭМ!$D$34:$D$777,СВЦЭМ!$A$34:$A$777,$A35,СВЦЭМ!$B$34:$B$777,Y$11)+'СЕТ СН'!$F$11+СВЦЭМ!$D$10+'СЕТ СН'!$F$5-'СЕТ СН'!$F$21</f>
        <v>4191.3144331200001</v>
      </c>
    </row>
    <row r="36" spans="1:27" ht="15.75" x14ac:dyDescent="0.2">
      <c r="A36" s="36">
        <f t="shared" si="0"/>
        <v>43064</v>
      </c>
      <c r="B36" s="37">
        <f>SUMIFS(СВЦЭМ!$D$34:$D$777,СВЦЭМ!$A$34:$A$777,$A36,СВЦЭМ!$B$34:$B$777,B$11)+'СЕТ СН'!$F$11+СВЦЭМ!$D$10+'СЕТ СН'!$F$5-'СЕТ СН'!$F$21</f>
        <v>4220.9077631199998</v>
      </c>
      <c r="C36" s="37">
        <f>SUMIFS(СВЦЭМ!$D$34:$D$777,СВЦЭМ!$A$34:$A$777,$A36,СВЦЭМ!$B$34:$B$777,C$11)+'СЕТ СН'!$F$11+СВЦЭМ!$D$10+'СЕТ СН'!$F$5-'СЕТ СН'!$F$21</f>
        <v>4263.64198029</v>
      </c>
      <c r="D36" s="37">
        <f>SUMIFS(СВЦЭМ!$D$34:$D$777,СВЦЭМ!$A$34:$A$777,$A36,СВЦЭМ!$B$34:$B$777,D$11)+'СЕТ СН'!$F$11+СВЦЭМ!$D$10+'СЕТ СН'!$F$5-'СЕТ СН'!$F$21</f>
        <v>4309.2364793699999</v>
      </c>
      <c r="E36" s="37">
        <f>SUMIFS(СВЦЭМ!$D$34:$D$777,СВЦЭМ!$A$34:$A$777,$A36,СВЦЭМ!$B$34:$B$777,E$11)+'СЕТ СН'!$F$11+СВЦЭМ!$D$10+'СЕТ СН'!$F$5-'СЕТ СН'!$F$21</f>
        <v>4311.8610119100003</v>
      </c>
      <c r="F36" s="37">
        <f>SUMIFS(СВЦЭМ!$D$34:$D$777,СВЦЭМ!$A$34:$A$777,$A36,СВЦЭМ!$B$34:$B$777,F$11)+'СЕТ СН'!$F$11+СВЦЭМ!$D$10+'СЕТ СН'!$F$5-'СЕТ СН'!$F$21</f>
        <v>4312.08978785</v>
      </c>
      <c r="G36" s="37">
        <f>SUMIFS(СВЦЭМ!$D$34:$D$777,СВЦЭМ!$A$34:$A$777,$A36,СВЦЭМ!$B$34:$B$777,G$11)+'СЕТ СН'!$F$11+СВЦЭМ!$D$10+'СЕТ СН'!$F$5-'СЕТ СН'!$F$21</f>
        <v>4303.6484041200001</v>
      </c>
      <c r="H36" s="37">
        <f>SUMIFS(СВЦЭМ!$D$34:$D$777,СВЦЭМ!$A$34:$A$777,$A36,СВЦЭМ!$B$34:$B$777,H$11)+'СЕТ СН'!$F$11+СВЦЭМ!$D$10+'СЕТ СН'!$F$5-'СЕТ СН'!$F$21</f>
        <v>4269.5998784599997</v>
      </c>
      <c r="I36" s="37">
        <f>SUMIFS(СВЦЭМ!$D$34:$D$777,СВЦЭМ!$A$34:$A$777,$A36,СВЦЭМ!$B$34:$B$777,I$11)+'СЕТ СН'!$F$11+СВЦЭМ!$D$10+'СЕТ СН'!$F$5-'СЕТ СН'!$F$21</f>
        <v>4088.8685445000001</v>
      </c>
      <c r="J36" s="37">
        <f>SUMIFS(СВЦЭМ!$D$34:$D$777,СВЦЭМ!$A$34:$A$777,$A36,СВЦЭМ!$B$34:$B$777,J$11)+'СЕТ СН'!$F$11+СВЦЭМ!$D$10+'СЕТ СН'!$F$5-'СЕТ СН'!$F$21</f>
        <v>4089.5801566</v>
      </c>
      <c r="K36" s="37">
        <f>SUMIFS(СВЦЭМ!$D$34:$D$777,СВЦЭМ!$A$34:$A$777,$A36,СВЦЭМ!$B$34:$B$777,K$11)+'СЕТ СН'!$F$11+СВЦЭМ!$D$10+'СЕТ СН'!$F$5-'СЕТ СН'!$F$21</f>
        <v>4006.9950977799999</v>
      </c>
      <c r="L36" s="37">
        <f>SUMIFS(СВЦЭМ!$D$34:$D$777,СВЦЭМ!$A$34:$A$777,$A36,СВЦЭМ!$B$34:$B$777,L$11)+'СЕТ СН'!$F$11+СВЦЭМ!$D$10+'СЕТ СН'!$F$5-'СЕТ СН'!$F$21</f>
        <v>3917.9125159499999</v>
      </c>
      <c r="M36" s="37">
        <f>SUMIFS(СВЦЭМ!$D$34:$D$777,СВЦЭМ!$A$34:$A$777,$A36,СВЦЭМ!$B$34:$B$777,M$11)+'СЕТ СН'!$F$11+СВЦЭМ!$D$10+'СЕТ СН'!$F$5-'СЕТ СН'!$F$21</f>
        <v>3883.3479587399997</v>
      </c>
      <c r="N36" s="37">
        <f>SUMIFS(СВЦЭМ!$D$34:$D$777,СВЦЭМ!$A$34:$A$777,$A36,СВЦЭМ!$B$34:$B$777,N$11)+'СЕТ СН'!$F$11+СВЦЭМ!$D$10+'СЕТ СН'!$F$5-'СЕТ СН'!$F$21</f>
        <v>3852.1747129900004</v>
      </c>
      <c r="O36" s="37">
        <f>SUMIFS(СВЦЭМ!$D$34:$D$777,СВЦЭМ!$A$34:$A$777,$A36,СВЦЭМ!$B$34:$B$777,O$11)+'СЕТ СН'!$F$11+СВЦЭМ!$D$10+'СЕТ СН'!$F$5-'СЕТ СН'!$F$21</f>
        <v>3904.4359978000002</v>
      </c>
      <c r="P36" s="37">
        <f>SUMIFS(СВЦЭМ!$D$34:$D$777,СВЦЭМ!$A$34:$A$777,$A36,СВЦЭМ!$B$34:$B$777,P$11)+'СЕТ СН'!$F$11+СВЦЭМ!$D$10+'СЕТ СН'!$F$5-'СЕТ СН'!$F$21</f>
        <v>3921.1460969099999</v>
      </c>
      <c r="Q36" s="37">
        <f>SUMIFS(СВЦЭМ!$D$34:$D$777,СВЦЭМ!$A$34:$A$777,$A36,СВЦЭМ!$B$34:$B$777,Q$11)+'СЕТ СН'!$F$11+СВЦЭМ!$D$10+'СЕТ СН'!$F$5-'СЕТ СН'!$F$21</f>
        <v>3922.59443379</v>
      </c>
      <c r="R36" s="37">
        <f>SUMIFS(СВЦЭМ!$D$34:$D$777,СВЦЭМ!$A$34:$A$777,$A36,СВЦЭМ!$B$34:$B$777,R$11)+'СЕТ СН'!$F$11+СВЦЭМ!$D$10+'СЕТ СН'!$F$5-'СЕТ СН'!$F$21</f>
        <v>3916.9319783800001</v>
      </c>
      <c r="S36" s="37">
        <f>SUMIFS(СВЦЭМ!$D$34:$D$777,СВЦЭМ!$A$34:$A$777,$A36,СВЦЭМ!$B$34:$B$777,S$11)+'СЕТ СН'!$F$11+СВЦЭМ!$D$10+'СЕТ СН'!$F$5-'СЕТ СН'!$F$21</f>
        <v>3899.0704923900003</v>
      </c>
      <c r="T36" s="37">
        <f>SUMIFS(СВЦЭМ!$D$34:$D$777,СВЦЭМ!$A$34:$A$777,$A36,СВЦЭМ!$B$34:$B$777,T$11)+'СЕТ СН'!$F$11+СВЦЭМ!$D$10+'СЕТ СН'!$F$5-'СЕТ СН'!$F$21</f>
        <v>3857.2773097400004</v>
      </c>
      <c r="U36" s="37">
        <f>SUMIFS(СВЦЭМ!$D$34:$D$777,СВЦЭМ!$A$34:$A$777,$A36,СВЦЭМ!$B$34:$B$777,U$11)+'СЕТ СН'!$F$11+СВЦЭМ!$D$10+'СЕТ СН'!$F$5-'СЕТ СН'!$F$21</f>
        <v>3857.2104580800005</v>
      </c>
      <c r="V36" s="37">
        <f>SUMIFS(СВЦЭМ!$D$34:$D$777,СВЦЭМ!$A$34:$A$777,$A36,СВЦЭМ!$B$34:$B$777,V$11)+'СЕТ СН'!$F$11+СВЦЭМ!$D$10+'СЕТ СН'!$F$5-'СЕТ СН'!$F$21</f>
        <v>3901.2263945800005</v>
      </c>
      <c r="W36" s="37">
        <f>SUMIFS(СВЦЭМ!$D$34:$D$777,СВЦЭМ!$A$34:$A$777,$A36,СВЦЭМ!$B$34:$B$777,W$11)+'СЕТ СН'!$F$11+СВЦЭМ!$D$10+'СЕТ СН'!$F$5-'СЕТ СН'!$F$21</f>
        <v>3983.1054906299996</v>
      </c>
      <c r="X36" s="37">
        <f>SUMIFS(СВЦЭМ!$D$34:$D$777,СВЦЭМ!$A$34:$A$777,$A36,СВЦЭМ!$B$34:$B$777,X$11)+'СЕТ СН'!$F$11+СВЦЭМ!$D$10+'СЕТ СН'!$F$5-'СЕТ СН'!$F$21</f>
        <v>4083.3964346299999</v>
      </c>
      <c r="Y36" s="37">
        <f>SUMIFS(СВЦЭМ!$D$34:$D$777,СВЦЭМ!$A$34:$A$777,$A36,СВЦЭМ!$B$34:$B$777,Y$11)+'СЕТ СН'!$F$11+СВЦЭМ!$D$10+'СЕТ СН'!$F$5-'СЕТ СН'!$F$21</f>
        <v>4156.5128797100006</v>
      </c>
    </row>
    <row r="37" spans="1:27" ht="15.75" x14ac:dyDescent="0.2">
      <c r="A37" s="36">
        <f t="shared" si="0"/>
        <v>43065</v>
      </c>
      <c r="B37" s="37">
        <f>SUMIFS(СВЦЭМ!$D$34:$D$777,СВЦЭМ!$A$34:$A$777,$A37,СВЦЭМ!$B$34:$B$777,B$11)+'СЕТ СН'!$F$11+СВЦЭМ!$D$10+'СЕТ СН'!$F$5-'СЕТ СН'!$F$21</f>
        <v>4205.5220939999999</v>
      </c>
      <c r="C37" s="37">
        <f>SUMIFS(СВЦЭМ!$D$34:$D$777,СВЦЭМ!$A$34:$A$777,$A37,СВЦЭМ!$B$34:$B$777,C$11)+'СЕТ СН'!$F$11+СВЦЭМ!$D$10+'СЕТ СН'!$F$5-'СЕТ СН'!$F$21</f>
        <v>4246.3848771900002</v>
      </c>
      <c r="D37" s="37">
        <f>SUMIFS(СВЦЭМ!$D$34:$D$777,СВЦЭМ!$A$34:$A$777,$A37,СВЦЭМ!$B$34:$B$777,D$11)+'СЕТ СН'!$F$11+СВЦЭМ!$D$10+'СЕТ СН'!$F$5-'СЕТ СН'!$F$21</f>
        <v>4296.9805461100004</v>
      </c>
      <c r="E37" s="37">
        <f>SUMIFS(СВЦЭМ!$D$34:$D$777,СВЦЭМ!$A$34:$A$777,$A37,СВЦЭМ!$B$34:$B$777,E$11)+'СЕТ СН'!$F$11+СВЦЭМ!$D$10+'СЕТ СН'!$F$5-'СЕТ СН'!$F$21</f>
        <v>4307.1409170099996</v>
      </c>
      <c r="F37" s="37">
        <f>SUMIFS(СВЦЭМ!$D$34:$D$777,СВЦЭМ!$A$34:$A$777,$A37,СВЦЭМ!$B$34:$B$777,F$11)+'СЕТ СН'!$F$11+СВЦЭМ!$D$10+'СЕТ СН'!$F$5-'СЕТ СН'!$F$21</f>
        <v>4309.3682420000005</v>
      </c>
      <c r="G37" s="37">
        <f>SUMIFS(СВЦЭМ!$D$34:$D$777,СВЦЭМ!$A$34:$A$777,$A37,СВЦЭМ!$B$34:$B$777,G$11)+'СЕТ СН'!$F$11+СВЦЭМ!$D$10+'СЕТ СН'!$F$5-'СЕТ СН'!$F$21</f>
        <v>4299.2827753000001</v>
      </c>
      <c r="H37" s="37">
        <f>SUMIFS(СВЦЭМ!$D$34:$D$777,СВЦЭМ!$A$34:$A$777,$A37,СВЦЭМ!$B$34:$B$777,H$11)+'СЕТ СН'!$F$11+СВЦЭМ!$D$10+'СЕТ СН'!$F$5-'СЕТ СН'!$F$21</f>
        <v>4268.9427391899999</v>
      </c>
      <c r="I37" s="37">
        <f>SUMIFS(СВЦЭМ!$D$34:$D$777,СВЦЭМ!$A$34:$A$777,$A37,СВЦЭМ!$B$34:$B$777,I$11)+'СЕТ СН'!$F$11+СВЦЭМ!$D$10+'СЕТ СН'!$F$5-'СЕТ СН'!$F$21</f>
        <v>4197.4590400100005</v>
      </c>
      <c r="J37" s="37">
        <f>SUMIFS(СВЦЭМ!$D$34:$D$777,СВЦЭМ!$A$34:$A$777,$A37,СВЦЭМ!$B$34:$B$777,J$11)+'СЕТ СН'!$F$11+СВЦЭМ!$D$10+'СЕТ СН'!$F$5-'СЕТ СН'!$F$21</f>
        <v>4119.6998349599999</v>
      </c>
      <c r="K37" s="37">
        <f>SUMIFS(СВЦЭМ!$D$34:$D$777,СВЦЭМ!$A$34:$A$777,$A37,СВЦЭМ!$B$34:$B$777,K$11)+'СЕТ СН'!$F$11+СВЦЭМ!$D$10+'СЕТ СН'!$F$5-'СЕТ СН'!$F$21</f>
        <v>4017.96335301</v>
      </c>
      <c r="L37" s="37">
        <f>SUMIFS(СВЦЭМ!$D$34:$D$777,СВЦЭМ!$A$34:$A$777,$A37,СВЦЭМ!$B$34:$B$777,L$11)+'СЕТ СН'!$F$11+СВЦЭМ!$D$10+'СЕТ СН'!$F$5-'СЕТ СН'!$F$21</f>
        <v>3939.3488086899997</v>
      </c>
      <c r="M37" s="37">
        <f>SUMIFS(СВЦЭМ!$D$34:$D$777,СВЦЭМ!$A$34:$A$777,$A37,СВЦЭМ!$B$34:$B$777,M$11)+'СЕТ СН'!$F$11+СВЦЭМ!$D$10+'СЕТ СН'!$F$5-'СЕТ СН'!$F$21</f>
        <v>3906.5234637900003</v>
      </c>
      <c r="N37" s="37">
        <f>SUMIFS(СВЦЭМ!$D$34:$D$777,СВЦЭМ!$A$34:$A$777,$A37,СВЦЭМ!$B$34:$B$777,N$11)+'СЕТ СН'!$F$11+СВЦЭМ!$D$10+'СЕТ СН'!$F$5-'СЕТ СН'!$F$21</f>
        <v>3919.5667920400001</v>
      </c>
      <c r="O37" s="37">
        <f>SUMIFS(СВЦЭМ!$D$34:$D$777,СВЦЭМ!$A$34:$A$777,$A37,СВЦЭМ!$B$34:$B$777,O$11)+'СЕТ СН'!$F$11+СВЦЭМ!$D$10+'СЕТ СН'!$F$5-'СЕТ СН'!$F$21</f>
        <v>3928.7728147100006</v>
      </c>
      <c r="P37" s="37">
        <f>SUMIFS(СВЦЭМ!$D$34:$D$777,СВЦЭМ!$A$34:$A$777,$A37,СВЦЭМ!$B$34:$B$777,P$11)+'СЕТ СН'!$F$11+СВЦЭМ!$D$10+'СЕТ СН'!$F$5-'СЕТ СН'!$F$21</f>
        <v>3938.9610214200002</v>
      </c>
      <c r="Q37" s="37">
        <f>SUMIFS(СВЦЭМ!$D$34:$D$777,СВЦЭМ!$A$34:$A$777,$A37,СВЦЭМ!$B$34:$B$777,Q$11)+'СЕТ СН'!$F$11+СВЦЭМ!$D$10+'СЕТ СН'!$F$5-'СЕТ СН'!$F$21</f>
        <v>3941.6765751299999</v>
      </c>
      <c r="R37" s="37">
        <f>SUMIFS(СВЦЭМ!$D$34:$D$777,СВЦЭМ!$A$34:$A$777,$A37,СВЦЭМ!$B$34:$B$777,R$11)+'СЕТ СН'!$F$11+СВЦЭМ!$D$10+'СЕТ СН'!$F$5-'СЕТ СН'!$F$21</f>
        <v>3932.1083396900003</v>
      </c>
      <c r="S37" s="37">
        <f>SUMIFS(СВЦЭМ!$D$34:$D$777,СВЦЭМ!$A$34:$A$777,$A37,СВЦЭМ!$B$34:$B$777,S$11)+'СЕТ СН'!$F$11+СВЦЭМ!$D$10+'СЕТ СН'!$F$5-'СЕТ СН'!$F$21</f>
        <v>3897.2653299900003</v>
      </c>
      <c r="T37" s="37">
        <f>SUMIFS(СВЦЭМ!$D$34:$D$777,СВЦЭМ!$A$34:$A$777,$A37,СВЦЭМ!$B$34:$B$777,T$11)+'СЕТ СН'!$F$11+СВЦЭМ!$D$10+'СЕТ СН'!$F$5-'СЕТ СН'!$F$21</f>
        <v>3871.0149770500002</v>
      </c>
      <c r="U37" s="37">
        <f>SUMIFS(СВЦЭМ!$D$34:$D$777,СВЦЭМ!$A$34:$A$777,$A37,СВЦЭМ!$B$34:$B$777,U$11)+'СЕТ СН'!$F$11+СВЦЭМ!$D$10+'СЕТ СН'!$F$5-'СЕТ СН'!$F$21</f>
        <v>3870.4967082599997</v>
      </c>
      <c r="V37" s="37">
        <f>SUMIFS(СВЦЭМ!$D$34:$D$777,СВЦЭМ!$A$34:$A$777,$A37,СВЦЭМ!$B$34:$B$777,V$11)+'СЕТ СН'!$F$11+СВЦЭМ!$D$10+'СЕТ СН'!$F$5-'СЕТ СН'!$F$21</f>
        <v>3906.7672578700003</v>
      </c>
      <c r="W37" s="37">
        <f>SUMIFS(СВЦЭМ!$D$34:$D$777,СВЦЭМ!$A$34:$A$777,$A37,СВЦЭМ!$B$34:$B$777,W$11)+'СЕТ СН'!$F$11+СВЦЭМ!$D$10+'СЕТ СН'!$F$5-'СЕТ СН'!$F$21</f>
        <v>3984.64186488</v>
      </c>
      <c r="X37" s="37">
        <f>SUMIFS(СВЦЭМ!$D$34:$D$777,СВЦЭМ!$A$34:$A$777,$A37,СВЦЭМ!$B$34:$B$777,X$11)+'СЕТ СН'!$F$11+СВЦЭМ!$D$10+'СЕТ СН'!$F$5-'СЕТ СН'!$F$21</f>
        <v>4083.8819039199998</v>
      </c>
      <c r="Y37" s="37">
        <f>SUMIFS(СВЦЭМ!$D$34:$D$777,СВЦЭМ!$A$34:$A$777,$A37,СВЦЭМ!$B$34:$B$777,Y$11)+'СЕТ СН'!$F$11+СВЦЭМ!$D$10+'СЕТ СН'!$F$5-'СЕТ СН'!$F$21</f>
        <v>4183.44000091</v>
      </c>
    </row>
    <row r="38" spans="1:27" ht="15.75" x14ac:dyDescent="0.2">
      <c r="A38" s="36">
        <f t="shared" si="0"/>
        <v>43066</v>
      </c>
      <c r="B38" s="37">
        <f>SUMIFS(СВЦЭМ!$D$34:$D$777,СВЦЭМ!$A$34:$A$777,$A38,СВЦЭМ!$B$34:$B$777,B$11)+'СЕТ СН'!$F$11+СВЦЭМ!$D$10+'СЕТ СН'!$F$5-'СЕТ СН'!$F$21</f>
        <v>4199.2216043099997</v>
      </c>
      <c r="C38" s="37">
        <f>SUMIFS(СВЦЭМ!$D$34:$D$777,СВЦЭМ!$A$34:$A$777,$A38,СВЦЭМ!$B$34:$B$777,C$11)+'СЕТ СН'!$F$11+СВЦЭМ!$D$10+'СЕТ СН'!$F$5-'СЕТ СН'!$F$21</f>
        <v>4299.3905271499998</v>
      </c>
      <c r="D38" s="37">
        <f>SUMIFS(СВЦЭМ!$D$34:$D$777,СВЦЭМ!$A$34:$A$777,$A38,СВЦЭМ!$B$34:$B$777,D$11)+'СЕТ СН'!$F$11+СВЦЭМ!$D$10+'СЕТ СН'!$F$5-'СЕТ СН'!$F$21</f>
        <v>4347.8810964900003</v>
      </c>
      <c r="E38" s="37">
        <f>SUMIFS(СВЦЭМ!$D$34:$D$777,СВЦЭМ!$A$34:$A$777,$A38,СВЦЭМ!$B$34:$B$777,E$11)+'СЕТ СН'!$F$11+СВЦЭМ!$D$10+'СЕТ СН'!$F$5-'СЕТ СН'!$F$21</f>
        <v>4357.2532380399998</v>
      </c>
      <c r="F38" s="37">
        <f>SUMIFS(СВЦЭМ!$D$34:$D$777,СВЦЭМ!$A$34:$A$777,$A38,СВЦЭМ!$B$34:$B$777,F$11)+'СЕТ СН'!$F$11+СВЦЭМ!$D$10+'СЕТ СН'!$F$5-'СЕТ СН'!$F$21</f>
        <v>4350.5831300199998</v>
      </c>
      <c r="G38" s="37">
        <f>SUMIFS(СВЦЭМ!$D$34:$D$777,СВЦЭМ!$A$34:$A$777,$A38,СВЦЭМ!$B$34:$B$777,G$11)+'СЕТ СН'!$F$11+СВЦЭМ!$D$10+'СЕТ СН'!$F$5-'СЕТ СН'!$F$21</f>
        <v>4337.7378227200006</v>
      </c>
      <c r="H38" s="37">
        <f>SUMIFS(СВЦЭМ!$D$34:$D$777,СВЦЭМ!$A$34:$A$777,$A38,СВЦЭМ!$B$34:$B$777,H$11)+'СЕТ СН'!$F$11+СВЦЭМ!$D$10+'СЕТ СН'!$F$5-'СЕТ СН'!$F$21</f>
        <v>4195.1029449500002</v>
      </c>
      <c r="I38" s="37">
        <f>SUMIFS(СВЦЭМ!$D$34:$D$777,СВЦЭМ!$A$34:$A$777,$A38,СВЦЭМ!$B$34:$B$777,I$11)+'СЕТ СН'!$F$11+СВЦЭМ!$D$10+'СЕТ СН'!$F$5-'СЕТ СН'!$F$21</f>
        <v>4176.1163481700005</v>
      </c>
      <c r="J38" s="37">
        <f>SUMIFS(СВЦЭМ!$D$34:$D$777,СВЦЭМ!$A$34:$A$777,$A38,СВЦЭМ!$B$34:$B$777,J$11)+'СЕТ СН'!$F$11+СВЦЭМ!$D$10+'СЕТ СН'!$F$5-'СЕТ СН'!$F$21</f>
        <v>4100.0030246200004</v>
      </c>
      <c r="K38" s="37">
        <f>SUMIFS(СВЦЭМ!$D$34:$D$777,СВЦЭМ!$A$34:$A$777,$A38,СВЦЭМ!$B$34:$B$777,K$11)+'СЕТ СН'!$F$11+СВЦЭМ!$D$10+'СЕТ СН'!$F$5-'СЕТ СН'!$F$21</f>
        <v>4012.0804557499996</v>
      </c>
      <c r="L38" s="37">
        <f>SUMIFS(СВЦЭМ!$D$34:$D$777,СВЦЭМ!$A$34:$A$777,$A38,СВЦЭМ!$B$34:$B$777,L$11)+'СЕТ СН'!$F$11+СВЦЭМ!$D$10+'СЕТ СН'!$F$5-'СЕТ СН'!$F$21</f>
        <v>3934.9388170700004</v>
      </c>
      <c r="M38" s="37">
        <f>SUMIFS(СВЦЭМ!$D$34:$D$777,СВЦЭМ!$A$34:$A$777,$A38,СВЦЭМ!$B$34:$B$777,M$11)+'СЕТ СН'!$F$11+СВЦЭМ!$D$10+'СЕТ СН'!$F$5-'СЕТ СН'!$F$21</f>
        <v>3912.0482783699999</v>
      </c>
      <c r="N38" s="37">
        <f>SUMIFS(СВЦЭМ!$D$34:$D$777,СВЦЭМ!$A$34:$A$777,$A38,СВЦЭМ!$B$34:$B$777,N$11)+'СЕТ СН'!$F$11+СВЦЭМ!$D$10+'СЕТ СН'!$F$5-'СЕТ СН'!$F$21</f>
        <v>3931.94337008</v>
      </c>
      <c r="O38" s="37">
        <f>SUMIFS(СВЦЭМ!$D$34:$D$777,СВЦЭМ!$A$34:$A$777,$A38,СВЦЭМ!$B$34:$B$777,O$11)+'СЕТ СН'!$F$11+СВЦЭМ!$D$10+'СЕТ СН'!$F$5-'СЕТ СН'!$F$21</f>
        <v>3935.4319055200003</v>
      </c>
      <c r="P38" s="37">
        <f>SUMIFS(СВЦЭМ!$D$34:$D$777,СВЦЭМ!$A$34:$A$777,$A38,СВЦЭМ!$B$34:$B$777,P$11)+'СЕТ СН'!$F$11+СВЦЭМ!$D$10+'СЕТ СН'!$F$5-'СЕТ СН'!$F$21</f>
        <v>3945.2898269899997</v>
      </c>
      <c r="Q38" s="37">
        <f>SUMIFS(СВЦЭМ!$D$34:$D$777,СВЦЭМ!$A$34:$A$777,$A38,СВЦЭМ!$B$34:$B$777,Q$11)+'СЕТ СН'!$F$11+СВЦЭМ!$D$10+'СЕТ СН'!$F$5-'СЕТ СН'!$F$21</f>
        <v>3950.1631618299998</v>
      </c>
      <c r="R38" s="37">
        <f>SUMIFS(СВЦЭМ!$D$34:$D$777,СВЦЭМ!$A$34:$A$777,$A38,СВЦЭМ!$B$34:$B$777,R$11)+'СЕТ СН'!$F$11+СВЦЭМ!$D$10+'СЕТ СН'!$F$5-'СЕТ СН'!$F$21</f>
        <v>3951.8176264200001</v>
      </c>
      <c r="S38" s="37">
        <f>SUMIFS(СВЦЭМ!$D$34:$D$777,СВЦЭМ!$A$34:$A$777,$A38,СВЦЭМ!$B$34:$B$777,S$11)+'СЕТ СН'!$F$11+СВЦЭМ!$D$10+'СЕТ СН'!$F$5-'СЕТ СН'!$F$21</f>
        <v>3919.2089468200002</v>
      </c>
      <c r="T38" s="37">
        <f>SUMIFS(СВЦЭМ!$D$34:$D$777,СВЦЭМ!$A$34:$A$777,$A38,СВЦЭМ!$B$34:$B$777,T$11)+'СЕТ СН'!$F$11+СВЦЭМ!$D$10+'СЕТ СН'!$F$5-'СЕТ СН'!$F$21</f>
        <v>3891.1968840700001</v>
      </c>
      <c r="U38" s="37">
        <f>SUMIFS(СВЦЭМ!$D$34:$D$777,СВЦЭМ!$A$34:$A$777,$A38,СВЦЭМ!$B$34:$B$777,U$11)+'СЕТ СН'!$F$11+СВЦЭМ!$D$10+'СЕТ СН'!$F$5-'СЕТ СН'!$F$21</f>
        <v>3887.6211275000005</v>
      </c>
      <c r="V38" s="37">
        <f>SUMIFS(СВЦЭМ!$D$34:$D$777,СВЦЭМ!$A$34:$A$777,$A38,СВЦЭМ!$B$34:$B$777,V$11)+'СЕТ СН'!$F$11+СВЦЭМ!$D$10+'СЕТ СН'!$F$5-'СЕТ СН'!$F$21</f>
        <v>3919.84031882</v>
      </c>
      <c r="W38" s="37">
        <f>SUMIFS(СВЦЭМ!$D$34:$D$777,СВЦЭМ!$A$34:$A$777,$A38,СВЦЭМ!$B$34:$B$777,W$11)+'СЕТ СН'!$F$11+СВЦЭМ!$D$10+'СЕТ СН'!$F$5-'СЕТ СН'!$F$21</f>
        <v>4011.8725704600001</v>
      </c>
      <c r="X38" s="37">
        <f>SUMIFS(СВЦЭМ!$D$34:$D$777,СВЦЭМ!$A$34:$A$777,$A38,СВЦЭМ!$B$34:$B$777,X$11)+'СЕТ СН'!$F$11+СВЦЭМ!$D$10+'СЕТ СН'!$F$5-'СЕТ СН'!$F$21</f>
        <v>4118.7059398000001</v>
      </c>
      <c r="Y38" s="37">
        <f>SUMIFS(СВЦЭМ!$D$34:$D$777,СВЦЭМ!$A$34:$A$777,$A38,СВЦЭМ!$B$34:$B$777,Y$11)+'СЕТ СН'!$F$11+СВЦЭМ!$D$10+'СЕТ СН'!$F$5-'СЕТ СН'!$F$21</f>
        <v>4206.4758515399999</v>
      </c>
    </row>
    <row r="39" spans="1:27" ht="15.75" x14ac:dyDescent="0.2">
      <c r="A39" s="36">
        <f t="shared" si="0"/>
        <v>43067</v>
      </c>
      <c r="B39" s="37">
        <f>SUMIFS(СВЦЭМ!$D$34:$D$777,СВЦЭМ!$A$34:$A$777,$A39,СВЦЭМ!$B$34:$B$777,B$11)+'СЕТ СН'!$F$11+СВЦЭМ!$D$10+'СЕТ СН'!$F$5-'СЕТ СН'!$F$21</f>
        <v>4220.17806767</v>
      </c>
      <c r="C39" s="37">
        <f>SUMIFS(СВЦЭМ!$D$34:$D$777,СВЦЭМ!$A$34:$A$777,$A39,СВЦЭМ!$B$34:$B$777,C$11)+'СЕТ СН'!$F$11+СВЦЭМ!$D$10+'СЕТ СН'!$F$5-'СЕТ СН'!$F$21</f>
        <v>4208.1335816400006</v>
      </c>
      <c r="D39" s="37">
        <f>SUMIFS(СВЦЭМ!$D$34:$D$777,СВЦЭМ!$A$34:$A$777,$A39,СВЦЭМ!$B$34:$B$777,D$11)+'СЕТ СН'!$F$11+СВЦЭМ!$D$10+'СЕТ СН'!$F$5-'СЕТ СН'!$F$21</f>
        <v>4292.8887150600003</v>
      </c>
      <c r="E39" s="37">
        <f>SUMIFS(СВЦЭМ!$D$34:$D$777,СВЦЭМ!$A$34:$A$777,$A39,СВЦЭМ!$B$34:$B$777,E$11)+'СЕТ СН'!$F$11+СВЦЭМ!$D$10+'СЕТ СН'!$F$5-'СЕТ СН'!$F$21</f>
        <v>4300.6309723200002</v>
      </c>
      <c r="F39" s="37">
        <f>SUMIFS(СВЦЭМ!$D$34:$D$777,СВЦЭМ!$A$34:$A$777,$A39,СВЦЭМ!$B$34:$B$777,F$11)+'СЕТ СН'!$F$11+СВЦЭМ!$D$10+'СЕТ СН'!$F$5-'СЕТ СН'!$F$21</f>
        <v>4301.8007942799995</v>
      </c>
      <c r="G39" s="37">
        <f>SUMIFS(СВЦЭМ!$D$34:$D$777,СВЦЭМ!$A$34:$A$777,$A39,СВЦЭМ!$B$34:$B$777,G$11)+'СЕТ СН'!$F$11+СВЦЭМ!$D$10+'СЕТ СН'!$F$5-'СЕТ СН'!$F$21</f>
        <v>4278.9070395199997</v>
      </c>
      <c r="H39" s="37">
        <f>SUMIFS(СВЦЭМ!$D$34:$D$777,СВЦЭМ!$A$34:$A$777,$A39,СВЦЭМ!$B$34:$B$777,H$11)+'СЕТ СН'!$F$11+СВЦЭМ!$D$10+'СЕТ СН'!$F$5-'СЕТ СН'!$F$21</f>
        <v>4222.7472267200001</v>
      </c>
      <c r="I39" s="37">
        <f>SUMIFS(СВЦЭМ!$D$34:$D$777,СВЦЭМ!$A$34:$A$777,$A39,СВЦЭМ!$B$34:$B$777,I$11)+'СЕТ СН'!$F$11+СВЦЭМ!$D$10+'СЕТ СН'!$F$5-'СЕТ СН'!$F$21</f>
        <v>4117.2363758199999</v>
      </c>
      <c r="J39" s="37">
        <f>SUMIFS(СВЦЭМ!$D$34:$D$777,СВЦЭМ!$A$34:$A$777,$A39,СВЦЭМ!$B$34:$B$777,J$11)+'СЕТ СН'!$F$11+СВЦЭМ!$D$10+'СЕТ СН'!$F$5-'СЕТ СН'!$F$21</f>
        <v>4103.4007406800001</v>
      </c>
      <c r="K39" s="37">
        <f>SUMIFS(СВЦЭМ!$D$34:$D$777,СВЦЭМ!$A$34:$A$777,$A39,СВЦЭМ!$B$34:$B$777,K$11)+'СЕТ СН'!$F$11+СВЦЭМ!$D$10+'СЕТ СН'!$F$5-'СЕТ СН'!$F$21</f>
        <v>4037.7133690800001</v>
      </c>
      <c r="L39" s="37">
        <f>SUMIFS(СВЦЭМ!$D$34:$D$777,СВЦЭМ!$A$34:$A$777,$A39,СВЦЭМ!$B$34:$B$777,L$11)+'СЕТ СН'!$F$11+СВЦЭМ!$D$10+'СЕТ СН'!$F$5-'СЕТ СН'!$F$21</f>
        <v>3961.8505572900003</v>
      </c>
      <c r="M39" s="37">
        <f>SUMIFS(СВЦЭМ!$D$34:$D$777,СВЦЭМ!$A$34:$A$777,$A39,СВЦЭМ!$B$34:$B$777,M$11)+'СЕТ СН'!$F$11+СВЦЭМ!$D$10+'СЕТ СН'!$F$5-'СЕТ СН'!$F$21</f>
        <v>3926.7786164299996</v>
      </c>
      <c r="N39" s="37">
        <f>SUMIFS(СВЦЭМ!$D$34:$D$777,СВЦЭМ!$A$34:$A$777,$A39,СВЦЭМ!$B$34:$B$777,N$11)+'СЕТ СН'!$F$11+СВЦЭМ!$D$10+'СЕТ СН'!$F$5-'СЕТ СН'!$F$21</f>
        <v>3917.2774006999998</v>
      </c>
      <c r="O39" s="37">
        <f>SUMIFS(СВЦЭМ!$D$34:$D$777,СВЦЭМ!$A$34:$A$777,$A39,СВЦЭМ!$B$34:$B$777,O$11)+'СЕТ СН'!$F$11+СВЦЭМ!$D$10+'СЕТ СН'!$F$5-'СЕТ СН'!$F$21</f>
        <v>3922.7527111400004</v>
      </c>
      <c r="P39" s="37">
        <f>SUMIFS(СВЦЭМ!$D$34:$D$777,СВЦЭМ!$A$34:$A$777,$A39,СВЦЭМ!$B$34:$B$777,P$11)+'СЕТ СН'!$F$11+СВЦЭМ!$D$10+'СЕТ СН'!$F$5-'СЕТ СН'!$F$21</f>
        <v>3927.0326313699998</v>
      </c>
      <c r="Q39" s="37">
        <f>SUMIFS(СВЦЭМ!$D$34:$D$777,СВЦЭМ!$A$34:$A$777,$A39,СВЦЭМ!$B$34:$B$777,Q$11)+'СЕТ СН'!$F$11+СВЦЭМ!$D$10+'СЕТ СН'!$F$5-'СЕТ СН'!$F$21</f>
        <v>3928.8351807099998</v>
      </c>
      <c r="R39" s="37">
        <f>SUMIFS(СВЦЭМ!$D$34:$D$777,СВЦЭМ!$A$34:$A$777,$A39,СВЦЭМ!$B$34:$B$777,R$11)+'СЕТ СН'!$F$11+СВЦЭМ!$D$10+'СЕТ СН'!$F$5-'СЕТ СН'!$F$21</f>
        <v>3925.6556469500001</v>
      </c>
      <c r="S39" s="37">
        <f>SUMIFS(СВЦЭМ!$D$34:$D$777,СВЦЭМ!$A$34:$A$777,$A39,СВЦЭМ!$B$34:$B$777,S$11)+'СЕТ СН'!$F$11+СВЦЭМ!$D$10+'СЕТ СН'!$F$5-'СЕТ СН'!$F$21</f>
        <v>3923.3520398500004</v>
      </c>
      <c r="T39" s="37">
        <f>SUMIFS(СВЦЭМ!$D$34:$D$777,СВЦЭМ!$A$34:$A$777,$A39,СВЦЭМ!$B$34:$B$777,T$11)+'СЕТ СН'!$F$11+СВЦЭМ!$D$10+'СЕТ СН'!$F$5-'СЕТ СН'!$F$21</f>
        <v>3858.3787577200001</v>
      </c>
      <c r="U39" s="37">
        <f>SUMIFS(СВЦЭМ!$D$34:$D$777,СВЦЭМ!$A$34:$A$777,$A39,СВЦЭМ!$B$34:$B$777,U$11)+'СЕТ СН'!$F$11+СВЦЭМ!$D$10+'СЕТ СН'!$F$5-'СЕТ СН'!$F$21</f>
        <v>3852.6451619199997</v>
      </c>
      <c r="V39" s="37">
        <f>SUMIFS(СВЦЭМ!$D$34:$D$777,СВЦЭМ!$A$34:$A$777,$A39,СВЦЭМ!$B$34:$B$777,V$11)+'СЕТ СН'!$F$11+СВЦЭМ!$D$10+'СЕТ СН'!$F$5-'СЕТ СН'!$F$21</f>
        <v>3866.7602956299997</v>
      </c>
      <c r="W39" s="37">
        <f>SUMIFS(СВЦЭМ!$D$34:$D$777,СВЦЭМ!$A$34:$A$777,$A39,СВЦЭМ!$B$34:$B$777,W$11)+'СЕТ СН'!$F$11+СВЦЭМ!$D$10+'СЕТ СН'!$F$5-'СЕТ СН'!$F$21</f>
        <v>3930.5081125899997</v>
      </c>
      <c r="X39" s="37">
        <f>SUMIFS(СВЦЭМ!$D$34:$D$777,СВЦЭМ!$A$34:$A$777,$A39,СВЦЭМ!$B$34:$B$777,X$11)+'СЕТ СН'!$F$11+СВЦЭМ!$D$10+'СЕТ СН'!$F$5-'СЕТ СН'!$F$21</f>
        <v>4078.7132679000006</v>
      </c>
      <c r="Y39" s="37">
        <f>SUMIFS(СВЦЭМ!$D$34:$D$777,СВЦЭМ!$A$34:$A$777,$A39,СВЦЭМ!$B$34:$B$777,Y$11)+'СЕТ СН'!$F$11+СВЦЭМ!$D$10+'СЕТ СН'!$F$5-'СЕТ СН'!$F$21</f>
        <v>4126.9808252700004</v>
      </c>
    </row>
    <row r="40" spans="1:27" ht="15.75" x14ac:dyDescent="0.2">
      <c r="A40" s="36">
        <f t="shared" si="0"/>
        <v>43068</v>
      </c>
      <c r="B40" s="37">
        <f>SUMIFS(СВЦЭМ!$D$34:$D$777,СВЦЭМ!$A$34:$A$777,$A40,СВЦЭМ!$B$34:$B$777,B$11)+'СЕТ СН'!$F$11+СВЦЭМ!$D$10+'СЕТ СН'!$F$5-'СЕТ СН'!$F$21</f>
        <v>4236.2262295800001</v>
      </c>
      <c r="C40" s="37">
        <f>SUMIFS(СВЦЭМ!$D$34:$D$777,СВЦЭМ!$A$34:$A$777,$A40,СВЦЭМ!$B$34:$B$777,C$11)+'СЕТ СН'!$F$11+СВЦЭМ!$D$10+'СЕТ СН'!$F$5-'СЕТ СН'!$F$21</f>
        <v>4324.6826321200006</v>
      </c>
      <c r="D40" s="37">
        <f>SUMIFS(СВЦЭМ!$D$34:$D$777,СВЦЭМ!$A$34:$A$777,$A40,СВЦЭМ!$B$34:$B$777,D$11)+'СЕТ СН'!$F$11+СВЦЭМ!$D$10+'СЕТ СН'!$F$5-'СЕТ СН'!$F$21</f>
        <v>4310.0089166400003</v>
      </c>
      <c r="E40" s="37">
        <f>SUMIFS(СВЦЭМ!$D$34:$D$777,СВЦЭМ!$A$34:$A$777,$A40,СВЦЭМ!$B$34:$B$777,E$11)+'СЕТ СН'!$F$11+СВЦЭМ!$D$10+'СЕТ СН'!$F$5-'СЕТ СН'!$F$21</f>
        <v>4318.0311373499999</v>
      </c>
      <c r="F40" s="37">
        <f>SUMIFS(СВЦЭМ!$D$34:$D$777,СВЦЭМ!$A$34:$A$777,$A40,СВЦЭМ!$B$34:$B$777,F$11)+'СЕТ СН'!$F$11+СВЦЭМ!$D$10+'СЕТ СН'!$F$5-'СЕТ СН'!$F$21</f>
        <v>4316.8554528900004</v>
      </c>
      <c r="G40" s="37">
        <f>SUMIFS(СВЦЭМ!$D$34:$D$777,СВЦЭМ!$A$34:$A$777,$A40,СВЦЭМ!$B$34:$B$777,G$11)+'СЕТ СН'!$F$11+СВЦЭМ!$D$10+'СЕТ СН'!$F$5-'СЕТ СН'!$F$21</f>
        <v>4290.2795654299998</v>
      </c>
      <c r="H40" s="37">
        <f>SUMIFS(СВЦЭМ!$D$34:$D$777,СВЦЭМ!$A$34:$A$777,$A40,СВЦЭМ!$B$34:$B$777,H$11)+'СЕТ СН'!$F$11+СВЦЭМ!$D$10+'СЕТ СН'!$F$5-'СЕТ СН'!$F$21</f>
        <v>4217.5504453100002</v>
      </c>
      <c r="I40" s="37">
        <f>SUMIFS(СВЦЭМ!$D$34:$D$777,СВЦЭМ!$A$34:$A$777,$A40,СВЦЭМ!$B$34:$B$777,I$11)+'СЕТ СН'!$F$11+СВЦЭМ!$D$10+'СЕТ СН'!$F$5-'СЕТ СН'!$F$21</f>
        <v>4130.6943204700001</v>
      </c>
      <c r="J40" s="37">
        <f>SUMIFS(СВЦЭМ!$D$34:$D$777,СВЦЭМ!$A$34:$A$777,$A40,СВЦЭМ!$B$34:$B$777,J$11)+'СЕТ СН'!$F$11+СВЦЭМ!$D$10+'СЕТ СН'!$F$5-'СЕТ СН'!$F$21</f>
        <v>4098.5150803200004</v>
      </c>
      <c r="K40" s="37">
        <f>SUMIFS(СВЦЭМ!$D$34:$D$777,СВЦЭМ!$A$34:$A$777,$A40,СВЦЭМ!$B$34:$B$777,K$11)+'СЕТ СН'!$F$11+СВЦЭМ!$D$10+'СЕТ СН'!$F$5-'СЕТ СН'!$F$21</f>
        <v>4043.2233904000004</v>
      </c>
      <c r="L40" s="37">
        <f>SUMIFS(СВЦЭМ!$D$34:$D$777,СВЦЭМ!$A$34:$A$777,$A40,СВЦЭМ!$B$34:$B$777,L$11)+'СЕТ СН'!$F$11+СВЦЭМ!$D$10+'СЕТ СН'!$F$5-'СЕТ СН'!$F$21</f>
        <v>3975.0602917799997</v>
      </c>
      <c r="M40" s="37">
        <f>SUMIFS(СВЦЭМ!$D$34:$D$777,СВЦЭМ!$A$34:$A$777,$A40,СВЦЭМ!$B$34:$B$777,M$11)+'СЕТ СН'!$F$11+СВЦЭМ!$D$10+'СЕТ СН'!$F$5-'СЕТ СН'!$F$21</f>
        <v>3934.5168874600004</v>
      </c>
      <c r="N40" s="37">
        <f>SUMIFS(СВЦЭМ!$D$34:$D$777,СВЦЭМ!$A$34:$A$777,$A40,СВЦЭМ!$B$34:$B$777,N$11)+'СЕТ СН'!$F$11+СВЦЭМ!$D$10+'СЕТ СН'!$F$5-'СЕТ СН'!$F$21</f>
        <v>3928.54594292</v>
      </c>
      <c r="O40" s="37">
        <f>SUMIFS(СВЦЭМ!$D$34:$D$777,СВЦЭМ!$A$34:$A$777,$A40,СВЦЭМ!$B$34:$B$777,O$11)+'СЕТ СН'!$F$11+СВЦЭМ!$D$10+'СЕТ СН'!$F$5-'СЕТ СН'!$F$21</f>
        <v>3923.0576019999999</v>
      </c>
      <c r="P40" s="37">
        <f>SUMIFS(СВЦЭМ!$D$34:$D$777,СВЦЭМ!$A$34:$A$777,$A40,СВЦЭМ!$B$34:$B$777,P$11)+'СЕТ СН'!$F$11+СВЦЭМ!$D$10+'СЕТ СН'!$F$5-'СЕТ СН'!$F$21</f>
        <v>3915.2633842000005</v>
      </c>
      <c r="Q40" s="37">
        <f>SUMIFS(СВЦЭМ!$D$34:$D$777,СВЦЭМ!$A$34:$A$777,$A40,СВЦЭМ!$B$34:$B$777,Q$11)+'СЕТ СН'!$F$11+СВЦЭМ!$D$10+'СЕТ СН'!$F$5-'СЕТ СН'!$F$21</f>
        <v>3912.22937215</v>
      </c>
      <c r="R40" s="37">
        <f>SUMIFS(СВЦЭМ!$D$34:$D$777,СВЦЭМ!$A$34:$A$777,$A40,СВЦЭМ!$B$34:$B$777,R$11)+'СЕТ СН'!$F$11+СВЦЭМ!$D$10+'СЕТ СН'!$F$5-'СЕТ СН'!$F$21</f>
        <v>3913.4596148800001</v>
      </c>
      <c r="S40" s="37">
        <f>SUMIFS(СВЦЭМ!$D$34:$D$777,СВЦЭМ!$A$34:$A$777,$A40,СВЦЭМ!$B$34:$B$777,S$11)+'СЕТ СН'!$F$11+СВЦЭМ!$D$10+'СЕТ СН'!$F$5-'СЕТ СН'!$F$21</f>
        <v>3900.6886078899997</v>
      </c>
      <c r="T40" s="37">
        <f>SUMIFS(СВЦЭМ!$D$34:$D$777,СВЦЭМ!$A$34:$A$777,$A40,СВЦЭМ!$B$34:$B$777,T$11)+'СЕТ СН'!$F$11+СВЦЭМ!$D$10+'СЕТ СН'!$F$5-'СЕТ СН'!$F$21</f>
        <v>3819.0353635199999</v>
      </c>
      <c r="U40" s="37">
        <f>SUMIFS(СВЦЭМ!$D$34:$D$777,СВЦЭМ!$A$34:$A$777,$A40,СВЦЭМ!$B$34:$B$777,U$11)+'СЕТ СН'!$F$11+СВЦЭМ!$D$10+'СЕТ СН'!$F$5-'СЕТ СН'!$F$21</f>
        <v>3818.2861537700001</v>
      </c>
      <c r="V40" s="37">
        <f>SUMIFS(СВЦЭМ!$D$34:$D$777,СВЦЭМ!$A$34:$A$777,$A40,СВЦЭМ!$B$34:$B$777,V$11)+'СЕТ СН'!$F$11+СВЦЭМ!$D$10+'СЕТ СН'!$F$5-'СЕТ СН'!$F$21</f>
        <v>3889.5919011699998</v>
      </c>
      <c r="W40" s="37">
        <f>SUMIFS(СВЦЭМ!$D$34:$D$777,СВЦЭМ!$A$34:$A$777,$A40,СВЦЭМ!$B$34:$B$777,W$11)+'СЕТ СН'!$F$11+СВЦЭМ!$D$10+'СЕТ СН'!$F$5-'СЕТ СН'!$F$21</f>
        <v>4029.7064797599996</v>
      </c>
      <c r="X40" s="37">
        <f>SUMIFS(СВЦЭМ!$D$34:$D$777,СВЦЭМ!$A$34:$A$777,$A40,СВЦЭМ!$B$34:$B$777,X$11)+'СЕТ СН'!$F$11+СВЦЭМ!$D$10+'СЕТ СН'!$F$5-'СЕТ СН'!$F$21</f>
        <v>4143.58829418</v>
      </c>
      <c r="Y40" s="37">
        <f>SUMIFS(СВЦЭМ!$D$34:$D$777,СВЦЭМ!$A$34:$A$777,$A40,СВЦЭМ!$B$34:$B$777,Y$11)+'СЕТ СН'!$F$11+СВЦЭМ!$D$10+'СЕТ СН'!$F$5-'СЕТ СН'!$F$21</f>
        <v>4208.5453352300001</v>
      </c>
    </row>
    <row r="41" spans="1:27" ht="15.75" x14ac:dyDescent="0.2">
      <c r="A41" s="36">
        <f t="shared" si="0"/>
        <v>43069</v>
      </c>
      <c r="B41" s="37">
        <f>SUMIFS(СВЦЭМ!$D$34:$D$777,СВЦЭМ!$A$34:$A$777,$A41,СВЦЭМ!$B$34:$B$777,B$11)+'СЕТ СН'!$F$11+СВЦЭМ!$D$10+'СЕТ СН'!$F$5-'СЕТ СН'!$F$21</f>
        <v>4249.8190861900002</v>
      </c>
      <c r="C41" s="37">
        <f>SUMIFS(СВЦЭМ!$D$34:$D$777,СВЦЭМ!$A$34:$A$777,$A41,СВЦЭМ!$B$34:$B$777,C$11)+'СЕТ СН'!$F$11+СВЦЭМ!$D$10+'СЕТ СН'!$F$5-'СЕТ СН'!$F$21</f>
        <v>4334.8679766599998</v>
      </c>
      <c r="D41" s="37">
        <f>SUMIFS(СВЦЭМ!$D$34:$D$777,СВЦЭМ!$A$34:$A$777,$A41,СВЦЭМ!$B$34:$B$777,D$11)+'СЕТ СН'!$F$11+СВЦЭМ!$D$10+'СЕТ СН'!$F$5-'СЕТ СН'!$F$21</f>
        <v>4320.0107012999997</v>
      </c>
      <c r="E41" s="37">
        <f>SUMIFS(СВЦЭМ!$D$34:$D$777,СВЦЭМ!$A$34:$A$777,$A41,СВЦЭМ!$B$34:$B$777,E$11)+'СЕТ СН'!$F$11+СВЦЭМ!$D$10+'СЕТ СН'!$F$5-'СЕТ СН'!$F$21</f>
        <v>4327.7450210300003</v>
      </c>
      <c r="F41" s="37">
        <f>SUMIFS(СВЦЭМ!$D$34:$D$777,СВЦЭМ!$A$34:$A$777,$A41,СВЦЭМ!$B$34:$B$777,F$11)+'СЕТ СН'!$F$11+СВЦЭМ!$D$10+'СЕТ СН'!$F$5-'СЕТ СН'!$F$21</f>
        <v>4325.2318291400006</v>
      </c>
      <c r="G41" s="37">
        <f>SUMIFS(СВЦЭМ!$D$34:$D$777,СВЦЭМ!$A$34:$A$777,$A41,СВЦЭМ!$B$34:$B$777,G$11)+'СЕТ СН'!$F$11+СВЦЭМ!$D$10+'СЕТ СН'!$F$5-'СЕТ СН'!$F$21</f>
        <v>4271.47707902</v>
      </c>
      <c r="H41" s="37">
        <f>SUMIFS(СВЦЭМ!$D$34:$D$777,СВЦЭМ!$A$34:$A$777,$A41,СВЦЭМ!$B$34:$B$777,H$11)+'СЕТ СН'!$F$11+СВЦЭМ!$D$10+'СЕТ СН'!$F$5-'СЕТ СН'!$F$21</f>
        <v>4155.1531362000005</v>
      </c>
      <c r="I41" s="37">
        <f>SUMIFS(СВЦЭМ!$D$34:$D$777,СВЦЭМ!$A$34:$A$777,$A41,СВЦЭМ!$B$34:$B$777,I$11)+'СЕТ СН'!$F$11+СВЦЭМ!$D$10+'СЕТ СН'!$F$5-'СЕТ СН'!$F$21</f>
        <v>4063.03870147</v>
      </c>
      <c r="J41" s="37">
        <f>SUMIFS(СВЦЭМ!$D$34:$D$777,СВЦЭМ!$A$34:$A$777,$A41,СВЦЭМ!$B$34:$B$777,J$11)+'СЕТ СН'!$F$11+СВЦЭМ!$D$10+'СЕТ СН'!$F$5-'СЕТ СН'!$F$21</f>
        <v>4015.8211553199999</v>
      </c>
      <c r="K41" s="37">
        <f>SUMIFS(СВЦЭМ!$D$34:$D$777,СВЦЭМ!$A$34:$A$777,$A41,СВЦЭМ!$B$34:$B$777,K$11)+'СЕТ СН'!$F$11+СВЦЭМ!$D$10+'СЕТ СН'!$F$5-'СЕТ СН'!$F$21</f>
        <v>3955.0518585700001</v>
      </c>
      <c r="L41" s="37">
        <f>SUMIFS(СВЦЭМ!$D$34:$D$777,СВЦЭМ!$A$34:$A$777,$A41,СВЦЭМ!$B$34:$B$777,L$11)+'СЕТ СН'!$F$11+СВЦЭМ!$D$10+'СЕТ СН'!$F$5-'СЕТ СН'!$F$21</f>
        <v>3885.3089713700001</v>
      </c>
      <c r="M41" s="37">
        <f>SUMIFS(СВЦЭМ!$D$34:$D$777,СВЦЭМ!$A$34:$A$777,$A41,СВЦЭМ!$B$34:$B$777,M$11)+'СЕТ СН'!$F$11+СВЦЭМ!$D$10+'СЕТ СН'!$F$5-'СЕТ СН'!$F$21</f>
        <v>3847.7819510899999</v>
      </c>
      <c r="N41" s="37">
        <f>SUMIFS(СВЦЭМ!$D$34:$D$777,СВЦЭМ!$A$34:$A$777,$A41,СВЦЭМ!$B$34:$B$777,N$11)+'СЕТ СН'!$F$11+СВЦЭМ!$D$10+'СЕТ СН'!$F$5-'СЕТ СН'!$F$21</f>
        <v>3840.7116152400004</v>
      </c>
      <c r="O41" s="37">
        <f>SUMIFS(СВЦЭМ!$D$34:$D$777,СВЦЭМ!$A$34:$A$777,$A41,СВЦЭМ!$B$34:$B$777,O$11)+'СЕТ СН'!$F$11+СВЦЭМ!$D$10+'СЕТ СН'!$F$5-'СЕТ СН'!$F$21</f>
        <v>3839.2665000699999</v>
      </c>
      <c r="P41" s="37">
        <f>SUMIFS(СВЦЭМ!$D$34:$D$777,СВЦЭМ!$A$34:$A$777,$A41,СВЦЭМ!$B$34:$B$777,P$11)+'СЕТ СН'!$F$11+СВЦЭМ!$D$10+'СЕТ СН'!$F$5-'СЕТ СН'!$F$21</f>
        <v>3836.4818685</v>
      </c>
      <c r="Q41" s="37">
        <f>SUMIFS(СВЦЭМ!$D$34:$D$777,СВЦЭМ!$A$34:$A$777,$A41,СВЦЭМ!$B$34:$B$777,Q$11)+'СЕТ СН'!$F$11+СВЦЭМ!$D$10+'СЕТ СН'!$F$5-'СЕТ СН'!$F$21</f>
        <v>3839.5328360399999</v>
      </c>
      <c r="R41" s="37">
        <f>SUMIFS(СВЦЭМ!$D$34:$D$777,СВЦЭМ!$A$34:$A$777,$A41,СВЦЭМ!$B$34:$B$777,R$11)+'СЕТ СН'!$F$11+СВЦЭМ!$D$10+'СЕТ СН'!$F$5-'СЕТ СН'!$F$21</f>
        <v>3840.6659944599996</v>
      </c>
      <c r="S41" s="37">
        <f>SUMIFS(СВЦЭМ!$D$34:$D$777,СВЦЭМ!$A$34:$A$777,$A41,СВЦЭМ!$B$34:$B$777,S$11)+'СЕТ СН'!$F$11+СВЦЭМ!$D$10+'СЕТ СН'!$F$5-'СЕТ СН'!$F$21</f>
        <v>3846.2673133600001</v>
      </c>
      <c r="T41" s="37">
        <f>SUMIFS(СВЦЭМ!$D$34:$D$777,СВЦЭМ!$A$34:$A$777,$A41,СВЦЭМ!$B$34:$B$777,T$11)+'СЕТ СН'!$F$11+СВЦЭМ!$D$10+'СЕТ СН'!$F$5-'СЕТ СН'!$F$21</f>
        <v>3865.6788327200002</v>
      </c>
      <c r="U41" s="37">
        <f>SUMIFS(СВЦЭМ!$D$34:$D$777,СВЦЭМ!$A$34:$A$777,$A41,СВЦЭМ!$B$34:$B$777,U$11)+'СЕТ СН'!$F$11+СВЦЭМ!$D$10+'СЕТ СН'!$F$5-'СЕТ СН'!$F$21</f>
        <v>3850.4771780500005</v>
      </c>
      <c r="V41" s="37">
        <f>SUMIFS(СВЦЭМ!$D$34:$D$777,СВЦЭМ!$A$34:$A$777,$A41,СВЦЭМ!$B$34:$B$777,V$11)+'СЕТ СН'!$F$11+СВЦЭМ!$D$10+'СЕТ СН'!$F$5-'СЕТ СН'!$F$21</f>
        <v>3921.1627512300001</v>
      </c>
      <c r="W41" s="37">
        <f>SUMIFS(СВЦЭМ!$D$34:$D$777,СВЦЭМ!$A$34:$A$777,$A41,СВЦЭМ!$B$34:$B$777,W$11)+'СЕТ СН'!$F$11+СВЦЭМ!$D$10+'СЕТ СН'!$F$5-'СЕТ СН'!$F$21</f>
        <v>4049.1070613700003</v>
      </c>
      <c r="X41" s="37">
        <f>SUMIFS(СВЦЭМ!$D$34:$D$777,СВЦЭМ!$A$34:$A$777,$A41,СВЦЭМ!$B$34:$B$777,X$11)+'СЕТ СН'!$F$11+СВЦЭМ!$D$10+'СЕТ СН'!$F$5-'СЕТ СН'!$F$21</f>
        <v>4112.04975964</v>
      </c>
      <c r="Y41" s="37">
        <f>SUMIFS(СВЦЭМ!$D$34:$D$777,СВЦЭМ!$A$34:$A$777,$A41,СВЦЭМ!$B$34:$B$777,Y$11)+'СЕТ СН'!$F$11+СВЦЭМ!$D$10+'СЕТ СН'!$F$5-'СЕТ СН'!$F$21</f>
        <v>4164.2889193600004</v>
      </c>
    </row>
    <row r="42" spans="1:27" ht="15.75" hidden="1" x14ac:dyDescent="0.2">
      <c r="A42" s="36">
        <f t="shared" si="0"/>
        <v>43070</v>
      </c>
      <c r="B42" s="37">
        <f>SUMIFS(СВЦЭМ!$D$34:$D$777,СВЦЭМ!$A$34:$A$777,$A42,СВЦЭМ!$B$34:$B$777,B$11)+'СЕТ СН'!$F$11+СВЦЭМ!$D$10+'СЕТ СН'!$F$5-'СЕТ СН'!$F$21</f>
        <v>3062.0847368100003</v>
      </c>
      <c r="C42" s="37">
        <f>SUMIFS(СВЦЭМ!$D$34:$D$777,СВЦЭМ!$A$34:$A$777,$A42,СВЦЭМ!$B$34:$B$777,C$11)+'СЕТ СН'!$F$11+СВЦЭМ!$D$10+'СЕТ СН'!$F$5-'СЕТ СН'!$F$21</f>
        <v>3062.0847368100003</v>
      </c>
      <c r="D42" s="37">
        <f>SUMIFS(СВЦЭМ!$D$34:$D$777,СВЦЭМ!$A$34:$A$777,$A42,СВЦЭМ!$B$34:$B$777,D$11)+'СЕТ СН'!$F$11+СВЦЭМ!$D$10+'СЕТ СН'!$F$5-'СЕТ СН'!$F$21</f>
        <v>3062.0847368100003</v>
      </c>
      <c r="E42" s="37">
        <f>SUMIFS(СВЦЭМ!$D$34:$D$777,СВЦЭМ!$A$34:$A$777,$A42,СВЦЭМ!$B$34:$B$777,E$11)+'СЕТ СН'!$F$11+СВЦЭМ!$D$10+'СЕТ СН'!$F$5-'СЕТ СН'!$F$21</f>
        <v>3062.0847368100003</v>
      </c>
      <c r="F42" s="37">
        <f>SUMIFS(СВЦЭМ!$D$34:$D$777,СВЦЭМ!$A$34:$A$777,$A42,СВЦЭМ!$B$34:$B$777,F$11)+'СЕТ СН'!$F$11+СВЦЭМ!$D$10+'СЕТ СН'!$F$5-'СЕТ СН'!$F$21</f>
        <v>3062.0847368100003</v>
      </c>
      <c r="G42" s="37">
        <f>SUMIFS(СВЦЭМ!$D$34:$D$777,СВЦЭМ!$A$34:$A$777,$A42,СВЦЭМ!$B$34:$B$777,G$11)+'СЕТ СН'!$F$11+СВЦЭМ!$D$10+'СЕТ СН'!$F$5-'СЕТ СН'!$F$21</f>
        <v>3062.0847368100003</v>
      </c>
      <c r="H42" s="37">
        <f>SUMIFS(СВЦЭМ!$D$34:$D$777,СВЦЭМ!$A$34:$A$777,$A42,СВЦЭМ!$B$34:$B$777,H$11)+'СЕТ СН'!$F$11+СВЦЭМ!$D$10+'СЕТ СН'!$F$5-'СЕТ СН'!$F$21</f>
        <v>3062.0847368100003</v>
      </c>
      <c r="I42" s="37">
        <f>SUMIFS(СВЦЭМ!$D$34:$D$777,СВЦЭМ!$A$34:$A$777,$A42,СВЦЭМ!$B$34:$B$777,I$11)+'СЕТ СН'!$F$11+СВЦЭМ!$D$10+'СЕТ СН'!$F$5-'СЕТ СН'!$F$21</f>
        <v>3062.0847368100003</v>
      </c>
      <c r="J42" s="37">
        <f>SUMIFS(СВЦЭМ!$D$34:$D$777,СВЦЭМ!$A$34:$A$777,$A42,СВЦЭМ!$B$34:$B$777,J$11)+'СЕТ СН'!$F$11+СВЦЭМ!$D$10+'СЕТ СН'!$F$5-'СЕТ СН'!$F$21</f>
        <v>3062.0847368100003</v>
      </c>
      <c r="K42" s="37">
        <f>SUMIFS(СВЦЭМ!$D$34:$D$777,СВЦЭМ!$A$34:$A$777,$A42,СВЦЭМ!$B$34:$B$777,K$11)+'СЕТ СН'!$F$11+СВЦЭМ!$D$10+'СЕТ СН'!$F$5-'СЕТ СН'!$F$21</f>
        <v>3062.0847368100003</v>
      </c>
      <c r="L42" s="37">
        <f>SUMIFS(СВЦЭМ!$D$34:$D$777,СВЦЭМ!$A$34:$A$777,$A42,СВЦЭМ!$B$34:$B$777,L$11)+'СЕТ СН'!$F$11+СВЦЭМ!$D$10+'СЕТ СН'!$F$5-'СЕТ СН'!$F$21</f>
        <v>3062.0847368100003</v>
      </c>
      <c r="M42" s="37">
        <f>SUMIFS(СВЦЭМ!$D$34:$D$777,СВЦЭМ!$A$34:$A$777,$A42,СВЦЭМ!$B$34:$B$777,M$11)+'СЕТ СН'!$F$11+СВЦЭМ!$D$10+'СЕТ СН'!$F$5-'СЕТ СН'!$F$21</f>
        <v>3062.0847368100003</v>
      </c>
      <c r="N42" s="37">
        <f>SUMIFS(СВЦЭМ!$D$34:$D$777,СВЦЭМ!$A$34:$A$777,$A42,СВЦЭМ!$B$34:$B$777,N$11)+'СЕТ СН'!$F$11+СВЦЭМ!$D$10+'СЕТ СН'!$F$5-'СЕТ СН'!$F$21</f>
        <v>3062.0847368100003</v>
      </c>
      <c r="O42" s="37">
        <f>SUMIFS(СВЦЭМ!$D$34:$D$777,СВЦЭМ!$A$34:$A$777,$A42,СВЦЭМ!$B$34:$B$777,O$11)+'СЕТ СН'!$F$11+СВЦЭМ!$D$10+'СЕТ СН'!$F$5-'СЕТ СН'!$F$21</f>
        <v>3062.0847368100003</v>
      </c>
      <c r="P42" s="37">
        <f>SUMIFS(СВЦЭМ!$D$34:$D$777,СВЦЭМ!$A$34:$A$777,$A42,СВЦЭМ!$B$34:$B$777,P$11)+'СЕТ СН'!$F$11+СВЦЭМ!$D$10+'СЕТ СН'!$F$5-'СЕТ СН'!$F$21</f>
        <v>3062.0847368100003</v>
      </c>
      <c r="Q42" s="37">
        <f>SUMIFS(СВЦЭМ!$D$34:$D$777,СВЦЭМ!$A$34:$A$777,$A42,СВЦЭМ!$B$34:$B$777,Q$11)+'СЕТ СН'!$F$11+СВЦЭМ!$D$10+'СЕТ СН'!$F$5-'СЕТ СН'!$F$21</f>
        <v>3062.0847368100003</v>
      </c>
      <c r="R42" s="37">
        <f>SUMIFS(СВЦЭМ!$D$34:$D$777,СВЦЭМ!$A$34:$A$777,$A42,СВЦЭМ!$B$34:$B$777,R$11)+'СЕТ СН'!$F$11+СВЦЭМ!$D$10+'СЕТ СН'!$F$5-'СЕТ СН'!$F$21</f>
        <v>3062.0847368100003</v>
      </c>
      <c r="S42" s="37">
        <f>SUMIFS(СВЦЭМ!$D$34:$D$777,СВЦЭМ!$A$34:$A$777,$A42,СВЦЭМ!$B$34:$B$777,S$11)+'СЕТ СН'!$F$11+СВЦЭМ!$D$10+'СЕТ СН'!$F$5-'СЕТ СН'!$F$21</f>
        <v>3062.0847368100003</v>
      </c>
      <c r="T42" s="37">
        <f>SUMIFS(СВЦЭМ!$D$34:$D$777,СВЦЭМ!$A$34:$A$777,$A42,СВЦЭМ!$B$34:$B$777,T$11)+'СЕТ СН'!$F$11+СВЦЭМ!$D$10+'СЕТ СН'!$F$5-'СЕТ СН'!$F$21</f>
        <v>3062.0847368100003</v>
      </c>
      <c r="U42" s="37">
        <f>SUMIFS(СВЦЭМ!$D$34:$D$777,СВЦЭМ!$A$34:$A$777,$A42,СВЦЭМ!$B$34:$B$777,U$11)+'СЕТ СН'!$F$11+СВЦЭМ!$D$10+'СЕТ СН'!$F$5-'СЕТ СН'!$F$21</f>
        <v>3062.0847368100003</v>
      </c>
      <c r="V42" s="37">
        <f>SUMIFS(СВЦЭМ!$D$34:$D$777,СВЦЭМ!$A$34:$A$777,$A42,СВЦЭМ!$B$34:$B$777,V$11)+'СЕТ СН'!$F$11+СВЦЭМ!$D$10+'СЕТ СН'!$F$5-'СЕТ СН'!$F$21</f>
        <v>3062.0847368100003</v>
      </c>
      <c r="W42" s="37">
        <f>SUMIFS(СВЦЭМ!$D$34:$D$777,СВЦЭМ!$A$34:$A$777,$A42,СВЦЭМ!$B$34:$B$777,W$11)+'СЕТ СН'!$F$11+СВЦЭМ!$D$10+'СЕТ СН'!$F$5-'СЕТ СН'!$F$21</f>
        <v>3062.0847368100003</v>
      </c>
      <c r="X42" s="37">
        <f>SUMIFS(СВЦЭМ!$D$34:$D$777,СВЦЭМ!$A$34:$A$777,$A42,СВЦЭМ!$B$34:$B$777,X$11)+'СЕТ СН'!$F$11+СВЦЭМ!$D$10+'СЕТ СН'!$F$5-'СЕТ СН'!$F$21</f>
        <v>3062.0847368100003</v>
      </c>
      <c r="Y42" s="37">
        <f>SUMIFS(СВЦЭМ!$D$34:$D$777,СВЦЭМ!$A$34:$A$777,$A42,СВЦЭМ!$B$34:$B$777,Y$11)+'СЕТ СН'!$F$11+СВЦЭМ!$D$10+'СЕТ СН'!$F$5-'СЕТ СН'!$F$21</f>
        <v>3062.0847368100003</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01.11.2017</v>
      </c>
      <c r="B48" s="37">
        <f>SUMIFS(СВЦЭМ!$D$34:$D$777,СВЦЭМ!$A$34:$A$777,$A48,СВЦЭМ!$B$34:$B$777,B$47)+'СЕТ СН'!$G$11+СВЦЭМ!$D$10+'СЕТ СН'!$G$5-'СЕТ СН'!$G$21</f>
        <v>4479.2699207799997</v>
      </c>
      <c r="C48" s="37">
        <f>SUMIFS(СВЦЭМ!$D$34:$D$777,СВЦЭМ!$A$34:$A$777,$A48,СВЦЭМ!$B$34:$B$777,C$47)+'СЕТ СН'!$G$11+СВЦЭМ!$D$10+'СЕТ СН'!$G$5-'СЕТ СН'!$G$21</f>
        <v>4529.8758939899999</v>
      </c>
      <c r="D48" s="37">
        <f>SUMIFS(СВЦЭМ!$D$34:$D$777,СВЦЭМ!$A$34:$A$777,$A48,СВЦЭМ!$B$34:$B$777,D$47)+'СЕТ СН'!$G$11+СВЦЭМ!$D$10+'СЕТ СН'!$G$5-'СЕТ СН'!$G$21</f>
        <v>4613.7016795500003</v>
      </c>
      <c r="E48" s="37">
        <f>SUMIFS(СВЦЭМ!$D$34:$D$777,СВЦЭМ!$A$34:$A$777,$A48,СВЦЭМ!$B$34:$B$777,E$47)+'СЕТ СН'!$G$11+СВЦЭМ!$D$10+'СЕТ СН'!$G$5-'СЕТ СН'!$G$21</f>
        <v>4627.4908326499999</v>
      </c>
      <c r="F48" s="37">
        <f>SUMIFS(СВЦЭМ!$D$34:$D$777,СВЦЭМ!$A$34:$A$777,$A48,СВЦЭМ!$B$34:$B$777,F$47)+'СЕТ СН'!$G$11+СВЦЭМ!$D$10+'СЕТ СН'!$G$5-'СЕТ СН'!$G$21</f>
        <v>4628.8387673699999</v>
      </c>
      <c r="G48" s="37">
        <f>SUMIFS(СВЦЭМ!$D$34:$D$777,СВЦЭМ!$A$34:$A$777,$A48,СВЦЭМ!$B$34:$B$777,G$47)+'СЕТ СН'!$G$11+СВЦЭМ!$D$10+'СЕТ СН'!$G$5-'СЕТ СН'!$G$21</f>
        <v>4620.4938095899997</v>
      </c>
      <c r="H48" s="37">
        <f>SUMIFS(СВЦЭМ!$D$34:$D$777,СВЦЭМ!$A$34:$A$777,$A48,СВЦЭМ!$B$34:$B$777,H$47)+'СЕТ СН'!$G$11+СВЦЭМ!$D$10+'СЕТ СН'!$G$5-'СЕТ СН'!$G$21</f>
        <v>4520.2888738499996</v>
      </c>
      <c r="I48" s="37">
        <f>SUMIFS(СВЦЭМ!$D$34:$D$777,СВЦЭМ!$A$34:$A$777,$A48,СВЦЭМ!$B$34:$B$777,I$47)+'СЕТ СН'!$G$11+СВЦЭМ!$D$10+'СЕТ СН'!$G$5-'СЕТ СН'!$G$21</f>
        <v>4491.2085201</v>
      </c>
      <c r="J48" s="37">
        <f>SUMIFS(СВЦЭМ!$D$34:$D$777,СВЦЭМ!$A$34:$A$777,$A48,СВЦЭМ!$B$34:$B$777,J$47)+'СЕТ СН'!$G$11+СВЦЭМ!$D$10+'СЕТ СН'!$G$5-'СЕТ СН'!$G$21</f>
        <v>4366.6901336399997</v>
      </c>
      <c r="K48" s="37">
        <f>SUMIFS(СВЦЭМ!$D$34:$D$777,СВЦЭМ!$A$34:$A$777,$A48,СВЦЭМ!$B$34:$B$777,K$47)+'СЕТ СН'!$G$11+СВЦЭМ!$D$10+'СЕТ СН'!$G$5-'СЕТ СН'!$G$21</f>
        <v>4295.2258383899998</v>
      </c>
      <c r="L48" s="37">
        <f>SUMIFS(СВЦЭМ!$D$34:$D$777,СВЦЭМ!$A$34:$A$777,$A48,СВЦЭМ!$B$34:$B$777,L$47)+'СЕТ СН'!$G$11+СВЦЭМ!$D$10+'СЕТ СН'!$G$5-'СЕТ СН'!$G$21</f>
        <v>4208.8298629199999</v>
      </c>
      <c r="M48" s="37">
        <f>SUMIFS(СВЦЭМ!$D$34:$D$777,СВЦЭМ!$A$34:$A$777,$A48,СВЦЭМ!$B$34:$B$777,M$47)+'СЕТ СН'!$G$11+СВЦЭМ!$D$10+'СЕТ СН'!$G$5-'СЕТ СН'!$G$21</f>
        <v>4166.6014211700003</v>
      </c>
      <c r="N48" s="37">
        <f>SUMIFS(СВЦЭМ!$D$34:$D$777,СВЦЭМ!$A$34:$A$777,$A48,СВЦЭМ!$B$34:$B$777,N$47)+'СЕТ СН'!$G$11+СВЦЭМ!$D$10+'СЕТ СН'!$G$5-'СЕТ СН'!$G$21</f>
        <v>4151.14889038</v>
      </c>
      <c r="O48" s="37">
        <f>SUMIFS(СВЦЭМ!$D$34:$D$777,СВЦЭМ!$A$34:$A$777,$A48,СВЦЭМ!$B$34:$B$777,O$47)+'СЕТ СН'!$G$11+СВЦЭМ!$D$10+'СЕТ СН'!$G$5-'СЕТ СН'!$G$21</f>
        <v>4146.5252467600003</v>
      </c>
      <c r="P48" s="37">
        <f>SUMIFS(СВЦЭМ!$D$34:$D$777,СВЦЭМ!$A$34:$A$777,$A48,СВЦЭМ!$B$34:$B$777,P$47)+'СЕТ СН'!$G$11+СВЦЭМ!$D$10+'СЕТ СН'!$G$5-'СЕТ СН'!$G$21</f>
        <v>4139.8077525199997</v>
      </c>
      <c r="Q48" s="37">
        <f>SUMIFS(СВЦЭМ!$D$34:$D$777,СВЦЭМ!$A$34:$A$777,$A48,СВЦЭМ!$B$34:$B$777,Q$47)+'СЕТ СН'!$G$11+СВЦЭМ!$D$10+'СЕТ СН'!$G$5-'СЕТ СН'!$G$21</f>
        <v>4139.1064436899997</v>
      </c>
      <c r="R48" s="37">
        <f>SUMIFS(СВЦЭМ!$D$34:$D$777,СВЦЭМ!$A$34:$A$777,$A48,СВЦЭМ!$B$34:$B$777,R$47)+'СЕТ СН'!$G$11+СВЦЭМ!$D$10+'СЕТ СН'!$G$5-'СЕТ СН'!$G$21</f>
        <v>4143.4474465599997</v>
      </c>
      <c r="S48" s="37">
        <f>SUMIFS(СВЦЭМ!$D$34:$D$777,СВЦЭМ!$A$34:$A$777,$A48,СВЦЭМ!$B$34:$B$777,S$47)+'СЕТ СН'!$G$11+СВЦЭМ!$D$10+'СЕТ СН'!$G$5-'СЕТ СН'!$G$21</f>
        <v>4151.6018854900003</v>
      </c>
      <c r="T48" s="37">
        <f>SUMIFS(СВЦЭМ!$D$34:$D$777,СВЦЭМ!$A$34:$A$777,$A48,СВЦЭМ!$B$34:$B$777,T$47)+'СЕТ СН'!$G$11+СВЦЭМ!$D$10+'СЕТ СН'!$G$5-'СЕТ СН'!$G$21</f>
        <v>4163.1334377200001</v>
      </c>
      <c r="U48" s="37">
        <f>SUMIFS(СВЦЭМ!$D$34:$D$777,СВЦЭМ!$A$34:$A$777,$A48,СВЦЭМ!$B$34:$B$777,U$47)+'СЕТ СН'!$G$11+СВЦЭМ!$D$10+'СЕТ СН'!$G$5-'СЕТ СН'!$G$21</f>
        <v>4169.0300777000002</v>
      </c>
      <c r="V48" s="37">
        <f>SUMIFS(СВЦЭМ!$D$34:$D$777,СВЦЭМ!$A$34:$A$777,$A48,СВЦЭМ!$B$34:$B$777,V$47)+'СЕТ СН'!$G$11+СВЦЭМ!$D$10+'СЕТ СН'!$G$5-'СЕТ СН'!$G$21</f>
        <v>4211.9187083699999</v>
      </c>
      <c r="W48" s="37">
        <f>SUMIFS(СВЦЭМ!$D$34:$D$777,СВЦЭМ!$A$34:$A$777,$A48,СВЦЭМ!$B$34:$B$777,W$47)+'СЕТ СН'!$G$11+СВЦЭМ!$D$10+'СЕТ СН'!$G$5-'СЕТ СН'!$G$21</f>
        <v>4358.3701777400001</v>
      </c>
      <c r="X48" s="37">
        <f>SUMIFS(СВЦЭМ!$D$34:$D$777,СВЦЭМ!$A$34:$A$777,$A48,СВЦЭМ!$B$34:$B$777,X$47)+'СЕТ СН'!$G$11+СВЦЭМ!$D$10+'СЕТ СН'!$G$5-'СЕТ СН'!$G$21</f>
        <v>4461.7049016499996</v>
      </c>
      <c r="Y48" s="37">
        <f>SUMIFS(СВЦЭМ!$D$34:$D$777,СВЦЭМ!$A$34:$A$777,$A48,СВЦЭМ!$B$34:$B$777,Y$47)+'СЕТ СН'!$G$11+СВЦЭМ!$D$10+'СЕТ СН'!$G$5-'СЕТ СН'!$G$21</f>
        <v>4454.6500471399995</v>
      </c>
      <c r="AA48" s="46"/>
    </row>
    <row r="49" spans="1:25" ht="15.75" x14ac:dyDescent="0.2">
      <c r="A49" s="36">
        <f>A48+1</f>
        <v>43041</v>
      </c>
      <c r="B49" s="37">
        <f>SUMIFS(СВЦЭМ!$D$34:$D$777,СВЦЭМ!$A$34:$A$777,$A49,СВЦЭМ!$B$34:$B$777,B$47)+'СЕТ СН'!$G$11+СВЦЭМ!$D$10+'СЕТ СН'!$G$5-'СЕТ СН'!$G$21</f>
        <v>4481.3554991800002</v>
      </c>
      <c r="C49" s="37">
        <f>SUMIFS(СВЦЭМ!$D$34:$D$777,СВЦЭМ!$A$34:$A$777,$A49,СВЦЭМ!$B$34:$B$777,C$47)+'СЕТ СН'!$G$11+СВЦЭМ!$D$10+'СЕТ СН'!$G$5-'СЕТ СН'!$G$21</f>
        <v>4519.1241539599996</v>
      </c>
      <c r="D49" s="37">
        <f>SUMIFS(СВЦЭМ!$D$34:$D$777,СВЦЭМ!$A$34:$A$777,$A49,СВЦЭМ!$B$34:$B$777,D$47)+'СЕТ СН'!$G$11+СВЦЭМ!$D$10+'СЕТ СН'!$G$5-'СЕТ СН'!$G$21</f>
        <v>4616.1075497100001</v>
      </c>
      <c r="E49" s="37">
        <f>SUMIFS(СВЦЭМ!$D$34:$D$777,СВЦЭМ!$A$34:$A$777,$A49,СВЦЭМ!$B$34:$B$777,E$47)+'СЕТ СН'!$G$11+СВЦЭМ!$D$10+'СЕТ СН'!$G$5-'СЕТ СН'!$G$21</f>
        <v>4627.3131798100003</v>
      </c>
      <c r="F49" s="37">
        <f>SUMIFS(СВЦЭМ!$D$34:$D$777,СВЦЭМ!$A$34:$A$777,$A49,СВЦЭМ!$B$34:$B$777,F$47)+'СЕТ СН'!$G$11+СВЦЭМ!$D$10+'СЕТ СН'!$G$5-'СЕТ СН'!$G$21</f>
        <v>4628.4952721199998</v>
      </c>
      <c r="G49" s="37">
        <f>SUMIFS(СВЦЭМ!$D$34:$D$777,СВЦЭМ!$A$34:$A$777,$A49,СВЦЭМ!$B$34:$B$777,G$47)+'СЕТ СН'!$G$11+СВЦЭМ!$D$10+'СЕТ СН'!$G$5-'СЕТ СН'!$G$21</f>
        <v>4623.9080662099996</v>
      </c>
      <c r="H49" s="37">
        <f>SUMIFS(СВЦЭМ!$D$34:$D$777,СВЦЭМ!$A$34:$A$777,$A49,СВЦЭМ!$B$34:$B$777,H$47)+'СЕТ СН'!$G$11+СВЦЭМ!$D$10+'СЕТ СН'!$G$5-'СЕТ СН'!$G$21</f>
        <v>4520.69561015</v>
      </c>
      <c r="I49" s="37">
        <f>SUMIFS(СВЦЭМ!$D$34:$D$777,СВЦЭМ!$A$34:$A$777,$A49,СВЦЭМ!$B$34:$B$777,I$47)+'СЕТ СН'!$G$11+СВЦЭМ!$D$10+'СЕТ СН'!$G$5-'СЕТ СН'!$G$21</f>
        <v>4485.9483343399997</v>
      </c>
      <c r="J49" s="37">
        <f>SUMIFS(СВЦЭМ!$D$34:$D$777,СВЦЭМ!$A$34:$A$777,$A49,СВЦЭМ!$B$34:$B$777,J$47)+'СЕТ СН'!$G$11+СВЦЭМ!$D$10+'СЕТ СН'!$G$5-'СЕТ СН'!$G$21</f>
        <v>4375.1770639400002</v>
      </c>
      <c r="K49" s="37">
        <f>SUMIFS(СВЦЭМ!$D$34:$D$777,СВЦЭМ!$A$34:$A$777,$A49,СВЦЭМ!$B$34:$B$777,K$47)+'СЕТ СН'!$G$11+СВЦЭМ!$D$10+'СЕТ СН'!$G$5-'СЕТ СН'!$G$21</f>
        <v>4303.0171588900002</v>
      </c>
      <c r="L49" s="37">
        <f>SUMIFS(СВЦЭМ!$D$34:$D$777,СВЦЭМ!$A$34:$A$777,$A49,СВЦЭМ!$B$34:$B$777,L$47)+'СЕТ СН'!$G$11+СВЦЭМ!$D$10+'СЕТ СН'!$G$5-'СЕТ СН'!$G$21</f>
        <v>4217.9393924799997</v>
      </c>
      <c r="M49" s="37">
        <f>SUMIFS(СВЦЭМ!$D$34:$D$777,СВЦЭМ!$A$34:$A$777,$A49,СВЦЭМ!$B$34:$B$777,M$47)+'СЕТ СН'!$G$11+СВЦЭМ!$D$10+'СЕТ СН'!$G$5-'СЕТ СН'!$G$21</f>
        <v>4178.4801856100003</v>
      </c>
      <c r="N49" s="37">
        <f>SUMIFS(СВЦЭМ!$D$34:$D$777,СВЦЭМ!$A$34:$A$777,$A49,СВЦЭМ!$B$34:$B$777,N$47)+'СЕТ СН'!$G$11+СВЦЭМ!$D$10+'СЕТ СН'!$G$5-'СЕТ СН'!$G$21</f>
        <v>4167.1736559199999</v>
      </c>
      <c r="O49" s="37">
        <f>SUMIFS(СВЦЭМ!$D$34:$D$777,СВЦЭМ!$A$34:$A$777,$A49,СВЦЭМ!$B$34:$B$777,O$47)+'СЕТ СН'!$G$11+СВЦЭМ!$D$10+'СЕТ СН'!$G$5-'СЕТ СН'!$G$21</f>
        <v>4164.9345872100002</v>
      </c>
      <c r="P49" s="37">
        <f>SUMIFS(СВЦЭМ!$D$34:$D$777,СВЦЭМ!$A$34:$A$777,$A49,СВЦЭМ!$B$34:$B$777,P$47)+'СЕТ СН'!$G$11+СВЦЭМ!$D$10+'СЕТ СН'!$G$5-'СЕТ СН'!$G$21</f>
        <v>4158.4145203199996</v>
      </c>
      <c r="Q49" s="37">
        <f>SUMIFS(СВЦЭМ!$D$34:$D$777,СВЦЭМ!$A$34:$A$777,$A49,СВЦЭМ!$B$34:$B$777,Q$47)+'СЕТ СН'!$G$11+СВЦЭМ!$D$10+'СЕТ СН'!$G$5-'СЕТ СН'!$G$21</f>
        <v>4151.2796011</v>
      </c>
      <c r="R49" s="37">
        <f>SUMIFS(СВЦЭМ!$D$34:$D$777,СВЦЭМ!$A$34:$A$777,$A49,СВЦЭМ!$B$34:$B$777,R$47)+'СЕТ СН'!$G$11+СВЦЭМ!$D$10+'СЕТ СН'!$G$5-'СЕТ СН'!$G$21</f>
        <v>4153.0346181900004</v>
      </c>
      <c r="S49" s="37">
        <f>SUMIFS(СВЦЭМ!$D$34:$D$777,СВЦЭМ!$A$34:$A$777,$A49,СВЦЭМ!$B$34:$B$777,S$47)+'СЕТ СН'!$G$11+СВЦЭМ!$D$10+'СЕТ СН'!$G$5-'СЕТ СН'!$G$21</f>
        <v>4172.3816475100002</v>
      </c>
      <c r="T49" s="37">
        <f>SUMIFS(СВЦЭМ!$D$34:$D$777,СВЦЭМ!$A$34:$A$777,$A49,СВЦЭМ!$B$34:$B$777,T$47)+'СЕТ СН'!$G$11+СВЦЭМ!$D$10+'СЕТ СН'!$G$5-'СЕТ СН'!$G$21</f>
        <v>4155.3254546099997</v>
      </c>
      <c r="U49" s="37">
        <f>SUMIFS(СВЦЭМ!$D$34:$D$777,СВЦЭМ!$A$34:$A$777,$A49,СВЦЭМ!$B$34:$B$777,U$47)+'СЕТ СН'!$G$11+СВЦЭМ!$D$10+'СЕТ СН'!$G$5-'СЕТ СН'!$G$21</f>
        <v>4145.1913012799996</v>
      </c>
      <c r="V49" s="37">
        <f>SUMIFS(СВЦЭМ!$D$34:$D$777,СВЦЭМ!$A$34:$A$777,$A49,СВЦЭМ!$B$34:$B$777,V$47)+'СЕТ СН'!$G$11+СВЦЭМ!$D$10+'СЕТ СН'!$G$5-'СЕТ СН'!$G$21</f>
        <v>4197.1110616699998</v>
      </c>
      <c r="W49" s="37">
        <f>SUMIFS(СВЦЭМ!$D$34:$D$777,СВЦЭМ!$A$34:$A$777,$A49,СВЦЭМ!$B$34:$B$777,W$47)+'СЕТ СН'!$G$11+СВЦЭМ!$D$10+'СЕТ СН'!$G$5-'СЕТ СН'!$G$21</f>
        <v>4301.8096505200001</v>
      </c>
      <c r="X49" s="37">
        <f>SUMIFS(СВЦЭМ!$D$34:$D$777,СВЦЭМ!$A$34:$A$777,$A49,СВЦЭМ!$B$34:$B$777,X$47)+'СЕТ СН'!$G$11+СВЦЭМ!$D$10+'СЕТ СН'!$G$5-'СЕТ СН'!$G$21</f>
        <v>4410.7847193799998</v>
      </c>
      <c r="Y49" s="37">
        <f>SUMIFS(СВЦЭМ!$D$34:$D$777,СВЦЭМ!$A$34:$A$777,$A49,СВЦЭМ!$B$34:$B$777,Y$47)+'СЕТ СН'!$G$11+СВЦЭМ!$D$10+'СЕТ СН'!$G$5-'СЕТ СН'!$G$21</f>
        <v>4453.4151510299998</v>
      </c>
    </row>
    <row r="50" spans="1:25" ht="15.75" x14ac:dyDescent="0.2">
      <c r="A50" s="36">
        <f t="shared" ref="A50:A78" si="1">A49+1</f>
        <v>43042</v>
      </c>
      <c r="B50" s="37">
        <f>SUMIFS(СВЦЭМ!$D$34:$D$777,СВЦЭМ!$A$34:$A$777,$A50,СВЦЭМ!$B$34:$B$777,B$47)+'СЕТ СН'!$G$11+СВЦЭМ!$D$10+'СЕТ СН'!$G$5-'СЕТ СН'!$G$21</f>
        <v>4483.4684327799996</v>
      </c>
      <c r="C50" s="37">
        <f>SUMIFS(СВЦЭМ!$D$34:$D$777,СВЦЭМ!$A$34:$A$777,$A50,СВЦЭМ!$B$34:$B$777,C$47)+'СЕТ СН'!$G$11+СВЦЭМ!$D$10+'СЕТ СН'!$G$5-'СЕТ СН'!$G$21</f>
        <v>4529.2214650899996</v>
      </c>
      <c r="D50" s="37">
        <f>SUMIFS(СВЦЭМ!$D$34:$D$777,СВЦЭМ!$A$34:$A$777,$A50,СВЦЭМ!$B$34:$B$777,D$47)+'СЕТ СН'!$G$11+СВЦЭМ!$D$10+'СЕТ СН'!$G$5-'СЕТ СН'!$G$21</f>
        <v>4608.1006608099997</v>
      </c>
      <c r="E50" s="37">
        <f>SUMIFS(СВЦЭМ!$D$34:$D$777,СВЦЭМ!$A$34:$A$777,$A50,СВЦЭМ!$B$34:$B$777,E$47)+'СЕТ СН'!$G$11+СВЦЭМ!$D$10+'СЕТ СН'!$G$5-'СЕТ СН'!$G$21</f>
        <v>4622.7084305899998</v>
      </c>
      <c r="F50" s="37">
        <f>SUMIFS(СВЦЭМ!$D$34:$D$777,СВЦЭМ!$A$34:$A$777,$A50,СВЦЭМ!$B$34:$B$777,F$47)+'СЕТ СН'!$G$11+СВЦЭМ!$D$10+'СЕТ СН'!$G$5-'СЕТ СН'!$G$21</f>
        <v>4624.3104262400002</v>
      </c>
      <c r="G50" s="37">
        <f>SUMIFS(СВЦЭМ!$D$34:$D$777,СВЦЭМ!$A$34:$A$777,$A50,СВЦЭМ!$B$34:$B$777,G$47)+'СЕТ СН'!$G$11+СВЦЭМ!$D$10+'СЕТ СН'!$G$5-'СЕТ СН'!$G$21</f>
        <v>4624.0408929099995</v>
      </c>
      <c r="H50" s="37">
        <f>SUMIFS(СВЦЭМ!$D$34:$D$777,СВЦЭМ!$A$34:$A$777,$A50,СВЦЭМ!$B$34:$B$777,H$47)+'СЕТ СН'!$G$11+СВЦЭМ!$D$10+'СЕТ СН'!$G$5-'СЕТ СН'!$G$21</f>
        <v>4595.2142807199998</v>
      </c>
      <c r="I50" s="37">
        <f>SUMIFS(СВЦЭМ!$D$34:$D$777,СВЦЭМ!$A$34:$A$777,$A50,СВЦЭМ!$B$34:$B$777,I$47)+'СЕТ СН'!$G$11+СВЦЭМ!$D$10+'СЕТ СН'!$G$5-'СЕТ СН'!$G$21</f>
        <v>4499.8721616799994</v>
      </c>
      <c r="J50" s="37">
        <f>SUMIFS(СВЦЭМ!$D$34:$D$777,СВЦЭМ!$A$34:$A$777,$A50,СВЦЭМ!$B$34:$B$777,J$47)+'СЕТ СН'!$G$11+СВЦЭМ!$D$10+'СЕТ СН'!$G$5-'СЕТ СН'!$G$21</f>
        <v>4426.3334409600002</v>
      </c>
      <c r="K50" s="37">
        <f>SUMIFS(СВЦЭМ!$D$34:$D$777,СВЦЭМ!$A$34:$A$777,$A50,СВЦЭМ!$B$34:$B$777,K$47)+'СЕТ СН'!$G$11+СВЦЭМ!$D$10+'СЕТ СН'!$G$5-'СЕТ СН'!$G$21</f>
        <v>4363.5384808999997</v>
      </c>
      <c r="L50" s="37">
        <f>SUMIFS(СВЦЭМ!$D$34:$D$777,СВЦЭМ!$A$34:$A$777,$A50,СВЦЭМ!$B$34:$B$777,L$47)+'СЕТ СН'!$G$11+СВЦЭМ!$D$10+'СЕТ СН'!$G$5-'СЕТ СН'!$G$21</f>
        <v>4274.1493464200003</v>
      </c>
      <c r="M50" s="37">
        <f>SUMIFS(СВЦЭМ!$D$34:$D$777,СВЦЭМ!$A$34:$A$777,$A50,СВЦЭМ!$B$34:$B$777,M$47)+'СЕТ СН'!$G$11+СВЦЭМ!$D$10+'СЕТ СН'!$G$5-'СЕТ СН'!$G$21</f>
        <v>4226.6419423299994</v>
      </c>
      <c r="N50" s="37">
        <f>SUMIFS(СВЦЭМ!$D$34:$D$777,СВЦЭМ!$A$34:$A$777,$A50,СВЦЭМ!$B$34:$B$777,N$47)+'СЕТ СН'!$G$11+СВЦЭМ!$D$10+'СЕТ СН'!$G$5-'СЕТ СН'!$G$21</f>
        <v>4193.3200014800004</v>
      </c>
      <c r="O50" s="37">
        <f>SUMIFS(СВЦЭМ!$D$34:$D$777,СВЦЭМ!$A$34:$A$777,$A50,СВЦЭМ!$B$34:$B$777,O$47)+'СЕТ СН'!$G$11+СВЦЭМ!$D$10+'СЕТ СН'!$G$5-'СЕТ СН'!$G$21</f>
        <v>4191.69579531</v>
      </c>
      <c r="P50" s="37">
        <f>SUMIFS(СВЦЭМ!$D$34:$D$777,СВЦЭМ!$A$34:$A$777,$A50,СВЦЭМ!$B$34:$B$777,P$47)+'СЕТ СН'!$G$11+СВЦЭМ!$D$10+'СЕТ СН'!$G$5-'СЕТ СН'!$G$21</f>
        <v>4203.35733798</v>
      </c>
      <c r="Q50" s="37">
        <f>SUMIFS(СВЦЭМ!$D$34:$D$777,СВЦЭМ!$A$34:$A$777,$A50,СВЦЭМ!$B$34:$B$777,Q$47)+'СЕТ СН'!$G$11+СВЦЭМ!$D$10+'СЕТ СН'!$G$5-'СЕТ СН'!$G$21</f>
        <v>4206.1661025100002</v>
      </c>
      <c r="R50" s="37">
        <f>SUMIFS(СВЦЭМ!$D$34:$D$777,СВЦЭМ!$A$34:$A$777,$A50,СВЦЭМ!$B$34:$B$777,R$47)+'СЕТ СН'!$G$11+СВЦЭМ!$D$10+'СЕТ СН'!$G$5-'СЕТ СН'!$G$21</f>
        <v>4212.4484223899999</v>
      </c>
      <c r="S50" s="37">
        <f>SUMIFS(СВЦЭМ!$D$34:$D$777,СВЦЭМ!$A$34:$A$777,$A50,СВЦЭМ!$B$34:$B$777,S$47)+'СЕТ СН'!$G$11+СВЦЭМ!$D$10+'СЕТ СН'!$G$5-'СЕТ СН'!$G$21</f>
        <v>4198.0785523800005</v>
      </c>
      <c r="T50" s="37">
        <f>SUMIFS(СВЦЭМ!$D$34:$D$777,СВЦЭМ!$A$34:$A$777,$A50,СВЦЭМ!$B$34:$B$777,T$47)+'СЕТ СН'!$G$11+СВЦЭМ!$D$10+'СЕТ СН'!$G$5-'СЕТ СН'!$G$21</f>
        <v>4156.7210391500003</v>
      </c>
      <c r="U50" s="37">
        <f>SUMIFS(СВЦЭМ!$D$34:$D$777,СВЦЭМ!$A$34:$A$777,$A50,СВЦЭМ!$B$34:$B$777,U$47)+'СЕТ СН'!$G$11+СВЦЭМ!$D$10+'СЕТ СН'!$G$5-'СЕТ СН'!$G$21</f>
        <v>4149.1893829199998</v>
      </c>
      <c r="V50" s="37">
        <f>SUMIFS(СВЦЭМ!$D$34:$D$777,СВЦЭМ!$A$34:$A$777,$A50,СВЦЭМ!$B$34:$B$777,V$47)+'СЕТ СН'!$G$11+СВЦЭМ!$D$10+'СЕТ СН'!$G$5-'СЕТ СН'!$G$21</f>
        <v>4208.0364772900002</v>
      </c>
      <c r="W50" s="37">
        <f>SUMIFS(СВЦЭМ!$D$34:$D$777,СВЦЭМ!$A$34:$A$777,$A50,СВЦЭМ!$B$34:$B$777,W$47)+'СЕТ СН'!$G$11+СВЦЭМ!$D$10+'СЕТ СН'!$G$5-'СЕТ СН'!$G$21</f>
        <v>4315.8655237000003</v>
      </c>
      <c r="X50" s="37">
        <f>SUMIFS(СВЦЭМ!$D$34:$D$777,СВЦЭМ!$A$34:$A$777,$A50,СВЦЭМ!$B$34:$B$777,X$47)+'СЕТ СН'!$G$11+СВЦЭМ!$D$10+'СЕТ СН'!$G$5-'СЕТ СН'!$G$21</f>
        <v>4440.7909467099998</v>
      </c>
      <c r="Y50" s="37">
        <f>SUMIFS(СВЦЭМ!$D$34:$D$777,СВЦЭМ!$A$34:$A$777,$A50,СВЦЭМ!$B$34:$B$777,Y$47)+'СЕТ СН'!$G$11+СВЦЭМ!$D$10+'СЕТ СН'!$G$5-'СЕТ СН'!$G$21</f>
        <v>4507.4582873199997</v>
      </c>
    </row>
    <row r="51" spans="1:25" ht="15.75" x14ac:dyDescent="0.2">
      <c r="A51" s="36">
        <f t="shared" si="1"/>
        <v>43043</v>
      </c>
      <c r="B51" s="37">
        <f>SUMIFS(СВЦЭМ!$D$34:$D$777,СВЦЭМ!$A$34:$A$777,$A51,СВЦЭМ!$B$34:$B$777,B$47)+'СЕТ СН'!$G$11+СВЦЭМ!$D$10+'СЕТ СН'!$G$5-'СЕТ СН'!$G$21</f>
        <v>4549.0912451799995</v>
      </c>
      <c r="C51" s="37">
        <f>SUMIFS(СВЦЭМ!$D$34:$D$777,СВЦЭМ!$A$34:$A$777,$A51,СВЦЭМ!$B$34:$B$777,C$47)+'СЕТ СН'!$G$11+СВЦЭМ!$D$10+'СЕТ СН'!$G$5-'СЕТ СН'!$G$21</f>
        <v>4592.2956855399998</v>
      </c>
      <c r="D51" s="37">
        <f>SUMIFS(СВЦЭМ!$D$34:$D$777,СВЦЭМ!$A$34:$A$777,$A51,СВЦЭМ!$B$34:$B$777,D$47)+'СЕТ СН'!$G$11+СВЦЭМ!$D$10+'СЕТ СН'!$G$5-'СЕТ СН'!$G$21</f>
        <v>4618.6720269899997</v>
      </c>
      <c r="E51" s="37">
        <f>SUMIFS(СВЦЭМ!$D$34:$D$777,СВЦЭМ!$A$34:$A$777,$A51,СВЦЭМ!$B$34:$B$777,E$47)+'СЕТ СН'!$G$11+СВЦЭМ!$D$10+'СЕТ СН'!$G$5-'СЕТ СН'!$G$21</f>
        <v>4624.7356748900002</v>
      </c>
      <c r="F51" s="37">
        <f>SUMIFS(СВЦЭМ!$D$34:$D$777,СВЦЭМ!$A$34:$A$777,$A51,СВЦЭМ!$B$34:$B$777,F$47)+'СЕТ СН'!$G$11+СВЦЭМ!$D$10+'СЕТ СН'!$G$5-'СЕТ СН'!$G$21</f>
        <v>4629.9814969199997</v>
      </c>
      <c r="G51" s="37">
        <f>SUMIFS(СВЦЭМ!$D$34:$D$777,СВЦЭМ!$A$34:$A$777,$A51,СВЦЭМ!$B$34:$B$777,G$47)+'СЕТ СН'!$G$11+СВЦЭМ!$D$10+'СЕТ СН'!$G$5-'СЕТ СН'!$G$21</f>
        <v>4626.5685917499995</v>
      </c>
      <c r="H51" s="37">
        <f>SUMIFS(СВЦЭМ!$D$34:$D$777,СВЦЭМ!$A$34:$A$777,$A51,СВЦЭМ!$B$34:$B$777,H$47)+'СЕТ СН'!$G$11+СВЦЭМ!$D$10+'СЕТ СН'!$G$5-'СЕТ СН'!$G$21</f>
        <v>4625.0925141899997</v>
      </c>
      <c r="I51" s="37">
        <f>SUMIFS(СВЦЭМ!$D$34:$D$777,СВЦЭМ!$A$34:$A$777,$A51,СВЦЭМ!$B$34:$B$777,I$47)+'СЕТ СН'!$G$11+СВЦЭМ!$D$10+'СЕТ СН'!$G$5-'СЕТ СН'!$G$21</f>
        <v>4544.4365615699999</v>
      </c>
      <c r="J51" s="37">
        <f>SUMIFS(СВЦЭМ!$D$34:$D$777,СВЦЭМ!$A$34:$A$777,$A51,СВЦЭМ!$B$34:$B$777,J$47)+'СЕТ СН'!$G$11+СВЦЭМ!$D$10+'СЕТ СН'!$G$5-'СЕТ СН'!$G$21</f>
        <v>4431.3515578299994</v>
      </c>
      <c r="K51" s="37">
        <f>SUMIFS(СВЦЭМ!$D$34:$D$777,СВЦЭМ!$A$34:$A$777,$A51,СВЦЭМ!$B$34:$B$777,K$47)+'СЕТ СН'!$G$11+СВЦЭМ!$D$10+'СЕТ СН'!$G$5-'СЕТ СН'!$G$21</f>
        <v>4323.2831476199999</v>
      </c>
      <c r="L51" s="37">
        <f>SUMIFS(СВЦЭМ!$D$34:$D$777,СВЦЭМ!$A$34:$A$777,$A51,СВЦЭМ!$B$34:$B$777,L$47)+'СЕТ СН'!$G$11+СВЦЭМ!$D$10+'СЕТ СН'!$G$5-'СЕТ СН'!$G$21</f>
        <v>4215.9684039000003</v>
      </c>
      <c r="M51" s="37">
        <f>SUMIFS(СВЦЭМ!$D$34:$D$777,СВЦЭМ!$A$34:$A$777,$A51,СВЦЭМ!$B$34:$B$777,M$47)+'СЕТ СН'!$G$11+СВЦЭМ!$D$10+'СЕТ СН'!$G$5-'СЕТ СН'!$G$21</f>
        <v>4189.0095205099997</v>
      </c>
      <c r="N51" s="37">
        <f>SUMIFS(СВЦЭМ!$D$34:$D$777,СВЦЭМ!$A$34:$A$777,$A51,СВЦЭМ!$B$34:$B$777,N$47)+'СЕТ СН'!$G$11+СВЦЭМ!$D$10+'СЕТ СН'!$G$5-'СЕТ СН'!$G$21</f>
        <v>4194.2183395100001</v>
      </c>
      <c r="O51" s="37">
        <f>SUMIFS(СВЦЭМ!$D$34:$D$777,СВЦЭМ!$A$34:$A$777,$A51,СВЦЭМ!$B$34:$B$777,O$47)+'СЕТ СН'!$G$11+СВЦЭМ!$D$10+'СЕТ СН'!$G$5-'СЕТ СН'!$G$21</f>
        <v>4194.8011065399996</v>
      </c>
      <c r="P51" s="37">
        <f>SUMIFS(СВЦЭМ!$D$34:$D$777,СВЦЭМ!$A$34:$A$777,$A51,СВЦЭМ!$B$34:$B$777,P$47)+'СЕТ СН'!$G$11+СВЦЭМ!$D$10+'СЕТ СН'!$G$5-'СЕТ СН'!$G$21</f>
        <v>4203.7099738899997</v>
      </c>
      <c r="Q51" s="37">
        <f>SUMIFS(СВЦЭМ!$D$34:$D$777,СВЦЭМ!$A$34:$A$777,$A51,СВЦЭМ!$B$34:$B$777,Q$47)+'СЕТ СН'!$G$11+СВЦЭМ!$D$10+'СЕТ СН'!$G$5-'СЕТ СН'!$G$21</f>
        <v>4207.7945180699999</v>
      </c>
      <c r="R51" s="37">
        <f>SUMIFS(СВЦЭМ!$D$34:$D$777,СВЦЭМ!$A$34:$A$777,$A51,СВЦЭМ!$B$34:$B$777,R$47)+'СЕТ СН'!$G$11+СВЦЭМ!$D$10+'СЕТ СН'!$G$5-'СЕТ СН'!$G$21</f>
        <v>4205.4655426600002</v>
      </c>
      <c r="S51" s="37">
        <f>SUMIFS(СВЦЭМ!$D$34:$D$777,СВЦЭМ!$A$34:$A$777,$A51,СВЦЭМ!$B$34:$B$777,S$47)+'СЕТ СН'!$G$11+СВЦЭМ!$D$10+'СЕТ СН'!$G$5-'СЕТ СН'!$G$21</f>
        <v>4199.98803864</v>
      </c>
      <c r="T51" s="37">
        <f>SUMIFS(СВЦЭМ!$D$34:$D$777,СВЦЭМ!$A$34:$A$777,$A51,СВЦЭМ!$B$34:$B$777,T$47)+'СЕТ СН'!$G$11+СВЦЭМ!$D$10+'СЕТ СН'!$G$5-'СЕТ СН'!$G$21</f>
        <v>4173.3643719199999</v>
      </c>
      <c r="U51" s="37">
        <f>SUMIFS(СВЦЭМ!$D$34:$D$777,СВЦЭМ!$A$34:$A$777,$A51,СВЦЭМ!$B$34:$B$777,U$47)+'СЕТ СН'!$G$11+СВЦЭМ!$D$10+'СЕТ СН'!$G$5-'СЕТ СН'!$G$21</f>
        <v>4167.6630377800002</v>
      </c>
      <c r="V51" s="37">
        <f>SUMIFS(СВЦЭМ!$D$34:$D$777,СВЦЭМ!$A$34:$A$777,$A51,СВЦЭМ!$B$34:$B$777,V$47)+'СЕТ СН'!$G$11+СВЦЭМ!$D$10+'СЕТ СН'!$G$5-'СЕТ СН'!$G$21</f>
        <v>4220.1253173999994</v>
      </c>
      <c r="W51" s="37">
        <f>SUMIFS(СВЦЭМ!$D$34:$D$777,СВЦЭМ!$A$34:$A$777,$A51,СВЦЭМ!$B$34:$B$777,W$47)+'СЕТ СН'!$G$11+СВЦЭМ!$D$10+'СЕТ СН'!$G$5-'СЕТ СН'!$G$21</f>
        <v>4321.3981974899998</v>
      </c>
      <c r="X51" s="37">
        <f>SUMIFS(СВЦЭМ!$D$34:$D$777,СВЦЭМ!$A$34:$A$777,$A51,СВЦЭМ!$B$34:$B$777,X$47)+'СЕТ СН'!$G$11+СВЦЭМ!$D$10+'СЕТ СН'!$G$5-'СЕТ СН'!$G$21</f>
        <v>4412.4228157500002</v>
      </c>
      <c r="Y51" s="37">
        <f>SUMIFS(СВЦЭМ!$D$34:$D$777,СВЦЭМ!$A$34:$A$777,$A51,СВЦЭМ!$B$34:$B$777,Y$47)+'СЕТ СН'!$G$11+СВЦЭМ!$D$10+'СЕТ СН'!$G$5-'СЕТ СН'!$G$21</f>
        <v>4515.6477264599998</v>
      </c>
    </row>
    <row r="52" spans="1:25" ht="15.75" x14ac:dyDescent="0.2">
      <c r="A52" s="36">
        <f t="shared" si="1"/>
        <v>43044</v>
      </c>
      <c r="B52" s="37">
        <f>SUMIFS(СВЦЭМ!$D$34:$D$777,СВЦЭМ!$A$34:$A$777,$A52,СВЦЭМ!$B$34:$B$777,B$47)+'СЕТ СН'!$G$11+СВЦЭМ!$D$10+'СЕТ СН'!$G$5-'СЕТ СН'!$G$21</f>
        <v>4570.1617293399995</v>
      </c>
      <c r="C52" s="37">
        <f>SUMIFS(СВЦЭМ!$D$34:$D$777,СВЦЭМ!$A$34:$A$777,$A52,СВЦЭМ!$B$34:$B$777,C$47)+'СЕТ СН'!$G$11+СВЦЭМ!$D$10+'СЕТ СН'!$G$5-'СЕТ СН'!$G$21</f>
        <v>4605.7429256899995</v>
      </c>
      <c r="D52" s="37">
        <f>SUMIFS(СВЦЭМ!$D$34:$D$777,СВЦЭМ!$A$34:$A$777,$A52,СВЦЭМ!$B$34:$B$777,D$47)+'СЕТ СН'!$G$11+СВЦЭМ!$D$10+'СЕТ СН'!$G$5-'СЕТ СН'!$G$21</f>
        <v>4610.0886903600003</v>
      </c>
      <c r="E52" s="37">
        <f>SUMIFS(СВЦЭМ!$D$34:$D$777,СВЦЭМ!$A$34:$A$777,$A52,СВЦЭМ!$B$34:$B$777,E$47)+'СЕТ СН'!$G$11+СВЦЭМ!$D$10+'СЕТ СН'!$G$5-'СЕТ СН'!$G$21</f>
        <v>4614.0334045599993</v>
      </c>
      <c r="F52" s="37">
        <f>SUMIFS(СВЦЭМ!$D$34:$D$777,СВЦЭМ!$A$34:$A$777,$A52,СВЦЭМ!$B$34:$B$777,F$47)+'СЕТ СН'!$G$11+СВЦЭМ!$D$10+'СЕТ СН'!$G$5-'СЕТ СН'!$G$21</f>
        <v>4616.1628799999999</v>
      </c>
      <c r="G52" s="37">
        <f>SUMIFS(СВЦЭМ!$D$34:$D$777,СВЦЭМ!$A$34:$A$777,$A52,СВЦЭМ!$B$34:$B$777,G$47)+'СЕТ СН'!$G$11+СВЦЭМ!$D$10+'СЕТ СН'!$G$5-'СЕТ СН'!$G$21</f>
        <v>4611.3743836200001</v>
      </c>
      <c r="H52" s="37">
        <f>SUMIFS(СВЦЭМ!$D$34:$D$777,СВЦЭМ!$A$34:$A$777,$A52,СВЦЭМ!$B$34:$B$777,H$47)+'СЕТ СН'!$G$11+СВЦЭМ!$D$10+'СЕТ СН'!$G$5-'СЕТ СН'!$G$21</f>
        <v>4614.8372858299999</v>
      </c>
      <c r="I52" s="37">
        <f>SUMIFS(СВЦЭМ!$D$34:$D$777,СВЦЭМ!$A$34:$A$777,$A52,СВЦЭМ!$B$34:$B$777,I$47)+'СЕТ СН'!$G$11+СВЦЭМ!$D$10+'СЕТ СН'!$G$5-'СЕТ СН'!$G$21</f>
        <v>4575.8051714499998</v>
      </c>
      <c r="J52" s="37">
        <f>SUMIFS(СВЦЭМ!$D$34:$D$777,СВЦЭМ!$A$34:$A$777,$A52,СВЦЭМ!$B$34:$B$777,J$47)+'СЕТ СН'!$G$11+СВЦЭМ!$D$10+'СЕТ СН'!$G$5-'СЕТ СН'!$G$21</f>
        <v>4465.5987067799997</v>
      </c>
      <c r="K52" s="37">
        <f>SUMIFS(СВЦЭМ!$D$34:$D$777,СВЦЭМ!$A$34:$A$777,$A52,СВЦЭМ!$B$34:$B$777,K$47)+'СЕТ СН'!$G$11+СВЦЭМ!$D$10+'СЕТ СН'!$G$5-'СЕТ СН'!$G$21</f>
        <v>4320.6715862599995</v>
      </c>
      <c r="L52" s="37">
        <f>SUMIFS(СВЦЭМ!$D$34:$D$777,СВЦЭМ!$A$34:$A$777,$A52,СВЦЭМ!$B$34:$B$777,L$47)+'СЕТ СН'!$G$11+СВЦЭМ!$D$10+'СЕТ СН'!$G$5-'СЕТ СН'!$G$21</f>
        <v>4197.0258208199994</v>
      </c>
      <c r="M52" s="37">
        <f>SUMIFS(СВЦЭМ!$D$34:$D$777,СВЦЭМ!$A$34:$A$777,$A52,СВЦЭМ!$B$34:$B$777,M$47)+'СЕТ СН'!$G$11+СВЦЭМ!$D$10+'СЕТ СН'!$G$5-'СЕТ СН'!$G$21</f>
        <v>4164.9238508199996</v>
      </c>
      <c r="N52" s="37">
        <f>SUMIFS(СВЦЭМ!$D$34:$D$777,СВЦЭМ!$A$34:$A$777,$A52,СВЦЭМ!$B$34:$B$777,N$47)+'СЕТ СН'!$G$11+СВЦЭМ!$D$10+'СЕТ СН'!$G$5-'СЕТ СН'!$G$21</f>
        <v>4178.3837276300001</v>
      </c>
      <c r="O52" s="37">
        <f>SUMIFS(СВЦЭМ!$D$34:$D$777,СВЦЭМ!$A$34:$A$777,$A52,СВЦЭМ!$B$34:$B$777,O$47)+'СЕТ СН'!$G$11+СВЦЭМ!$D$10+'СЕТ СН'!$G$5-'СЕТ СН'!$G$21</f>
        <v>4195.7578797300002</v>
      </c>
      <c r="P52" s="37">
        <f>SUMIFS(СВЦЭМ!$D$34:$D$777,СВЦЭМ!$A$34:$A$777,$A52,СВЦЭМ!$B$34:$B$777,P$47)+'СЕТ СН'!$G$11+СВЦЭМ!$D$10+'СЕТ СН'!$G$5-'СЕТ СН'!$G$21</f>
        <v>4213.3479078299997</v>
      </c>
      <c r="Q52" s="37">
        <f>SUMIFS(СВЦЭМ!$D$34:$D$777,СВЦЭМ!$A$34:$A$777,$A52,СВЦЭМ!$B$34:$B$777,Q$47)+'СЕТ СН'!$G$11+СВЦЭМ!$D$10+'СЕТ СН'!$G$5-'СЕТ СН'!$G$21</f>
        <v>4225.3368390199994</v>
      </c>
      <c r="R52" s="37">
        <f>SUMIFS(СВЦЭМ!$D$34:$D$777,СВЦЭМ!$A$34:$A$777,$A52,СВЦЭМ!$B$34:$B$777,R$47)+'СЕТ СН'!$G$11+СВЦЭМ!$D$10+'СЕТ СН'!$G$5-'СЕТ СН'!$G$21</f>
        <v>4226.9629485799996</v>
      </c>
      <c r="S52" s="37">
        <f>SUMIFS(СВЦЭМ!$D$34:$D$777,СВЦЭМ!$A$34:$A$777,$A52,СВЦЭМ!$B$34:$B$777,S$47)+'СЕТ СН'!$G$11+СВЦЭМ!$D$10+'СЕТ СН'!$G$5-'СЕТ СН'!$G$21</f>
        <v>4203.9725397000002</v>
      </c>
      <c r="T52" s="37">
        <f>SUMIFS(СВЦЭМ!$D$34:$D$777,СВЦЭМ!$A$34:$A$777,$A52,СВЦЭМ!$B$34:$B$777,T$47)+'СЕТ СН'!$G$11+СВЦЭМ!$D$10+'СЕТ СН'!$G$5-'СЕТ СН'!$G$21</f>
        <v>4153.7833385599997</v>
      </c>
      <c r="U52" s="37">
        <f>SUMIFS(СВЦЭМ!$D$34:$D$777,СВЦЭМ!$A$34:$A$777,$A52,СВЦЭМ!$B$34:$B$777,U$47)+'СЕТ СН'!$G$11+СВЦЭМ!$D$10+'СЕТ СН'!$G$5-'СЕТ СН'!$G$21</f>
        <v>4148.5199272</v>
      </c>
      <c r="V52" s="37">
        <f>SUMIFS(СВЦЭМ!$D$34:$D$777,СВЦЭМ!$A$34:$A$777,$A52,СВЦЭМ!$B$34:$B$777,V$47)+'СЕТ СН'!$G$11+СВЦЭМ!$D$10+'СЕТ СН'!$G$5-'СЕТ СН'!$G$21</f>
        <v>4187.3320106700003</v>
      </c>
      <c r="W52" s="37">
        <f>SUMIFS(СВЦЭМ!$D$34:$D$777,СВЦЭМ!$A$34:$A$777,$A52,СВЦЭМ!$B$34:$B$777,W$47)+'СЕТ СН'!$G$11+СВЦЭМ!$D$10+'СЕТ СН'!$G$5-'СЕТ СН'!$G$21</f>
        <v>4286.2060835800003</v>
      </c>
      <c r="X52" s="37">
        <f>SUMIFS(СВЦЭМ!$D$34:$D$777,СВЦЭМ!$A$34:$A$777,$A52,СВЦЭМ!$B$34:$B$777,X$47)+'СЕТ СН'!$G$11+СВЦЭМ!$D$10+'СЕТ СН'!$G$5-'СЕТ СН'!$G$21</f>
        <v>4409.1178956900003</v>
      </c>
      <c r="Y52" s="37">
        <f>SUMIFS(СВЦЭМ!$D$34:$D$777,СВЦЭМ!$A$34:$A$777,$A52,СВЦЭМ!$B$34:$B$777,Y$47)+'СЕТ СН'!$G$11+СВЦЭМ!$D$10+'СЕТ СН'!$G$5-'СЕТ СН'!$G$21</f>
        <v>4516.6340565999999</v>
      </c>
    </row>
    <row r="53" spans="1:25" ht="15.75" x14ac:dyDescent="0.2">
      <c r="A53" s="36">
        <f t="shared" si="1"/>
        <v>43045</v>
      </c>
      <c r="B53" s="37">
        <f>SUMIFS(СВЦЭМ!$D$34:$D$777,СВЦЭМ!$A$34:$A$777,$A53,СВЦЭМ!$B$34:$B$777,B$47)+'СЕТ СН'!$G$11+СВЦЭМ!$D$10+'СЕТ СН'!$G$5-'СЕТ СН'!$G$21</f>
        <v>4545.0337147499995</v>
      </c>
      <c r="C53" s="37">
        <f>SUMIFS(СВЦЭМ!$D$34:$D$777,СВЦЭМ!$A$34:$A$777,$A53,СВЦЭМ!$B$34:$B$777,C$47)+'СЕТ СН'!$G$11+СВЦЭМ!$D$10+'СЕТ СН'!$G$5-'СЕТ СН'!$G$21</f>
        <v>4581.4355038100002</v>
      </c>
      <c r="D53" s="37">
        <f>SUMIFS(СВЦЭМ!$D$34:$D$777,СВЦЭМ!$A$34:$A$777,$A53,СВЦЭМ!$B$34:$B$777,D$47)+'СЕТ СН'!$G$11+СВЦЭМ!$D$10+'СЕТ СН'!$G$5-'СЕТ СН'!$G$21</f>
        <v>4637.7994122700002</v>
      </c>
      <c r="E53" s="37">
        <f>SUMIFS(СВЦЭМ!$D$34:$D$777,СВЦЭМ!$A$34:$A$777,$A53,СВЦЭМ!$B$34:$B$777,E$47)+'СЕТ СН'!$G$11+СВЦЭМ!$D$10+'СЕТ СН'!$G$5-'СЕТ СН'!$G$21</f>
        <v>4641.0678844599997</v>
      </c>
      <c r="F53" s="37">
        <f>SUMIFS(СВЦЭМ!$D$34:$D$777,СВЦЭМ!$A$34:$A$777,$A53,СВЦЭМ!$B$34:$B$777,F$47)+'СЕТ СН'!$G$11+СВЦЭМ!$D$10+'СЕТ СН'!$G$5-'СЕТ СН'!$G$21</f>
        <v>4642.9139420299998</v>
      </c>
      <c r="G53" s="37">
        <f>SUMIFS(СВЦЭМ!$D$34:$D$777,СВЦЭМ!$A$34:$A$777,$A53,СВЦЭМ!$B$34:$B$777,G$47)+'СЕТ СН'!$G$11+СВЦЭМ!$D$10+'СЕТ СН'!$G$5-'СЕТ СН'!$G$21</f>
        <v>4646.25477417</v>
      </c>
      <c r="H53" s="37">
        <f>SUMIFS(СВЦЭМ!$D$34:$D$777,СВЦЭМ!$A$34:$A$777,$A53,СВЦЭМ!$B$34:$B$777,H$47)+'СЕТ СН'!$G$11+СВЦЭМ!$D$10+'СЕТ СН'!$G$5-'СЕТ СН'!$G$21</f>
        <v>4668.0671545099995</v>
      </c>
      <c r="I53" s="37">
        <f>SUMIFS(СВЦЭМ!$D$34:$D$777,СВЦЭМ!$A$34:$A$777,$A53,СВЦЭМ!$B$34:$B$777,I$47)+'СЕТ СН'!$G$11+СВЦЭМ!$D$10+'СЕТ СН'!$G$5-'СЕТ СН'!$G$21</f>
        <v>4594.6359390999996</v>
      </c>
      <c r="J53" s="37">
        <f>SUMIFS(СВЦЭМ!$D$34:$D$777,СВЦЭМ!$A$34:$A$777,$A53,СВЦЭМ!$B$34:$B$777,J$47)+'СЕТ СН'!$G$11+СВЦЭМ!$D$10+'СЕТ СН'!$G$5-'СЕТ СН'!$G$21</f>
        <v>4475.8590754799998</v>
      </c>
      <c r="K53" s="37">
        <f>SUMIFS(СВЦЭМ!$D$34:$D$777,СВЦЭМ!$A$34:$A$777,$A53,СВЦЭМ!$B$34:$B$777,K$47)+'СЕТ СН'!$G$11+СВЦЭМ!$D$10+'СЕТ СН'!$G$5-'СЕТ СН'!$G$21</f>
        <v>4354.7517438300001</v>
      </c>
      <c r="L53" s="37">
        <f>SUMIFS(СВЦЭМ!$D$34:$D$777,СВЦЭМ!$A$34:$A$777,$A53,СВЦЭМ!$B$34:$B$777,L$47)+'СЕТ СН'!$G$11+СВЦЭМ!$D$10+'СЕТ СН'!$G$5-'СЕТ СН'!$G$21</f>
        <v>4256.3376759000002</v>
      </c>
      <c r="M53" s="37">
        <f>SUMIFS(СВЦЭМ!$D$34:$D$777,СВЦЭМ!$A$34:$A$777,$A53,СВЦЭМ!$B$34:$B$777,M$47)+'СЕТ СН'!$G$11+СВЦЭМ!$D$10+'СЕТ СН'!$G$5-'СЕТ СН'!$G$21</f>
        <v>4221.94992473</v>
      </c>
      <c r="N53" s="37">
        <f>SUMIFS(СВЦЭМ!$D$34:$D$777,СВЦЭМ!$A$34:$A$777,$A53,СВЦЭМ!$B$34:$B$777,N$47)+'СЕТ СН'!$G$11+СВЦЭМ!$D$10+'СЕТ СН'!$G$5-'СЕТ СН'!$G$21</f>
        <v>4223.2697805199996</v>
      </c>
      <c r="O53" s="37">
        <f>SUMIFS(СВЦЭМ!$D$34:$D$777,СВЦЭМ!$A$34:$A$777,$A53,СВЦЭМ!$B$34:$B$777,O$47)+'СЕТ СН'!$G$11+СВЦЭМ!$D$10+'СЕТ СН'!$G$5-'СЕТ СН'!$G$21</f>
        <v>4223.4007116100001</v>
      </c>
      <c r="P53" s="37">
        <f>SUMIFS(СВЦЭМ!$D$34:$D$777,СВЦЭМ!$A$34:$A$777,$A53,СВЦЭМ!$B$34:$B$777,P$47)+'СЕТ СН'!$G$11+СВЦЭМ!$D$10+'СЕТ СН'!$G$5-'СЕТ СН'!$G$21</f>
        <v>4229.5675467900001</v>
      </c>
      <c r="Q53" s="37">
        <f>SUMIFS(СВЦЭМ!$D$34:$D$777,СВЦЭМ!$A$34:$A$777,$A53,СВЦЭМ!$B$34:$B$777,Q$47)+'СЕТ СН'!$G$11+СВЦЭМ!$D$10+'СЕТ СН'!$G$5-'СЕТ СН'!$G$21</f>
        <v>4235.6559834399995</v>
      </c>
      <c r="R53" s="37">
        <f>SUMIFS(СВЦЭМ!$D$34:$D$777,СВЦЭМ!$A$34:$A$777,$A53,СВЦЭМ!$B$34:$B$777,R$47)+'СЕТ СН'!$G$11+СВЦЭМ!$D$10+'СЕТ СН'!$G$5-'СЕТ СН'!$G$21</f>
        <v>4234.4209755299999</v>
      </c>
      <c r="S53" s="37">
        <f>SUMIFS(СВЦЭМ!$D$34:$D$777,СВЦЭМ!$A$34:$A$777,$A53,СВЦЭМ!$B$34:$B$777,S$47)+'СЕТ СН'!$G$11+СВЦЭМ!$D$10+'СЕТ СН'!$G$5-'СЕТ СН'!$G$21</f>
        <v>4224.5044339300002</v>
      </c>
      <c r="T53" s="37">
        <f>SUMIFS(СВЦЭМ!$D$34:$D$777,СВЦЭМ!$A$34:$A$777,$A53,СВЦЭМ!$B$34:$B$777,T$47)+'СЕТ СН'!$G$11+СВЦЭМ!$D$10+'СЕТ СН'!$G$5-'СЕТ СН'!$G$21</f>
        <v>4181.6535473799995</v>
      </c>
      <c r="U53" s="37">
        <f>SUMIFS(СВЦЭМ!$D$34:$D$777,СВЦЭМ!$A$34:$A$777,$A53,СВЦЭМ!$B$34:$B$777,U$47)+'СЕТ СН'!$G$11+СВЦЭМ!$D$10+'СЕТ СН'!$G$5-'СЕТ СН'!$G$21</f>
        <v>4177.4020009899996</v>
      </c>
      <c r="V53" s="37">
        <f>SUMIFS(СВЦЭМ!$D$34:$D$777,СВЦЭМ!$A$34:$A$777,$A53,СВЦЭМ!$B$34:$B$777,V$47)+'СЕТ СН'!$G$11+СВЦЭМ!$D$10+'СЕТ СН'!$G$5-'СЕТ СН'!$G$21</f>
        <v>4234.6438923699998</v>
      </c>
      <c r="W53" s="37">
        <f>SUMIFS(СВЦЭМ!$D$34:$D$777,СВЦЭМ!$A$34:$A$777,$A53,СВЦЭМ!$B$34:$B$777,W$47)+'СЕТ СН'!$G$11+СВЦЭМ!$D$10+'СЕТ СН'!$G$5-'СЕТ СН'!$G$21</f>
        <v>4327.0567086499996</v>
      </c>
      <c r="X53" s="37">
        <f>SUMIFS(СВЦЭМ!$D$34:$D$777,СВЦЭМ!$A$34:$A$777,$A53,СВЦЭМ!$B$34:$B$777,X$47)+'СЕТ СН'!$G$11+СВЦЭМ!$D$10+'СЕТ СН'!$G$5-'СЕТ СН'!$G$21</f>
        <v>4424.8477743900003</v>
      </c>
      <c r="Y53" s="37">
        <f>SUMIFS(СВЦЭМ!$D$34:$D$777,СВЦЭМ!$A$34:$A$777,$A53,СВЦЭМ!$B$34:$B$777,Y$47)+'СЕТ СН'!$G$11+СВЦЭМ!$D$10+'СЕТ СН'!$G$5-'СЕТ СН'!$G$21</f>
        <v>4529.2687801900001</v>
      </c>
    </row>
    <row r="54" spans="1:25" ht="15.75" x14ac:dyDescent="0.2">
      <c r="A54" s="36">
        <f t="shared" si="1"/>
        <v>43046</v>
      </c>
      <c r="B54" s="37">
        <f>SUMIFS(СВЦЭМ!$D$34:$D$777,СВЦЭМ!$A$34:$A$777,$A54,СВЦЭМ!$B$34:$B$777,B$47)+'СЕТ СН'!$G$11+СВЦЭМ!$D$10+'СЕТ СН'!$G$5-'СЕТ СН'!$G$21</f>
        <v>4546.8504386799996</v>
      </c>
      <c r="C54" s="37">
        <f>SUMIFS(СВЦЭМ!$D$34:$D$777,СВЦЭМ!$A$34:$A$777,$A54,СВЦЭМ!$B$34:$B$777,C$47)+'СЕТ СН'!$G$11+СВЦЭМ!$D$10+'СЕТ СН'!$G$5-'СЕТ СН'!$G$21</f>
        <v>4572.04108817</v>
      </c>
      <c r="D54" s="37">
        <f>SUMIFS(СВЦЭМ!$D$34:$D$777,СВЦЭМ!$A$34:$A$777,$A54,СВЦЭМ!$B$34:$B$777,D$47)+'СЕТ СН'!$G$11+СВЦЭМ!$D$10+'СЕТ СН'!$G$5-'СЕТ СН'!$G$21</f>
        <v>4630.0945107799998</v>
      </c>
      <c r="E54" s="37">
        <f>SUMIFS(СВЦЭМ!$D$34:$D$777,СВЦЭМ!$A$34:$A$777,$A54,СВЦЭМ!$B$34:$B$777,E$47)+'СЕТ СН'!$G$11+СВЦЭМ!$D$10+'СЕТ СН'!$G$5-'СЕТ СН'!$G$21</f>
        <v>4642.8389218599996</v>
      </c>
      <c r="F54" s="37">
        <f>SUMIFS(СВЦЭМ!$D$34:$D$777,СВЦЭМ!$A$34:$A$777,$A54,СВЦЭМ!$B$34:$B$777,F$47)+'СЕТ СН'!$G$11+СВЦЭМ!$D$10+'СЕТ СН'!$G$5-'СЕТ СН'!$G$21</f>
        <v>4645.5089757799997</v>
      </c>
      <c r="G54" s="37">
        <f>SUMIFS(СВЦЭМ!$D$34:$D$777,СВЦЭМ!$A$34:$A$777,$A54,СВЦЭМ!$B$34:$B$777,G$47)+'СЕТ СН'!$G$11+СВЦЭМ!$D$10+'СЕТ СН'!$G$5-'СЕТ СН'!$G$21</f>
        <v>4651.8408417000001</v>
      </c>
      <c r="H54" s="37">
        <f>SUMIFS(СВЦЭМ!$D$34:$D$777,СВЦЭМ!$A$34:$A$777,$A54,СВЦЭМ!$B$34:$B$777,H$47)+'СЕТ СН'!$G$11+СВЦЭМ!$D$10+'СЕТ СН'!$G$5-'СЕТ СН'!$G$21</f>
        <v>4676.7898604399998</v>
      </c>
      <c r="I54" s="37">
        <f>SUMIFS(СВЦЭМ!$D$34:$D$777,СВЦЭМ!$A$34:$A$777,$A54,СВЦЭМ!$B$34:$B$777,I$47)+'СЕТ СН'!$G$11+СВЦЭМ!$D$10+'СЕТ СН'!$G$5-'СЕТ СН'!$G$21</f>
        <v>4584.9694358500001</v>
      </c>
      <c r="J54" s="37">
        <f>SUMIFS(СВЦЭМ!$D$34:$D$777,СВЦЭМ!$A$34:$A$777,$A54,СВЦЭМ!$B$34:$B$777,J$47)+'СЕТ СН'!$G$11+СВЦЭМ!$D$10+'СЕТ СН'!$G$5-'СЕТ СН'!$G$21</f>
        <v>4513.3659195399996</v>
      </c>
      <c r="K54" s="37">
        <f>SUMIFS(СВЦЭМ!$D$34:$D$777,СВЦЭМ!$A$34:$A$777,$A54,СВЦЭМ!$B$34:$B$777,K$47)+'СЕТ СН'!$G$11+СВЦЭМ!$D$10+'СЕТ СН'!$G$5-'СЕТ СН'!$G$21</f>
        <v>4393.9104305199999</v>
      </c>
      <c r="L54" s="37">
        <f>SUMIFS(СВЦЭМ!$D$34:$D$777,СВЦЭМ!$A$34:$A$777,$A54,СВЦЭМ!$B$34:$B$777,L$47)+'СЕТ СН'!$G$11+СВЦЭМ!$D$10+'СЕТ СН'!$G$5-'СЕТ СН'!$G$21</f>
        <v>4287.1918489999998</v>
      </c>
      <c r="M54" s="37">
        <f>SUMIFS(СВЦЭМ!$D$34:$D$777,СВЦЭМ!$A$34:$A$777,$A54,СВЦЭМ!$B$34:$B$777,M$47)+'СЕТ СН'!$G$11+СВЦЭМ!$D$10+'СЕТ СН'!$G$5-'СЕТ СН'!$G$21</f>
        <v>4253.4910814699997</v>
      </c>
      <c r="N54" s="37">
        <f>SUMIFS(СВЦЭМ!$D$34:$D$777,СВЦЭМ!$A$34:$A$777,$A54,СВЦЭМ!$B$34:$B$777,N$47)+'СЕТ СН'!$G$11+СВЦЭМ!$D$10+'СЕТ СН'!$G$5-'СЕТ СН'!$G$21</f>
        <v>4253.6577909899997</v>
      </c>
      <c r="O54" s="37">
        <f>SUMIFS(СВЦЭМ!$D$34:$D$777,СВЦЭМ!$A$34:$A$777,$A54,СВЦЭМ!$B$34:$B$777,O$47)+'СЕТ СН'!$G$11+СВЦЭМ!$D$10+'СЕТ СН'!$G$5-'СЕТ СН'!$G$21</f>
        <v>4256.5697690300003</v>
      </c>
      <c r="P54" s="37">
        <f>SUMIFS(СВЦЭМ!$D$34:$D$777,СВЦЭМ!$A$34:$A$777,$A54,СВЦЭМ!$B$34:$B$777,P$47)+'СЕТ СН'!$G$11+СВЦЭМ!$D$10+'СЕТ СН'!$G$5-'СЕТ СН'!$G$21</f>
        <v>4261.6884930599999</v>
      </c>
      <c r="Q54" s="37">
        <f>SUMIFS(СВЦЭМ!$D$34:$D$777,СВЦЭМ!$A$34:$A$777,$A54,СВЦЭМ!$B$34:$B$777,Q$47)+'СЕТ СН'!$G$11+СВЦЭМ!$D$10+'СЕТ СН'!$G$5-'СЕТ СН'!$G$21</f>
        <v>4266.9880064700001</v>
      </c>
      <c r="R54" s="37">
        <f>SUMIFS(СВЦЭМ!$D$34:$D$777,СВЦЭМ!$A$34:$A$777,$A54,СВЦЭМ!$B$34:$B$777,R$47)+'СЕТ СН'!$G$11+СВЦЭМ!$D$10+'СЕТ СН'!$G$5-'СЕТ СН'!$G$21</f>
        <v>4266.7358983599997</v>
      </c>
      <c r="S54" s="37">
        <f>SUMIFS(СВЦЭМ!$D$34:$D$777,СВЦЭМ!$A$34:$A$777,$A54,СВЦЭМ!$B$34:$B$777,S$47)+'СЕТ СН'!$G$11+СВЦЭМ!$D$10+'СЕТ СН'!$G$5-'СЕТ СН'!$G$21</f>
        <v>4260.7213144199995</v>
      </c>
      <c r="T54" s="37">
        <f>SUMIFS(СВЦЭМ!$D$34:$D$777,СВЦЭМ!$A$34:$A$777,$A54,СВЦЭМ!$B$34:$B$777,T$47)+'СЕТ СН'!$G$11+СВЦЭМ!$D$10+'СЕТ СН'!$G$5-'СЕТ СН'!$G$21</f>
        <v>4221.5254792400001</v>
      </c>
      <c r="U54" s="37">
        <f>SUMIFS(СВЦЭМ!$D$34:$D$777,СВЦЭМ!$A$34:$A$777,$A54,СВЦЭМ!$B$34:$B$777,U$47)+'СЕТ СН'!$G$11+СВЦЭМ!$D$10+'СЕТ СН'!$G$5-'СЕТ СН'!$G$21</f>
        <v>4213.1175301599997</v>
      </c>
      <c r="V54" s="37">
        <f>SUMIFS(СВЦЭМ!$D$34:$D$777,СВЦЭМ!$A$34:$A$777,$A54,СВЦЭМ!$B$34:$B$777,V$47)+'СЕТ СН'!$G$11+СВЦЭМ!$D$10+'СЕТ СН'!$G$5-'СЕТ СН'!$G$21</f>
        <v>4258.8573787899995</v>
      </c>
      <c r="W54" s="37">
        <f>SUMIFS(СВЦЭМ!$D$34:$D$777,СВЦЭМ!$A$34:$A$777,$A54,СВЦЭМ!$B$34:$B$777,W$47)+'СЕТ СН'!$G$11+СВЦЭМ!$D$10+'СЕТ СН'!$G$5-'СЕТ СН'!$G$21</f>
        <v>4361.89749183</v>
      </c>
      <c r="X54" s="37">
        <f>SUMIFS(СВЦЭМ!$D$34:$D$777,СВЦЭМ!$A$34:$A$777,$A54,СВЦЭМ!$B$34:$B$777,X$47)+'СЕТ СН'!$G$11+СВЦЭМ!$D$10+'СЕТ СН'!$G$5-'СЕТ СН'!$G$21</f>
        <v>4464.8123416500002</v>
      </c>
      <c r="Y54" s="37">
        <f>SUMIFS(СВЦЭМ!$D$34:$D$777,СВЦЭМ!$A$34:$A$777,$A54,СВЦЭМ!$B$34:$B$777,Y$47)+'СЕТ СН'!$G$11+СВЦЭМ!$D$10+'СЕТ СН'!$G$5-'СЕТ СН'!$G$21</f>
        <v>4555.8388531499995</v>
      </c>
    </row>
    <row r="55" spans="1:25" ht="15.75" x14ac:dyDescent="0.2">
      <c r="A55" s="36">
        <f t="shared" si="1"/>
        <v>43047</v>
      </c>
      <c r="B55" s="37">
        <f>SUMIFS(СВЦЭМ!$D$34:$D$777,СВЦЭМ!$A$34:$A$777,$A55,СВЦЭМ!$B$34:$B$777,B$47)+'СЕТ СН'!$G$11+СВЦЭМ!$D$10+'СЕТ СН'!$G$5-'СЕТ СН'!$G$21</f>
        <v>4552.6305901100004</v>
      </c>
      <c r="C55" s="37">
        <f>SUMIFS(СВЦЭМ!$D$34:$D$777,СВЦЭМ!$A$34:$A$777,$A55,СВЦЭМ!$B$34:$B$777,C$47)+'СЕТ СН'!$G$11+СВЦЭМ!$D$10+'СЕТ СН'!$G$5-'СЕТ СН'!$G$21</f>
        <v>4568.7072031299995</v>
      </c>
      <c r="D55" s="37">
        <f>SUMIFS(СВЦЭМ!$D$34:$D$777,СВЦЭМ!$A$34:$A$777,$A55,СВЦЭМ!$B$34:$B$777,D$47)+'СЕТ СН'!$G$11+СВЦЭМ!$D$10+'СЕТ СН'!$G$5-'СЕТ СН'!$G$21</f>
        <v>4612.6168774899998</v>
      </c>
      <c r="E55" s="37">
        <f>SUMIFS(СВЦЭМ!$D$34:$D$777,СВЦЭМ!$A$34:$A$777,$A55,СВЦЭМ!$B$34:$B$777,E$47)+'СЕТ СН'!$G$11+СВЦЭМ!$D$10+'СЕТ СН'!$G$5-'СЕТ СН'!$G$21</f>
        <v>4617.7995382600002</v>
      </c>
      <c r="F55" s="37">
        <f>SUMIFS(СВЦЭМ!$D$34:$D$777,СВЦЭМ!$A$34:$A$777,$A55,СВЦЭМ!$B$34:$B$777,F$47)+'СЕТ СН'!$G$11+СВЦЭМ!$D$10+'СЕТ СН'!$G$5-'СЕТ СН'!$G$21</f>
        <v>4621.2602773799999</v>
      </c>
      <c r="G55" s="37">
        <f>SUMIFS(СВЦЭМ!$D$34:$D$777,СВЦЭМ!$A$34:$A$777,$A55,СВЦЭМ!$B$34:$B$777,G$47)+'СЕТ СН'!$G$11+СВЦЭМ!$D$10+'СЕТ СН'!$G$5-'СЕТ СН'!$G$21</f>
        <v>4627.9804705400002</v>
      </c>
      <c r="H55" s="37">
        <f>SUMIFS(СВЦЭМ!$D$34:$D$777,СВЦЭМ!$A$34:$A$777,$A55,СВЦЭМ!$B$34:$B$777,H$47)+'СЕТ СН'!$G$11+СВЦЭМ!$D$10+'СЕТ СН'!$G$5-'СЕТ СН'!$G$21</f>
        <v>4636.7014419299994</v>
      </c>
      <c r="I55" s="37">
        <f>SUMIFS(СВЦЭМ!$D$34:$D$777,СВЦЭМ!$A$34:$A$777,$A55,СВЦЭМ!$B$34:$B$777,I$47)+'СЕТ СН'!$G$11+СВЦЭМ!$D$10+'СЕТ СН'!$G$5-'СЕТ СН'!$G$21</f>
        <v>4567.9005981999999</v>
      </c>
      <c r="J55" s="37">
        <f>SUMIFS(СВЦЭМ!$D$34:$D$777,СВЦЭМ!$A$34:$A$777,$A55,СВЦЭМ!$B$34:$B$777,J$47)+'СЕТ СН'!$G$11+СВЦЭМ!$D$10+'СЕТ СН'!$G$5-'СЕТ СН'!$G$21</f>
        <v>4479.5832460399997</v>
      </c>
      <c r="K55" s="37">
        <f>SUMIFS(СВЦЭМ!$D$34:$D$777,СВЦЭМ!$A$34:$A$777,$A55,СВЦЭМ!$B$34:$B$777,K$47)+'СЕТ СН'!$G$11+СВЦЭМ!$D$10+'СЕТ СН'!$G$5-'СЕТ СН'!$G$21</f>
        <v>4362.1901802299999</v>
      </c>
      <c r="L55" s="37">
        <f>SUMIFS(СВЦЭМ!$D$34:$D$777,СВЦЭМ!$A$34:$A$777,$A55,СВЦЭМ!$B$34:$B$777,L$47)+'СЕТ СН'!$G$11+СВЦЭМ!$D$10+'СЕТ СН'!$G$5-'СЕТ СН'!$G$21</f>
        <v>4267.6310812699994</v>
      </c>
      <c r="M55" s="37">
        <f>SUMIFS(СВЦЭМ!$D$34:$D$777,СВЦЭМ!$A$34:$A$777,$A55,СВЦЭМ!$B$34:$B$777,M$47)+'СЕТ СН'!$G$11+СВЦЭМ!$D$10+'СЕТ СН'!$G$5-'СЕТ СН'!$G$21</f>
        <v>4217.2340689900002</v>
      </c>
      <c r="N55" s="37">
        <f>SUMIFS(СВЦЭМ!$D$34:$D$777,СВЦЭМ!$A$34:$A$777,$A55,СВЦЭМ!$B$34:$B$777,N$47)+'СЕТ СН'!$G$11+СВЦЭМ!$D$10+'СЕТ СН'!$G$5-'СЕТ СН'!$G$21</f>
        <v>4209.3049557899994</v>
      </c>
      <c r="O55" s="37">
        <f>SUMIFS(СВЦЭМ!$D$34:$D$777,СВЦЭМ!$A$34:$A$777,$A55,СВЦЭМ!$B$34:$B$777,O$47)+'СЕТ СН'!$G$11+СВЦЭМ!$D$10+'СЕТ СН'!$G$5-'СЕТ СН'!$G$21</f>
        <v>4201.5090188799995</v>
      </c>
      <c r="P55" s="37">
        <f>SUMIFS(СВЦЭМ!$D$34:$D$777,СВЦЭМ!$A$34:$A$777,$A55,СВЦЭМ!$B$34:$B$777,P$47)+'СЕТ СН'!$G$11+СВЦЭМ!$D$10+'СЕТ СН'!$G$5-'СЕТ СН'!$G$21</f>
        <v>4209.7202369899996</v>
      </c>
      <c r="Q55" s="37">
        <f>SUMIFS(СВЦЭМ!$D$34:$D$777,СВЦЭМ!$A$34:$A$777,$A55,СВЦЭМ!$B$34:$B$777,Q$47)+'СЕТ СН'!$G$11+СВЦЭМ!$D$10+'СЕТ СН'!$G$5-'СЕТ СН'!$G$21</f>
        <v>4199.2397956300001</v>
      </c>
      <c r="R55" s="37">
        <f>SUMIFS(СВЦЭМ!$D$34:$D$777,СВЦЭМ!$A$34:$A$777,$A55,СВЦЭМ!$B$34:$B$777,R$47)+'СЕТ СН'!$G$11+СВЦЭМ!$D$10+'СЕТ СН'!$G$5-'СЕТ СН'!$G$21</f>
        <v>4205.2002655799997</v>
      </c>
      <c r="S55" s="37">
        <f>SUMIFS(СВЦЭМ!$D$34:$D$777,СВЦЭМ!$A$34:$A$777,$A55,СВЦЭМ!$B$34:$B$777,S$47)+'СЕТ СН'!$G$11+СВЦЭМ!$D$10+'СЕТ СН'!$G$5-'СЕТ СН'!$G$21</f>
        <v>4206.6115985699998</v>
      </c>
      <c r="T55" s="37">
        <f>SUMIFS(СВЦЭМ!$D$34:$D$777,СВЦЭМ!$A$34:$A$777,$A55,СВЦЭМ!$B$34:$B$777,T$47)+'СЕТ СН'!$G$11+СВЦЭМ!$D$10+'СЕТ СН'!$G$5-'СЕТ СН'!$G$21</f>
        <v>4191.2949762199996</v>
      </c>
      <c r="U55" s="37">
        <f>SUMIFS(СВЦЭМ!$D$34:$D$777,СВЦЭМ!$A$34:$A$777,$A55,СВЦЭМ!$B$34:$B$777,U$47)+'СЕТ СН'!$G$11+СВЦЭМ!$D$10+'СЕТ СН'!$G$5-'СЕТ СН'!$G$21</f>
        <v>4179.4568462200004</v>
      </c>
      <c r="V55" s="37">
        <f>SUMIFS(СВЦЭМ!$D$34:$D$777,СВЦЭМ!$A$34:$A$777,$A55,СВЦЭМ!$B$34:$B$777,V$47)+'СЕТ СН'!$G$11+СВЦЭМ!$D$10+'СЕТ СН'!$G$5-'СЕТ СН'!$G$21</f>
        <v>4212.07469855</v>
      </c>
      <c r="W55" s="37">
        <f>SUMIFS(СВЦЭМ!$D$34:$D$777,СВЦЭМ!$A$34:$A$777,$A55,СВЦЭМ!$B$34:$B$777,W$47)+'СЕТ СН'!$G$11+СВЦЭМ!$D$10+'СЕТ СН'!$G$5-'СЕТ СН'!$G$21</f>
        <v>4311.0537519999998</v>
      </c>
      <c r="X55" s="37">
        <f>SUMIFS(СВЦЭМ!$D$34:$D$777,СВЦЭМ!$A$34:$A$777,$A55,СВЦЭМ!$B$34:$B$777,X$47)+'СЕТ СН'!$G$11+СВЦЭМ!$D$10+'СЕТ СН'!$G$5-'СЕТ СН'!$G$21</f>
        <v>4426.3902269499995</v>
      </c>
      <c r="Y55" s="37">
        <f>SUMIFS(СВЦЭМ!$D$34:$D$777,СВЦЭМ!$A$34:$A$777,$A55,СВЦЭМ!$B$34:$B$777,Y$47)+'СЕТ СН'!$G$11+СВЦЭМ!$D$10+'СЕТ СН'!$G$5-'СЕТ СН'!$G$21</f>
        <v>4517.4421526799997</v>
      </c>
    </row>
    <row r="56" spans="1:25" ht="15.75" x14ac:dyDescent="0.2">
      <c r="A56" s="36">
        <f t="shared" si="1"/>
        <v>43048</v>
      </c>
      <c r="B56" s="37">
        <f>SUMIFS(СВЦЭМ!$D$34:$D$777,СВЦЭМ!$A$34:$A$777,$A56,СВЦЭМ!$B$34:$B$777,B$47)+'СЕТ СН'!$G$11+СВЦЭМ!$D$10+'СЕТ СН'!$G$5-'СЕТ СН'!$G$21</f>
        <v>4574.6812546199999</v>
      </c>
      <c r="C56" s="37">
        <f>SUMIFS(СВЦЭМ!$D$34:$D$777,СВЦЭМ!$A$34:$A$777,$A56,СВЦЭМ!$B$34:$B$777,C$47)+'СЕТ СН'!$G$11+СВЦЭМ!$D$10+'СЕТ СН'!$G$5-'СЕТ СН'!$G$21</f>
        <v>4591.4665385499993</v>
      </c>
      <c r="D56" s="37">
        <f>SUMIFS(СВЦЭМ!$D$34:$D$777,СВЦЭМ!$A$34:$A$777,$A56,СВЦЭМ!$B$34:$B$777,D$47)+'СЕТ СН'!$G$11+СВЦЭМ!$D$10+'СЕТ СН'!$G$5-'СЕТ СН'!$G$21</f>
        <v>4635.9146899199995</v>
      </c>
      <c r="E56" s="37">
        <f>SUMIFS(СВЦЭМ!$D$34:$D$777,СВЦЭМ!$A$34:$A$777,$A56,СВЦЭМ!$B$34:$B$777,E$47)+'СЕТ СН'!$G$11+СВЦЭМ!$D$10+'СЕТ СН'!$G$5-'СЕТ СН'!$G$21</f>
        <v>4639.9652372</v>
      </c>
      <c r="F56" s="37">
        <f>SUMIFS(СВЦЭМ!$D$34:$D$777,СВЦЭМ!$A$34:$A$777,$A56,СВЦЭМ!$B$34:$B$777,F$47)+'СЕТ СН'!$G$11+СВЦЭМ!$D$10+'СЕТ СН'!$G$5-'СЕТ СН'!$G$21</f>
        <v>4642.40219376</v>
      </c>
      <c r="G56" s="37">
        <f>SUMIFS(СВЦЭМ!$D$34:$D$777,СВЦЭМ!$A$34:$A$777,$A56,СВЦЭМ!$B$34:$B$777,G$47)+'СЕТ СН'!$G$11+СВЦЭМ!$D$10+'СЕТ СН'!$G$5-'СЕТ СН'!$G$21</f>
        <v>4640.5521635499999</v>
      </c>
      <c r="H56" s="37">
        <f>SUMIFS(СВЦЭМ!$D$34:$D$777,СВЦЭМ!$A$34:$A$777,$A56,СВЦЭМ!$B$34:$B$777,H$47)+'СЕТ СН'!$G$11+СВЦЭМ!$D$10+'СЕТ СН'!$G$5-'СЕТ СН'!$G$21</f>
        <v>4641.4722660199996</v>
      </c>
      <c r="I56" s="37">
        <f>SUMIFS(СВЦЭМ!$D$34:$D$777,СВЦЭМ!$A$34:$A$777,$A56,СВЦЭМ!$B$34:$B$777,I$47)+'СЕТ СН'!$G$11+СВЦЭМ!$D$10+'СЕТ СН'!$G$5-'СЕТ СН'!$G$21</f>
        <v>4569.1696321099998</v>
      </c>
      <c r="J56" s="37">
        <f>SUMIFS(СВЦЭМ!$D$34:$D$777,СВЦЭМ!$A$34:$A$777,$A56,СВЦЭМ!$B$34:$B$777,J$47)+'СЕТ СН'!$G$11+СВЦЭМ!$D$10+'СЕТ СН'!$G$5-'СЕТ СН'!$G$21</f>
        <v>4467.4486961900002</v>
      </c>
      <c r="K56" s="37">
        <f>SUMIFS(СВЦЭМ!$D$34:$D$777,СВЦЭМ!$A$34:$A$777,$A56,СВЦЭМ!$B$34:$B$777,K$47)+'СЕТ СН'!$G$11+СВЦЭМ!$D$10+'СЕТ СН'!$G$5-'СЕТ СН'!$G$21</f>
        <v>4347.4951491699994</v>
      </c>
      <c r="L56" s="37">
        <f>SUMIFS(СВЦЭМ!$D$34:$D$777,СВЦЭМ!$A$34:$A$777,$A56,СВЦЭМ!$B$34:$B$777,L$47)+'СЕТ СН'!$G$11+СВЦЭМ!$D$10+'СЕТ СН'!$G$5-'СЕТ СН'!$G$21</f>
        <v>4254.7361991299995</v>
      </c>
      <c r="M56" s="37">
        <f>SUMIFS(СВЦЭМ!$D$34:$D$777,СВЦЭМ!$A$34:$A$777,$A56,СВЦЭМ!$B$34:$B$777,M$47)+'СЕТ СН'!$G$11+СВЦЭМ!$D$10+'СЕТ СН'!$G$5-'СЕТ СН'!$G$21</f>
        <v>4217.4245629799998</v>
      </c>
      <c r="N56" s="37">
        <f>SUMIFS(СВЦЭМ!$D$34:$D$777,СВЦЭМ!$A$34:$A$777,$A56,СВЦЭМ!$B$34:$B$777,N$47)+'СЕТ СН'!$G$11+СВЦЭМ!$D$10+'СЕТ СН'!$G$5-'СЕТ СН'!$G$21</f>
        <v>4224.0921041900001</v>
      </c>
      <c r="O56" s="37">
        <f>SUMIFS(СВЦЭМ!$D$34:$D$777,СВЦЭМ!$A$34:$A$777,$A56,СВЦЭМ!$B$34:$B$777,O$47)+'СЕТ СН'!$G$11+СВЦЭМ!$D$10+'СЕТ СН'!$G$5-'СЕТ СН'!$G$21</f>
        <v>4235.1798515999999</v>
      </c>
      <c r="P56" s="37">
        <f>SUMIFS(СВЦЭМ!$D$34:$D$777,СВЦЭМ!$A$34:$A$777,$A56,СВЦЭМ!$B$34:$B$777,P$47)+'СЕТ СН'!$G$11+СВЦЭМ!$D$10+'СЕТ СН'!$G$5-'СЕТ СН'!$G$21</f>
        <v>4236.6093122699995</v>
      </c>
      <c r="Q56" s="37">
        <f>SUMIFS(СВЦЭМ!$D$34:$D$777,СВЦЭМ!$A$34:$A$777,$A56,СВЦЭМ!$B$34:$B$777,Q$47)+'СЕТ СН'!$G$11+СВЦЭМ!$D$10+'СЕТ СН'!$G$5-'СЕТ СН'!$G$21</f>
        <v>4241.5803860999995</v>
      </c>
      <c r="R56" s="37">
        <f>SUMIFS(СВЦЭМ!$D$34:$D$777,СВЦЭМ!$A$34:$A$777,$A56,СВЦЭМ!$B$34:$B$777,R$47)+'СЕТ СН'!$G$11+СВЦЭМ!$D$10+'СЕТ СН'!$G$5-'СЕТ СН'!$G$21</f>
        <v>4243.0996752000001</v>
      </c>
      <c r="S56" s="37">
        <f>SUMIFS(СВЦЭМ!$D$34:$D$777,СВЦЭМ!$A$34:$A$777,$A56,СВЦЭМ!$B$34:$B$777,S$47)+'СЕТ СН'!$G$11+СВЦЭМ!$D$10+'СЕТ СН'!$G$5-'СЕТ СН'!$G$21</f>
        <v>4252.1016849600001</v>
      </c>
      <c r="T56" s="37">
        <f>SUMIFS(СВЦЭМ!$D$34:$D$777,СВЦЭМ!$A$34:$A$777,$A56,СВЦЭМ!$B$34:$B$777,T$47)+'СЕТ СН'!$G$11+СВЦЭМ!$D$10+'СЕТ СН'!$G$5-'СЕТ СН'!$G$21</f>
        <v>4230.53771254</v>
      </c>
      <c r="U56" s="37">
        <f>SUMIFS(СВЦЭМ!$D$34:$D$777,СВЦЭМ!$A$34:$A$777,$A56,СВЦЭМ!$B$34:$B$777,U$47)+'СЕТ СН'!$G$11+СВЦЭМ!$D$10+'СЕТ СН'!$G$5-'СЕТ СН'!$G$21</f>
        <v>4226.7834022099996</v>
      </c>
      <c r="V56" s="37">
        <f>SUMIFS(СВЦЭМ!$D$34:$D$777,СВЦЭМ!$A$34:$A$777,$A56,СВЦЭМ!$B$34:$B$777,V$47)+'СЕТ СН'!$G$11+СВЦЭМ!$D$10+'СЕТ СН'!$G$5-'СЕТ СН'!$G$21</f>
        <v>4262.4368279399996</v>
      </c>
      <c r="W56" s="37">
        <f>SUMIFS(СВЦЭМ!$D$34:$D$777,СВЦЭМ!$A$34:$A$777,$A56,СВЦЭМ!$B$34:$B$777,W$47)+'СЕТ СН'!$G$11+СВЦЭМ!$D$10+'СЕТ СН'!$G$5-'СЕТ СН'!$G$21</f>
        <v>4354.8984648200003</v>
      </c>
      <c r="X56" s="37">
        <f>SUMIFS(СВЦЭМ!$D$34:$D$777,СВЦЭМ!$A$34:$A$777,$A56,СВЦЭМ!$B$34:$B$777,X$47)+'СЕТ СН'!$G$11+СВЦЭМ!$D$10+'СЕТ СН'!$G$5-'СЕТ СН'!$G$21</f>
        <v>4475.1051451100002</v>
      </c>
      <c r="Y56" s="37">
        <f>SUMIFS(СВЦЭМ!$D$34:$D$777,СВЦЭМ!$A$34:$A$777,$A56,СВЦЭМ!$B$34:$B$777,Y$47)+'СЕТ СН'!$G$11+СВЦЭМ!$D$10+'СЕТ СН'!$G$5-'СЕТ СН'!$G$21</f>
        <v>4525.4257823500002</v>
      </c>
    </row>
    <row r="57" spans="1:25" ht="15.75" x14ac:dyDescent="0.2">
      <c r="A57" s="36">
        <f t="shared" si="1"/>
        <v>43049</v>
      </c>
      <c r="B57" s="37">
        <f>SUMIFS(СВЦЭМ!$D$34:$D$777,СВЦЭМ!$A$34:$A$777,$A57,СВЦЭМ!$B$34:$B$777,B$47)+'СЕТ СН'!$G$11+СВЦЭМ!$D$10+'СЕТ СН'!$G$5-'СЕТ СН'!$G$21</f>
        <v>4558.8305390699998</v>
      </c>
      <c r="C57" s="37">
        <f>SUMIFS(СВЦЭМ!$D$34:$D$777,СВЦЭМ!$A$34:$A$777,$A57,СВЦЭМ!$B$34:$B$777,C$47)+'СЕТ СН'!$G$11+СВЦЭМ!$D$10+'СЕТ СН'!$G$5-'СЕТ СН'!$G$21</f>
        <v>4591.8700854299996</v>
      </c>
      <c r="D57" s="37">
        <f>SUMIFS(СВЦЭМ!$D$34:$D$777,СВЦЭМ!$A$34:$A$777,$A57,СВЦЭМ!$B$34:$B$777,D$47)+'СЕТ СН'!$G$11+СВЦЭМ!$D$10+'СЕТ СН'!$G$5-'СЕТ СН'!$G$21</f>
        <v>4635.0769604099996</v>
      </c>
      <c r="E57" s="37">
        <f>SUMIFS(СВЦЭМ!$D$34:$D$777,СВЦЭМ!$A$34:$A$777,$A57,СВЦЭМ!$B$34:$B$777,E$47)+'СЕТ СН'!$G$11+СВЦЭМ!$D$10+'СЕТ СН'!$G$5-'СЕТ СН'!$G$21</f>
        <v>4631.59716845</v>
      </c>
      <c r="F57" s="37">
        <f>SUMIFS(СВЦЭМ!$D$34:$D$777,СВЦЭМ!$A$34:$A$777,$A57,СВЦЭМ!$B$34:$B$777,F$47)+'СЕТ СН'!$G$11+СВЦЭМ!$D$10+'СЕТ СН'!$G$5-'СЕТ СН'!$G$21</f>
        <v>4632.4032740700004</v>
      </c>
      <c r="G57" s="37">
        <f>SUMIFS(СВЦЭМ!$D$34:$D$777,СВЦЭМ!$A$34:$A$777,$A57,СВЦЭМ!$B$34:$B$777,G$47)+'СЕТ СН'!$G$11+СВЦЭМ!$D$10+'СЕТ СН'!$G$5-'СЕТ СН'!$G$21</f>
        <v>4639.57158119</v>
      </c>
      <c r="H57" s="37">
        <f>SUMIFS(СВЦЭМ!$D$34:$D$777,СВЦЭМ!$A$34:$A$777,$A57,СВЦЭМ!$B$34:$B$777,H$47)+'СЕТ СН'!$G$11+СВЦЭМ!$D$10+'СЕТ СН'!$G$5-'СЕТ СН'!$G$21</f>
        <v>4647.8948670199998</v>
      </c>
      <c r="I57" s="37">
        <f>SUMIFS(СВЦЭМ!$D$34:$D$777,СВЦЭМ!$A$34:$A$777,$A57,СВЦЭМ!$B$34:$B$777,I$47)+'СЕТ СН'!$G$11+СВЦЭМ!$D$10+'СЕТ СН'!$G$5-'СЕТ СН'!$G$21</f>
        <v>4537.3741006</v>
      </c>
      <c r="J57" s="37">
        <f>SUMIFS(СВЦЭМ!$D$34:$D$777,СВЦЭМ!$A$34:$A$777,$A57,СВЦЭМ!$B$34:$B$777,J$47)+'СЕТ СН'!$G$11+СВЦЭМ!$D$10+'СЕТ СН'!$G$5-'СЕТ СН'!$G$21</f>
        <v>4443.5069048200003</v>
      </c>
      <c r="K57" s="37">
        <f>SUMIFS(СВЦЭМ!$D$34:$D$777,СВЦЭМ!$A$34:$A$777,$A57,СВЦЭМ!$B$34:$B$777,K$47)+'СЕТ СН'!$G$11+СВЦЭМ!$D$10+'СЕТ СН'!$G$5-'СЕТ СН'!$G$21</f>
        <v>4339.9264372600001</v>
      </c>
      <c r="L57" s="37">
        <f>SUMIFS(СВЦЭМ!$D$34:$D$777,СВЦЭМ!$A$34:$A$777,$A57,СВЦЭМ!$B$34:$B$777,L$47)+'СЕТ СН'!$G$11+СВЦЭМ!$D$10+'СЕТ СН'!$G$5-'СЕТ СН'!$G$21</f>
        <v>4248.4851676999997</v>
      </c>
      <c r="M57" s="37">
        <f>SUMIFS(СВЦЭМ!$D$34:$D$777,СВЦЭМ!$A$34:$A$777,$A57,СВЦЭМ!$B$34:$B$777,M$47)+'СЕТ СН'!$G$11+СВЦЭМ!$D$10+'СЕТ СН'!$G$5-'СЕТ СН'!$G$21</f>
        <v>4221.1448871599996</v>
      </c>
      <c r="N57" s="37">
        <f>SUMIFS(СВЦЭМ!$D$34:$D$777,СВЦЭМ!$A$34:$A$777,$A57,СВЦЭМ!$B$34:$B$777,N$47)+'СЕТ СН'!$G$11+СВЦЭМ!$D$10+'СЕТ СН'!$G$5-'СЕТ СН'!$G$21</f>
        <v>4239.4891080999996</v>
      </c>
      <c r="O57" s="37">
        <f>SUMIFS(СВЦЭМ!$D$34:$D$777,СВЦЭМ!$A$34:$A$777,$A57,СВЦЭМ!$B$34:$B$777,O$47)+'СЕТ СН'!$G$11+СВЦЭМ!$D$10+'СЕТ СН'!$G$5-'СЕТ СН'!$G$21</f>
        <v>4242.5023983000001</v>
      </c>
      <c r="P57" s="37">
        <f>SUMIFS(СВЦЭМ!$D$34:$D$777,СВЦЭМ!$A$34:$A$777,$A57,СВЦЭМ!$B$34:$B$777,P$47)+'СЕТ СН'!$G$11+СВЦЭМ!$D$10+'СЕТ СН'!$G$5-'СЕТ СН'!$G$21</f>
        <v>4257.2776142399998</v>
      </c>
      <c r="Q57" s="37">
        <f>SUMIFS(СВЦЭМ!$D$34:$D$777,СВЦЭМ!$A$34:$A$777,$A57,СВЦЭМ!$B$34:$B$777,Q$47)+'СЕТ СН'!$G$11+СВЦЭМ!$D$10+'СЕТ СН'!$G$5-'СЕТ СН'!$G$21</f>
        <v>4263.4398022999994</v>
      </c>
      <c r="R57" s="37">
        <f>SUMIFS(СВЦЭМ!$D$34:$D$777,СВЦЭМ!$A$34:$A$777,$A57,СВЦЭМ!$B$34:$B$777,R$47)+'СЕТ СН'!$G$11+СВЦЭМ!$D$10+'СЕТ СН'!$G$5-'СЕТ СН'!$G$21</f>
        <v>4266.0115228300001</v>
      </c>
      <c r="S57" s="37">
        <f>SUMIFS(СВЦЭМ!$D$34:$D$777,СВЦЭМ!$A$34:$A$777,$A57,СВЦЭМ!$B$34:$B$777,S$47)+'СЕТ СН'!$G$11+СВЦЭМ!$D$10+'СЕТ СН'!$G$5-'СЕТ СН'!$G$21</f>
        <v>4246.2287910799996</v>
      </c>
      <c r="T57" s="37">
        <f>SUMIFS(СВЦЭМ!$D$34:$D$777,СВЦЭМ!$A$34:$A$777,$A57,СВЦЭМ!$B$34:$B$777,T$47)+'СЕТ СН'!$G$11+СВЦЭМ!$D$10+'СЕТ СН'!$G$5-'СЕТ СН'!$G$21</f>
        <v>4186.1552985999997</v>
      </c>
      <c r="U57" s="37">
        <f>SUMIFS(СВЦЭМ!$D$34:$D$777,СВЦЭМ!$A$34:$A$777,$A57,СВЦЭМ!$B$34:$B$777,U$47)+'СЕТ СН'!$G$11+СВЦЭМ!$D$10+'СЕТ СН'!$G$5-'СЕТ СН'!$G$21</f>
        <v>4182.6165639299998</v>
      </c>
      <c r="V57" s="37">
        <f>SUMIFS(СВЦЭМ!$D$34:$D$777,СВЦЭМ!$A$34:$A$777,$A57,СВЦЭМ!$B$34:$B$777,V$47)+'СЕТ СН'!$G$11+СВЦЭМ!$D$10+'СЕТ СН'!$G$5-'СЕТ СН'!$G$21</f>
        <v>4240.9232298099996</v>
      </c>
      <c r="W57" s="37">
        <f>SUMIFS(СВЦЭМ!$D$34:$D$777,СВЦЭМ!$A$34:$A$777,$A57,СВЦЭМ!$B$34:$B$777,W$47)+'СЕТ СН'!$G$11+СВЦЭМ!$D$10+'СЕТ СН'!$G$5-'СЕТ СН'!$G$21</f>
        <v>4344.8076958299998</v>
      </c>
      <c r="X57" s="37">
        <f>SUMIFS(СВЦЭМ!$D$34:$D$777,СВЦЭМ!$A$34:$A$777,$A57,СВЦЭМ!$B$34:$B$777,X$47)+'СЕТ СН'!$G$11+СВЦЭМ!$D$10+'СЕТ СН'!$G$5-'СЕТ СН'!$G$21</f>
        <v>4459.4029310300002</v>
      </c>
      <c r="Y57" s="37">
        <f>SUMIFS(СВЦЭМ!$D$34:$D$777,СВЦЭМ!$A$34:$A$777,$A57,СВЦЭМ!$B$34:$B$777,Y$47)+'СЕТ СН'!$G$11+СВЦЭМ!$D$10+'СЕТ СН'!$G$5-'СЕТ СН'!$G$21</f>
        <v>4534.9292490999997</v>
      </c>
    </row>
    <row r="58" spans="1:25" ht="15.75" x14ac:dyDescent="0.2">
      <c r="A58" s="36">
        <f t="shared" si="1"/>
        <v>43050</v>
      </c>
      <c r="B58" s="37">
        <f>SUMIFS(СВЦЭМ!$D$34:$D$777,СВЦЭМ!$A$34:$A$777,$A58,СВЦЭМ!$B$34:$B$777,B$47)+'СЕТ СН'!$G$11+СВЦЭМ!$D$10+'СЕТ СН'!$G$5-'СЕТ СН'!$G$21</f>
        <v>4629.6202586599993</v>
      </c>
      <c r="C58" s="37">
        <f>SUMIFS(СВЦЭМ!$D$34:$D$777,СВЦЭМ!$A$34:$A$777,$A58,СВЦЭМ!$B$34:$B$777,C$47)+'СЕТ СН'!$G$11+СВЦЭМ!$D$10+'СЕТ СН'!$G$5-'СЕТ СН'!$G$21</f>
        <v>4612.4004996900003</v>
      </c>
      <c r="D58" s="37">
        <f>SUMIFS(СВЦЭМ!$D$34:$D$777,СВЦЭМ!$A$34:$A$777,$A58,СВЦЭМ!$B$34:$B$777,D$47)+'СЕТ СН'!$G$11+СВЦЭМ!$D$10+'СЕТ СН'!$G$5-'СЕТ СН'!$G$21</f>
        <v>4640.1792693400002</v>
      </c>
      <c r="E58" s="37">
        <f>SUMIFS(СВЦЭМ!$D$34:$D$777,СВЦЭМ!$A$34:$A$777,$A58,СВЦЭМ!$B$34:$B$777,E$47)+'СЕТ СН'!$G$11+СВЦЭМ!$D$10+'СЕТ СН'!$G$5-'СЕТ СН'!$G$21</f>
        <v>4660.3430645299995</v>
      </c>
      <c r="F58" s="37">
        <f>SUMIFS(СВЦЭМ!$D$34:$D$777,СВЦЭМ!$A$34:$A$777,$A58,СВЦЭМ!$B$34:$B$777,F$47)+'СЕТ СН'!$G$11+СВЦЭМ!$D$10+'СЕТ СН'!$G$5-'СЕТ СН'!$G$21</f>
        <v>4659.59210927</v>
      </c>
      <c r="G58" s="37">
        <f>SUMIFS(СВЦЭМ!$D$34:$D$777,СВЦЭМ!$A$34:$A$777,$A58,СВЦЭМ!$B$34:$B$777,G$47)+'СЕТ СН'!$G$11+СВЦЭМ!$D$10+'СЕТ СН'!$G$5-'СЕТ СН'!$G$21</f>
        <v>4653.1531394200001</v>
      </c>
      <c r="H58" s="37">
        <f>SUMIFS(СВЦЭМ!$D$34:$D$777,СВЦЭМ!$A$34:$A$777,$A58,СВЦЭМ!$B$34:$B$777,H$47)+'СЕТ СН'!$G$11+СВЦЭМ!$D$10+'СЕТ СН'!$G$5-'СЕТ СН'!$G$21</f>
        <v>4632.8781961599998</v>
      </c>
      <c r="I58" s="37">
        <f>SUMIFS(СВЦЭМ!$D$34:$D$777,СВЦЭМ!$A$34:$A$777,$A58,СВЦЭМ!$B$34:$B$777,I$47)+'СЕТ СН'!$G$11+СВЦЭМ!$D$10+'СЕТ СН'!$G$5-'СЕТ СН'!$G$21</f>
        <v>4568.1405199399996</v>
      </c>
      <c r="J58" s="37">
        <f>SUMIFS(СВЦЭМ!$D$34:$D$777,СВЦЭМ!$A$34:$A$777,$A58,СВЦЭМ!$B$34:$B$777,J$47)+'СЕТ СН'!$G$11+СВЦЭМ!$D$10+'СЕТ СН'!$G$5-'СЕТ СН'!$G$21</f>
        <v>4468.5494744099997</v>
      </c>
      <c r="K58" s="37">
        <f>SUMIFS(СВЦЭМ!$D$34:$D$777,СВЦЭМ!$A$34:$A$777,$A58,СВЦЭМ!$B$34:$B$777,K$47)+'СЕТ СН'!$G$11+СВЦЭМ!$D$10+'СЕТ СН'!$G$5-'СЕТ СН'!$G$21</f>
        <v>4348.6938387199998</v>
      </c>
      <c r="L58" s="37">
        <f>SUMIFS(СВЦЭМ!$D$34:$D$777,СВЦЭМ!$A$34:$A$777,$A58,СВЦЭМ!$B$34:$B$777,L$47)+'СЕТ СН'!$G$11+СВЦЭМ!$D$10+'СЕТ СН'!$G$5-'СЕТ СН'!$G$21</f>
        <v>4248.6010223499998</v>
      </c>
      <c r="M58" s="37">
        <f>SUMIFS(СВЦЭМ!$D$34:$D$777,СВЦЭМ!$A$34:$A$777,$A58,СВЦЭМ!$B$34:$B$777,M$47)+'СЕТ СН'!$G$11+СВЦЭМ!$D$10+'СЕТ СН'!$G$5-'СЕТ СН'!$G$21</f>
        <v>4207.5930994999999</v>
      </c>
      <c r="N58" s="37">
        <f>SUMIFS(СВЦЭМ!$D$34:$D$777,СВЦЭМ!$A$34:$A$777,$A58,СВЦЭМ!$B$34:$B$777,N$47)+'СЕТ СН'!$G$11+СВЦЭМ!$D$10+'СЕТ СН'!$G$5-'СЕТ СН'!$G$21</f>
        <v>4223.3058739999997</v>
      </c>
      <c r="O58" s="37">
        <f>SUMIFS(СВЦЭМ!$D$34:$D$777,СВЦЭМ!$A$34:$A$777,$A58,СВЦЭМ!$B$34:$B$777,O$47)+'СЕТ СН'!$G$11+СВЦЭМ!$D$10+'СЕТ СН'!$G$5-'СЕТ СН'!$G$21</f>
        <v>4215.9686402899997</v>
      </c>
      <c r="P58" s="37">
        <f>SUMIFS(СВЦЭМ!$D$34:$D$777,СВЦЭМ!$A$34:$A$777,$A58,СВЦЭМ!$B$34:$B$777,P$47)+'СЕТ СН'!$G$11+СВЦЭМ!$D$10+'СЕТ СН'!$G$5-'СЕТ СН'!$G$21</f>
        <v>4221.8227172999996</v>
      </c>
      <c r="Q58" s="37">
        <f>SUMIFS(СВЦЭМ!$D$34:$D$777,СВЦЭМ!$A$34:$A$777,$A58,СВЦЭМ!$B$34:$B$777,Q$47)+'СЕТ СН'!$G$11+СВЦЭМ!$D$10+'СЕТ СН'!$G$5-'СЕТ СН'!$G$21</f>
        <v>4223.6328058299996</v>
      </c>
      <c r="R58" s="37">
        <f>SUMIFS(СВЦЭМ!$D$34:$D$777,СВЦЭМ!$A$34:$A$777,$A58,СВЦЭМ!$B$34:$B$777,R$47)+'СЕТ СН'!$G$11+СВЦЭМ!$D$10+'СЕТ СН'!$G$5-'СЕТ СН'!$G$21</f>
        <v>4220.3207117700003</v>
      </c>
      <c r="S58" s="37">
        <f>SUMIFS(СВЦЭМ!$D$34:$D$777,СВЦЭМ!$A$34:$A$777,$A58,СВЦЭМ!$B$34:$B$777,S$47)+'СЕТ СН'!$G$11+СВЦЭМ!$D$10+'СЕТ СН'!$G$5-'СЕТ СН'!$G$21</f>
        <v>4227.8632591599999</v>
      </c>
      <c r="T58" s="37">
        <f>SUMIFS(СВЦЭМ!$D$34:$D$777,СВЦЭМ!$A$34:$A$777,$A58,СВЦЭМ!$B$34:$B$777,T$47)+'СЕТ СН'!$G$11+СВЦЭМ!$D$10+'СЕТ СН'!$G$5-'СЕТ СН'!$G$21</f>
        <v>4191.1396650500001</v>
      </c>
      <c r="U58" s="37">
        <f>SUMIFS(СВЦЭМ!$D$34:$D$777,СВЦЭМ!$A$34:$A$777,$A58,СВЦЭМ!$B$34:$B$777,U$47)+'СЕТ СН'!$G$11+СВЦЭМ!$D$10+'СЕТ СН'!$G$5-'СЕТ СН'!$G$21</f>
        <v>4192.5669303599998</v>
      </c>
      <c r="V58" s="37">
        <f>SUMIFS(СВЦЭМ!$D$34:$D$777,СВЦЭМ!$A$34:$A$777,$A58,СВЦЭМ!$B$34:$B$777,V$47)+'СЕТ СН'!$G$11+СВЦЭМ!$D$10+'СЕТ СН'!$G$5-'СЕТ СН'!$G$21</f>
        <v>4232.4503688599998</v>
      </c>
      <c r="W58" s="37">
        <f>SUMIFS(СВЦЭМ!$D$34:$D$777,СВЦЭМ!$A$34:$A$777,$A58,СВЦЭМ!$B$34:$B$777,W$47)+'СЕТ СН'!$G$11+СВЦЭМ!$D$10+'СЕТ СН'!$G$5-'СЕТ СН'!$G$21</f>
        <v>4352.2495069300003</v>
      </c>
      <c r="X58" s="37">
        <f>SUMIFS(СВЦЭМ!$D$34:$D$777,СВЦЭМ!$A$34:$A$777,$A58,СВЦЭМ!$B$34:$B$777,X$47)+'СЕТ СН'!$G$11+СВЦЭМ!$D$10+'СЕТ СН'!$G$5-'СЕТ СН'!$G$21</f>
        <v>4463.3252173199999</v>
      </c>
      <c r="Y58" s="37">
        <f>SUMIFS(СВЦЭМ!$D$34:$D$777,СВЦЭМ!$A$34:$A$777,$A58,СВЦЭМ!$B$34:$B$777,Y$47)+'СЕТ СН'!$G$11+СВЦЭМ!$D$10+'СЕТ СН'!$G$5-'СЕТ СН'!$G$21</f>
        <v>4565.69664689</v>
      </c>
    </row>
    <row r="59" spans="1:25" ht="15.75" x14ac:dyDescent="0.2">
      <c r="A59" s="36">
        <f t="shared" si="1"/>
        <v>43051</v>
      </c>
      <c r="B59" s="37">
        <f>SUMIFS(СВЦЭМ!$D$34:$D$777,СВЦЭМ!$A$34:$A$777,$A59,СВЦЭМ!$B$34:$B$777,B$47)+'СЕТ СН'!$G$11+СВЦЭМ!$D$10+'СЕТ СН'!$G$5-'СЕТ СН'!$G$21</f>
        <v>4593.7478260899998</v>
      </c>
      <c r="C59" s="37">
        <f>SUMIFS(СВЦЭМ!$D$34:$D$777,СВЦЭМ!$A$34:$A$777,$A59,СВЦЭМ!$B$34:$B$777,C$47)+'СЕТ СН'!$G$11+СВЦЭМ!$D$10+'СЕТ СН'!$G$5-'СЕТ СН'!$G$21</f>
        <v>4639.2787631499996</v>
      </c>
      <c r="D59" s="37">
        <f>SUMIFS(СВЦЭМ!$D$34:$D$777,СВЦЭМ!$A$34:$A$777,$A59,СВЦЭМ!$B$34:$B$777,D$47)+'СЕТ СН'!$G$11+СВЦЭМ!$D$10+'СЕТ СН'!$G$5-'СЕТ СН'!$G$21</f>
        <v>4667.61270126</v>
      </c>
      <c r="E59" s="37">
        <f>SUMIFS(СВЦЭМ!$D$34:$D$777,СВЦЭМ!$A$34:$A$777,$A59,СВЦЭМ!$B$34:$B$777,E$47)+'СЕТ СН'!$G$11+СВЦЭМ!$D$10+'СЕТ СН'!$G$5-'СЕТ СН'!$G$21</f>
        <v>4686.0116121999999</v>
      </c>
      <c r="F59" s="37">
        <f>SUMIFS(СВЦЭМ!$D$34:$D$777,СВЦЭМ!$A$34:$A$777,$A59,СВЦЭМ!$B$34:$B$777,F$47)+'СЕТ СН'!$G$11+СВЦЭМ!$D$10+'СЕТ СН'!$G$5-'СЕТ СН'!$G$21</f>
        <v>4712.51313286</v>
      </c>
      <c r="G59" s="37">
        <f>SUMIFS(СВЦЭМ!$D$34:$D$777,СВЦЭМ!$A$34:$A$777,$A59,СВЦЭМ!$B$34:$B$777,G$47)+'СЕТ СН'!$G$11+СВЦЭМ!$D$10+'СЕТ СН'!$G$5-'СЕТ СН'!$G$21</f>
        <v>4707.9565265199999</v>
      </c>
      <c r="H59" s="37">
        <f>SUMIFS(СВЦЭМ!$D$34:$D$777,СВЦЭМ!$A$34:$A$777,$A59,СВЦЭМ!$B$34:$B$777,H$47)+'СЕТ СН'!$G$11+СВЦЭМ!$D$10+'СЕТ СН'!$G$5-'СЕТ СН'!$G$21</f>
        <v>4688.6111100399994</v>
      </c>
      <c r="I59" s="37">
        <f>SUMIFS(СВЦЭМ!$D$34:$D$777,СВЦЭМ!$A$34:$A$777,$A59,СВЦЭМ!$B$34:$B$777,I$47)+'СЕТ СН'!$G$11+СВЦЭМ!$D$10+'СЕТ СН'!$G$5-'СЕТ СН'!$G$21</f>
        <v>4630.0237344699999</v>
      </c>
      <c r="J59" s="37">
        <f>SUMIFS(СВЦЭМ!$D$34:$D$777,СВЦЭМ!$A$34:$A$777,$A59,СВЦЭМ!$B$34:$B$777,J$47)+'СЕТ СН'!$G$11+СВЦЭМ!$D$10+'СЕТ СН'!$G$5-'СЕТ СН'!$G$21</f>
        <v>4506.7067369999995</v>
      </c>
      <c r="K59" s="37">
        <f>SUMIFS(СВЦЭМ!$D$34:$D$777,СВЦЭМ!$A$34:$A$777,$A59,СВЦЭМ!$B$34:$B$777,K$47)+'СЕТ СН'!$G$11+СВЦЭМ!$D$10+'СЕТ СН'!$G$5-'СЕТ СН'!$G$21</f>
        <v>4363.2760835600002</v>
      </c>
      <c r="L59" s="37">
        <f>SUMIFS(СВЦЭМ!$D$34:$D$777,СВЦЭМ!$A$34:$A$777,$A59,СВЦЭМ!$B$34:$B$777,L$47)+'СЕТ СН'!$G$11+СВЦЭМ!$D$10+'СЕТ СН'!$G$5-'СЕТ СН'!$G$21</f>
        <v>4256.5906640200001</v>
      </c>
      <c r="M59" s="37">
        <f>SUMIFS(СВЦЭМ!$D$34:$D$777,СВЦЭМ!$A$34:$A$777,$A59,СВЦЭМ!$B$34:$B$777,M$47)+'СЕТ СН'!$G$11+СВЦЭМ!$D$10+'СЕТ СН'!$G$5-'СЕТ СН'!$G$21</f>
        <v>4223.5423784100003</v>
      </c>
      <c r="N59" s="37">
        <f>SUMIFS(СВЦЭМ!$D$34:$D$777,СВЦЭМ!$A$34:$A$777,$A59,СВЦЭМ!$B$34:$B$777,N$47)+'СЕТ СН'!$G$11+СВЦЭМ!$D$10+'СЕТ СН'!$G$5-'СЕТ СН'!$G$21</f>
        <v>4225.4266850699996</v>
      </c>
      <c r="O59" s="37">
        <f>SUMIFS(СВЦЭМ!$D$34:$D$777,СВЦЭМ!$A$34:$A$777,$A59,СВЦЭМ!$B$34:$B$777,O$47)+'СЕТ СН'!$G$11+СВЦЭМ!$D$10+'СЕТ СН'!$G$5-'СЕТ СН'!$G$21</f>
        <v>4220.4525758899999</v>
      </c>
      <c r="P59" s="37">
        <f>SUMIFS(СВЦЭМ!$D$34:$D$777,СВЦЭМ!$A$34:$A$777,$A59,СВЦЭМ!$B$34:$B$777,P$47)+'СЕТ СН'!$G$11+СВЦЭМ!$D$10+'СЕТ СН'!$G$5-'СЕТ СН'!$G$21</f>
        <v>4218.8434519100001</v>
      </c>
      <c r="Q59" s="37">
        <f>SUMIFS(СВЦЭМ!$D$34:$D$777,СВЦЭМ!$A$34:$A$777,$A59,СВЦЭМ!$B$34:$B$777,Q$47)+'СЕТ СН'!$G$11+СВЦЭМ!$D$10+'СЕТ СН'!$G$5-'СЕТ СН'!$G$21</f>
        <v>4218.2478739799999</v>
      </c>
      <c r="R59" s="37">
        <f>SUMIFS(СВЦЭМ!$D$34:$D$777,СВЦЭМ!$A$34:$A$777,$A59,СВЦЭМ!$B$34:$B$777,R$47)+'СЕТ СН'!$G$11+СВЦЭМ!$D$10+'СЕТ СН'!$G$5-'СЕТ СН'!$G$21</f>
        <v>4227.2895862400001</v>
      </c>
      <c r="S59" s="37">
        <f>SUMIFS(СВЦЭМ!$D$34:$D$777,СВЦЭМ!$A$34:$A$777,$A59,СВЦЭМ!$B$34:$B$777,S$47)+'СЕТ СН'!$G$11+СВЦЭМ!$D$10+'СЕТ СН'!$G$5-'СЕТ СН'!$G$21</f>
        <v>4222.4710198800003</v>
      </c>
      <c r="T59" s="37">
        <f>SUMIFS(СВЦЭМ!$D$34:$D$777,СВЦЭМ!$A$34:$A$777,$A59,СВЦЭМ!$B$34:$B$777,T$47)+'СЕТ СН'!$G$11+СВЦЭМ!$D$10+'СЕТ СН'!$G$5-'СЕТ СН'!$G$21</f>
        <v>4203.4998760899998</v>
      </c>
      <c r="U59" s="37">
        <f>SUMIFS(СВЦЭМ!$D$34:$D$777,СВЦЭМ!$A$34:$A$777,$A59,СВЦЭМ!$B$34:$B$777,U$47)+'СЕТ СН'!$G$11+СВЦЭМ!$D$10+'СЕТ СН'!$G$5-'СЕТ СН'!$G$21</f>
        <v>4204.4265137499997</v>
      </c>
      <c r="V59" s="37">
        <f>SUMIFS(СВЦЭМ!$D$34:$D$777,СВЦЭМ!$A$34:$A$777,$A59,СВЦЭМ!$B$34:$B$777,V$47)+'СЕТ СН'!$G$11+СВЦЭМ!$D$10+'СЕТ СН'!$G$5-'СЕТ СН'!$G$21</f>
        <v>4231.4357389400002</v>
      </c>
      <c r="W59" s="37">
        <f>SUMIFS(СВЦЭМ!$D$34:$D$777,СВЦЭМ!$A$34:$A$777,$A59,СВЦЭМ!$B$34:$B$777,W$47)+'СЕТ СН'!$G$11+СВЦЭМ!$D$10+'СЕТ СН'!$G$5-'СЕТ СН'!$G$21</f>
        <v>4339.54962471</v>
      </c>
      <c r="X59" s="37">
        <f>SUMIFS(СВЦЭМ!$D$34:$D$777,СВЦЭМ!$A$34:$A$777,$A59,СВЦЭМ!$B$34:$B$777,X$47)+'СЕТ СН'!$G$11+СВЦЭМ!$D$10+'СЕТ СН'!$G$5-'СЕТ СН'!$G$21</f>
        <v>4447.9695078599998</v>
      </c>
      <c r="Y59" s="37">
        <f>SUMIFS(СВЦЭМ!$D$34:$D$777,СВЦЭМ!$A$34:$A$777,$A59,СВЦЭМ!$B$34:$B$777,Y$47)+'СЕТ СН'!$G$11+СВЦЭМ!$D$10+'СЕТ СН'!$G$5-'СЕТ СН'!$G$21</f>
        <v>4554.3827006399997</v>
      </c>
    </row>
    <row r="60" spans="1:25" ht="15.75" x14ac:dyDescent="0.2">
      <c r="A60" s="36">
        <f t="shared" si="1"/>
        <v>43052</v>
      </c>
      <c r="B60" s="37">
        <f>SUMIFS(СВЦЭМ!$D$34:$D$777,СВЦЭМ!$A$34:$A$777,$A60,СВЦЭМ!$B$34:$B$777,B$47)+'СЕТ СН'!$G$11+СВЦЭМ!$D$10+'СЕТ СН'!$G$5-'СЕТ СН'!$G$21</f>
        <v>4599.4057318300001</v>
      </c>
      <c r="C60" s="37">
        <f>SUMIFS(СВЦЭМ!$D$34:$D$777,СВЦЭМ!$A$34:$A$777,$A60,СВЦЭМ!$B$34:$B$777,C$47)+'СЕТ СН'!$G$11+СВЦЭМ!$D$10+'СЕТ СН'!$G$5-'СЕТ СН'!$G$21</f>
        <v>4668.0008728399998</v>
      </c>
      <c r="D60" s="37">
        <f>SUMIFS(СВЦЭМ!$D$34:$D$777,СВЦЭМ!$A$34:$A$777,$A60,СВЦЭМ!$B$34:$B$777,D$47)+'СЕТ СН'!$G$11+СВЦЭМ!$D$10+'СЕТ СН'!$G$5-'СЕТ СН'!$G$21</f>
        <v>4725.6408894799997</v>
      </c>
      <c r="E60" s="37">
        <f>SUMIFS(СВЦЭМ!$D$34:$D$777,СВЦЭМ!$A$34:$A$777,$A60,СВЦЭМ!$B$34:$B$777,E$47)+'СЕТ СН'!$G$11+СВЦЭМ!$D$10+'СЕТ СН'!$G$5-'СЕТ СН'!$G$21</f>
        <v>4729.8576925999996</v>
      </c>
      <c r="F60" s="37">
        <f>SUMIFS(СВЦЭМ!$D$34:$D$777,СВЦЭМ!$A$34:$A$777,$A60,СВЦЭМ!$B$34:$B$777,F$47)+'СЕТ СН'!$G$11+СВЦЭМ!$D$10+'СЕТ СН'!$G$5-'СЕТ СН'!$G$21</f>
        <v>4739.9417464199996</v>
      </c>
      <c r="G60" s="37">
        <f>SUMIFS(СВЦЭМ!$D$34:$D$777,СВЦЭМ!$A$34:$A$777,$A60,СВЦЭМ!$B$34:$B$777,G$47)+'СЕТ СН'!$G$11+СВЦЭМ!$D$10+'СЕТ СН'!$G$5-'СЕТ СН'!$G$21</f>
        <v>4731.2685193199995</v>
      </c>
      <c r="H60" s="37">
        <f>SUMIFS(СВЦЭМ!$D$34:$D$777,СВЦЭМ!$A$34:$A$777,$A60,СВЦЭМ!$B$34:$B$777,H$47)+'СЕТ СН'!$G$11+СВЦЭМ!$D$10+'СЕТ СН'!$G$5-'СЕТ СН'!$G$21</f>
        <v>4677.4814102099999</v>
      </c>
      <c r="I60" s="37">
        <f>SUMIFS(СВЦЭМ!$D$34:$D$777,СВЦЭМ!$A$34:$A$777,$A60,СВЦЭМ!$B$34:$B$777,I$47)+'СЕТ СН'!$G$11+СВЦЭМ!$D$10+'СЕТ СН'!$G$5-'СЕТ СН'!$G$21</f>
        <v>4563.8109430799996</v>
      </c>
      <c r="J60" s="37">
        <f>SUMIFS(СВЦЭМ!$D$34:$D$777,СВЦЭМ!$A$34:$A$777,$A60,СВЦЭМ!$B$34:$B$777,J$47)+'СЕТ СН'!$G$11+СВЦЭМ!$D$10+'СЕТ СН'!$G$5-'СЕТ СН'!$G$21</f>
        <v>4444.79196968</v>
      </c>
      <c r="K60" s="37">
        <f>SUMIFS(СВЦЭМ!$D$34:$D$777,СВЦЭМ!$A$34:$A$777,$A60,СВЦЭМ!$B$34:$B$777,K$47)+'СЕТ СН'!$G$11+СВЦЭМ!$D$10+'СЕТ СН'!$G$5-'СЕТ СН'!$G$21</f>
        <v>4359.20385549</v>
      </c>
      <c r="L60" s="37">
        <f>SUMIFS(СВЦЭМ!$D$34:$D$777,СВЦЭМ!$A$34:$A$777,$A60,СВЦЭМ!$B$34:$B$777,L$47)+'СЕТ СН'!$G$11+СВЦЭМ!$D$10+'СЕТ СН'!$G$5-'СЕТ СН'!$G$21</f>
        <v>4285.8610956699995</v>
      </c>
      <c r="M60" s="37">
        <f>SUMIFS(СВЦЭМ!$D$34:$D$777,СВЦЭМ!$A$34:$A$777,$A60,СВЦЭМ!$B$34:$B$777,M$47)+'СЕТ СН'!$G$11+СВЦЭМ!$D$10+'СЕТ СН'!$G$5-'СЕТ СН'!$G$21</f>
        <v>4250.8169222199995</v>
      </c>
      <c r="N60" s="37">
        <f>SUMIFS(СВЦЭМ!$D$34:$D$777,СВЦЭМ!$A$34:$A$777,$A60,СВЦЭМ!$B$34:$B$777,N$47)+'СЕТ СН'!$G$11+СВЦЭМ!$D$10+'СЕТ СН'!$G$5-'СЕТ СН'!$G$21</f>
        <v>4238.3875628999995</v>
      </c>
      <c r="O60" s="37">
        <f>SUMIFS(СВЦЭМ!$D$34:$D$777,СВЦЭМ!$A$34:$A$777,$A60,СВЦЭМ!$B$34:$B$777,O$47)+'СЕТ СН'!$G$11+СВЦЭМ!$D$10+'СЕТ СН'!$G$5-'СЕТ СН'!$G$21</f>
        <v>4235.9131342399996</v>
      </c>
      <c r="P60" s="37">
        <f>SUMIFS(СВЦЭМ!$D$34:$D$777,СВЦЭМ!$A$34:$A$777,$A60,СВЦЭМ!$B$34:$B$777,P$47)+'СЕТ СН'!$G$11+СВЦЭМ!$D$10+'СЕТ СН'!$G$5-'СЕТ СН'!$G$21</f>
        <v>4233.6824800699997</v>
      </c>
      <c r="Q60" s="37">
        <f>SUMIFS(СВЦЭМ!$D$34:$D$777,СВЦЭМ!$A$34:$A$777,$A60,СВЦЭМ!$B$34:$B$777,Q$47)+'СЕТ СН'!$G$11+СВЦЭМ!$D$10+'СЕТ СН'!$G$5-'СЕТ СН'!$G$21</f>
        <v>4235.1371868400001</v>
      </c>
      <c r="R60" s="37">
        <f>SUMIFS(СВЦЭМ!$D$34:$D$777,СВЦЭМ!$A$34:$A$777,$A60,СВЦЭМ!$B$34:$B$777,R$47)+'СЕТ СН'!$G$11+СВЦЭМ!$D$10+'СЕТ СН'!$G$5-'СЕТ СН'!$G$21</f>
        <v>4227.3509900899999</v>
      </c>
      <c r="S60" s="37">
        <f>SUMIFS(СВЦЭМ!$D$34:$D$777,СВЦЭМ!$A$34:$A$777,$A60,СВЦЭМ!$B$34:$B$777,S$47)+'СЕТ СН'!$G$11+СВЦЭМ!$D$10+'СЕТ СН'!$G$5-'СЕТ СН'!$G$21</f>
        <v>4233.1790905399994</v>
      </c>
      <c r="T60" s="37">
        <f>SUMIFS(СВЦЭМ!$D$34:$D$777,СВЦЭМ!$A$34:$A$777,$A60,СВЦЭМ!$B$34:$B$777,T$47)+'СЕТ СН'!$G$11+СВЦЭМ!$D$10+'СЕТ СН'!$G$5-'СЕТ СН'!$G$21</f>
        <v>4264.7911041899997</v>
      </c>
      <c r="U60" s="37">
        <f>SUMIFS(СВЦЭМ!$D$34:$D$777,СВЦЭМ!$A$34:$A$777,$A60,СВЦЭМ!$B$34:$B$777,U$47)+'СЕТ СН'!$G$11+СВЦЭМ!$D$10+'СЕТ СН'!$G$5-'СЕТ СН'!$G$21</f>
        <v>4261.5239556799997</v>
      </c>
      <c r="V60" s="37">
        <f>SUMIFS(СВЦЭМ!$D$34:$D$777,СВЦЭМ!$A$34:$A$777,$A60,СВЦЭМ!$B$34:$B$777,V$47)+'СЕТ СН'!$G$11+СВЦЭМ!$D$10+'СЕТ СН'!$G$5-'СЕТ СН'!$G$21</f>
        <v>4270.8070135500002</v>
      </c>
      <c r="W60" s="37">
        <f>SUMIFS(СВЦЭМ!$D$34:$D$777,СВЦЭМ!$A$34:$A$777,$A60,СВЦЭМ!$B$34:$B$777,W$47)+'СЕТ СН'!$G$11+СВЦЭМ!$D$10+'СЕТ СН'!$G$5-'СЕТ СН'!$G$21</f>
        <v>4349.1118079299995</v>
      </c>
      <c r="X60" s="37">
        <f>SUMIFS(СВЦЭМ!$D$34:$D$777,СВЦЭМ!$A$34:$A$777,$A60,СВЦЭМ!$B$34:$B$777,X$47)+'СЕТ СН'!$G$11+СВЦЭМ!$D$10+'СЕТ СН'!$G$5-'СЕТ СН'!$G$21</f>
        <v>4463.695213</v>
      </c>
      <c r="Y60" s="37">
        <f>SUMIFS(СВЦЭМ!$D$34:$D$777,СВЦЭМ!$A$34:$A$777,$A60,СВЦЭМ!$B$34:$B$777,Y$47)+'СЕТ СН'!$G$11+СВЦЭМ!$D$10+'СЕТ СН'!$G$5-'СЕТ СН'!$G$21</f>
        <v>4582.9076107299998</v>
      </c>
    </row>
    <row r="61" spans="1:25" ht="15.75" x14ac:dyDescent="0.2">
      <c r="A61" s="36">
        <f t="shared" si="1"/>
        <v>43053</v>
      </c>
      <c r="B61" s="37">
        <f>SUMIFS(СВЦЭМ!$D$34:$D$777,СВЦЭМ!$A$34:$A$777,$A61,СВЦЭМ!$B$34:$B$777,B$47)+'СЕТ СН'!$G$11+СВЦЭМ!$D$10+'СЕТ СН'!$G$5-'СЕТ СН'!$G$21</f>
        <v>4621.2414348000002</v>
      </c>
      <c r="C61" s="37">
        <f>SUMIFS(СВЦЭМ!$D$34:$D$777,СВЦЭМ!$A$34:$A$777,$A61,СВЦЭМ!$B$34:$B$777,C$47)+'СЕТ СН'!$G$11+СВЦЭМ!$D$10+'СЕТ СН'!$G$5-'СЕТ СН'!$G$21</f>
        <v>4663.1595612399997</v>
      </c>
      <c r="D61" s="37">
        <f>SUMIFS(СВЦЭМ!$D$34:$D$777,СВЦЭМ!$A$34:$A$777,$A61,СВЦЭМ!$B$34:$B$777,D$47)+'СЕТ СН'!$G$11+СВЦЭМ!$D$10+'СЕТ СН'!$G$5-'СЕТ СН'!$G$21</f>
        <v>4660.9699983399996</v>
      </c>
      <c r="E61" s="37">
        <f>SUMIFS(СВЦЭМ!$D$34:$D$777,СВЦЭМ!$A$34:$A$777,$A61,СВЦЭМ!$B$34:$B$777,E$47)+'СЕТ СН'!$G$11+СВЦЭМ!$D$10+'СЕТ СН'!$G$5-'СЕТ СН'!$G$21</f>
        <v>4659.26426292</v>
      </c>
      <c r="F61" s="37">
        <f>SUMIFS(СВЦЭМ!$D$34:$D$777,СВЦЭМ!$A$34:$A$777,$A61,СВЦЭМ!$B$34:$B$777,F$47)+'СЕТ СН'!$G$11+СВЦЭМ!$D$10+'СЕТ СН'!$G$5-'СЕТ СН'!$G$21</f>
        <v>4657.5255266900003</v>
      </c>
      <c r="G61" s="37">
        <f>SUMIFS(СВЦЭМ!$D$34:$D$777,СВЦЭМ!$A$34:$A$777,$A61,СВЦЭМ!$B$34:$B$777,G$47)+'СЕТ СН'!$G$11+СВЦЭМ!$D$10+'СЕТ СН'!$G$5-'СЕТ СН'!$G$21</f>
        <v>4661.6615093299997</v>
      </c>
      <c r="H61" s="37">
        <f>SUMIFS(СВЦЭМ!$D$34:$D$777,СВЦЭМ!$A$34:$A$777,$A61,СВЦЭМ!$B$34:$B$777,H$47)+'СЕТ СН'!$G$11+СВЦЭМ!$D$10+'СЕТ СН'!$G$5-'СЕТ СН'!$G$21</f>
        <v>4640.1497670899998</v>
      </c>
      <c r="I61" s="37">
        <f>SUMIFS(СВЦЭМ!$D$34:$D$777,СВЦЭМ!$A$34:$A$777,$A61,СВЦЭМ!$B$34:$B$777,I$47)+'СЕТ СН'!$G$11+СВЦЭМ!$D$10+'СЕТ СН'!$G$5-'СЕТ СН'!$G$21</f>
        <v>4543.3599446400003</v>
      </c>
      <c r="J61" s="37">
        <f>SUMIFS(СВЦЭМ!$D$34:$D$777,СВЦЭМ!$A$34:$A$777,$A61,СВЦЭМ!$B$34:$B$777,J$47)+'СЕТ СН'!$G$11+СВЦЭМ!$D$10+'СЕТ СН'!$G$5-'СЕТ СН'!$G$21</f>
        <v>4476.8157883399999</v>
      </c>
      <c r="K61" s="37">
        <f>SUMIFS(СВЦЭМ!$D$34:$D$777,СВЦЭМ!$A$34:$A$777,$A61,СВЦЭМ!$B$34:$B$777,K$47)+'СЕТ СН'!$G$11+СВЦЭМ!$D$10+'СЕТ СН'!$G$5-'СЕТ СН'!$G$21</f>
        <v>4391.0045762299997</v>
      </c>
      <c r="L61" s="37">
        <f>SUMIFS(СВЦЭМ!$D$34:$D$777,СВЦЭМ!$A$34:$A$777,$A61,СВЦЭМ!$B$34:$B$777,L$47)+'СЕТ СН'!$G$11+СВЦЭМ!$D$10+'СЕТ СН'!$G$5-'СЕТ СН'!$G$21</f>
        <v>4308.6188049100001</v>
      </c>
      <c r="M61" s="37">
        <f>SUMIFS(СВЦЭМ!$D$34:$D$777,СВЦЭМ!$A$34:$A$777,$A61,СВЦЭМ!$B$34:$B$777,M$47)+'СЕТ СН'!$G$11+СВЦЭМ!$D$10+'СЕТ СН'!$G$5-'СЕТ СН'!$G$21</f>
        <v>4280.8921752799997</v>
      </c>
      <c r="N61" s="37">
        <f>SUMIFS(СВЦЭМ!$D$34:$D$777,СВЦЭМ!$A$34:$A$777,$A61,СВЦЭМ!$B$34:$B$777,N$47)+'СЕТ СН'!$G$11+СВЦЭМ!$D$10+'СЕТ СН'!$G$5-'СЕТ СН'!$G$21</f>
        <v>4291.8856315200001</v>
      </c>
      <c r="O61" s="37">
        <f>SUMIFS(СВЦЭМ!$D$34:$D$777,СВЦЭМ!$A$34:$A$777,$A61,СВЦЭМ!$B$34:$B$777,O$47)+'СЕТ СН'!$G$11+СВЦЭМ!$D$10+'СЕТ СН'!$G$5-'СЕТ СН'!$G$21</f>
        <v>4282.4714740700001</v>
      </c>
      <c r="P61" s="37">
        <f>SUMIFS(СВЦЭМ!$D$34:$D$777,СВЦЭМ!$A$34:$A$777,$A61,СВЦЭМ!$B$34:$B$777,P$47)+'СЕТ СН'!$G$11+СВЦЭМ!$D$10+'СЕТ СН'!$G$5-'СЕТ СН'!$G$21</f>
        <v>4290.5615459700002</v>
      </c>
      <c r="Q61" s="37">
        <f>SUMIFS(СВЦЭМ!$D$34:$D$777,СВЦЭМ!$A$34:$A$777,$A61,СВЦЭМ!$B$34:$B$777,Q$47)+'СЕТ СН'!$G$11+СВЦЭМ!$D$10+'СЕТ СН'!$G$5-'СЕТ СН'!$G$21</f>
        <v>4299.1466533299999</v>
      </c>
      <c r="R61" s="37">
        <f>SUMIFS(СВЦЭМ!$D$34:$D$777,СВЦЭМ!$A$34:$A$777,$A61,СВЦЭМ!$B$34:$B$777,R$47)+'СЕТ СН'!$G$11+СВЦЭМ!$D$10+'СЕТ СН'!$G$5-'СЕТ СН'!$G$21</f>
        <v>4301.8288782</v>
      </c>
      <c r="S61" s="37">
        <f>SUMIFS(СВЦЭМ!$D$34:$D$777,СВЦЭМ!$A$34:$A$777,$A61,СВЦЭМ!$B$34:$B$777,S$47)+'СЕТ СН'!$G$11+СВЦЭМ!$D$10+'СЕТ СН'!$G$5-'СЕТ СН'!$G$21</f>
        <v>4275.8986696299999</v>
      </c>
      <c r="T61" s="37">
        <f>SUMIFS(СВЦЭМ!$D$34:$D$777,СВЦЭМ!$A$34:$A$777,$A61,СВЦЭМ!$B$34:$B$777,T$47)+'СЕТ СН'!$G$11+СВЦЭМ!$D$10+'СЕТ СН'!$G$5-'СЕТ СН'!$G$21</f>
        <v>4237.9284179099996</v>
      </c>
      <c r="U61" s="37">
        <f>SUMIFS(СВЦЭМ!$D$34:$D$777,СВЦЭМ!$A$34:$A$777,$A61,СВЦЭМ!$B$34:$B$777,U$47)+'СЕТ СН'!$G$11+СВЦЭМ!$D$10+'СЕТ СН'!$G$5-'СЕТ СН'!$G$21</f>
        <v>4229.8328995100001</v>
      </c>
      <c r="V61" s="37">
        <f>SUMIFS(СВЦЭМ!$D$34:$D$777,СВЦЭМ!$A$34:$A$777,$A61,СВЦЭМ!$B$34:$B$777,V$47)+'СЕТ СН'!$G$11+СВЦЭМ!$D$10+'СЕТ СН'!$G$5-'СЕТ СН'!$G$21</f>
        <v>4281.4665064000001</v>
      </c>
      <c r="W61" s="37">
        <f>SUMIFS(СВЦЭМ!$D$34:$D$777,СВЦЭМ!$A$34:$A$777,$A61,СВЦЭМ!$B$34:$B$777,W$47)+'СЕТ СН'!$G$11+СВЦЭМ!$D$10+'СЕТ СН'!$G$5-'СЕТ СН'!$G$21</f>
        <v>4378.7758214899995</v>
      </c>
      <c r="X61" s="37">
        <f>SUMIFS(СВЦЭМ!$D$34:$D$777,СВЦЭМ!$A$34:$A$777,$A61,СВЦЭМ!$B$34:$B$777,X$47)+'СЕТ СН'!$G$11+СВЦЭМ!$D$10+'СЕТ СН'!$G$5-'СЕТ СН'!$G$21</f>
        <v>4487.6637940000001</v>
      </c>
      <c r="Y61" s="37">
        <f>SUMIFS(СВЦЭМ!$D$34:$D$777,СВЦЭМ!$A$34:$A$777,$A61,СВЦЭМ!$B$34:$B$777,Y$47)+'СЕТ СН'!$G$11+СВЦЭМ!$D$10+'СЕТ СН'!$G$5-'СЕТ СН'!$G$21</f>
        <v>4600.8263998799994</v>
      </c>
    </row>
    <row r="62" spans="1:25" ht="15.75" x14ac:dyDescent="0.2">
      <c r="A62" s="36">
        <f t="shared" si="1"/>
        <v>43054</v>
      </c>
      <c r="B62" s="37">
        <f>SUMIFS(СВЦЭМ!$D$34:$D$777,СВЦЭМ!$A$34:$A$777,$A62,СВЦЭМ!$B$34:$B$777,B$47)+'СЕТ СН'!$G$11+СВЦЭМ!$D$10+'СЕТ СН'!$G$5-'СЕТ СН'!$G$21</f>
        <v>4593.7045437799998</v>
      </c>
      <c r="C62" s="37">
        <f>SUMIFS(СВЦЭМ!$D$34:$D$777,СВЦЭМ!$A$34:$A$777,$A62,СВЦЭМ!$B$34:$B$777,C$47)+'СЕТ СН'!$G$11+СВЦЭМ!$D$10+'СЕТ СН'!$G$5-'СЕТ СН'!$G$21</f>
        <v>4631.2216696799996</v>
      </c>
      <c r="D62" s="37">
        <f>SUMIFS(СВЦЭМ!$D$34:$D$777,СВЦЭМ!$A$34:$A$777,$A62,СВЦЭМ!$B$34:$B$777,D$47)+'СЕТ СН'!$G$11+СВЦЭМ!$D$10+'СЕТ СН'!$G$5-'СЕТ СН'!$G$21</f>
        <v>4674.9960487899998</v>
      </c>
      <c r="E62" s="37">
        <f>SUMIFS(СВЦЭМ!$D$34:$D$777,СВЦЭМ!$A$34:$A$777,$A62,СВЦЭМ!$B$34:$B$777,E$47)+'СЕТ СН'!$G$11+СВЦЭМ!$D$10+'СЕТ СН'!$G$5-'СЕТ СН'!$G$21</f>
        <v>4668.2503340799994</v>
      </c>
      <c r="F62" s="37">
        <f>SUMIFS(СВЦЭМ!$D$34:$D$777,СВЦЭМ!$A$34:$A$777,$A62,СВЦЭМ!$B$34:$B$777,F$47)+'СЕТ СН'!$G$11+СВЦЭМ!$D$10+'СЕТ СН'!$G$5-'СЕТ СН'!$G$21</f>
        <v>4668.6024199399999</v>
      </c>
      <c r="G62" s="37">
        <f>SUMIFS(СВЦЭМ!$D$34:$D$777,СВЦЭМ!$A$34:$A$777,$A62,СВЦЭМ!$B$34:$B$777,G$47)+'СЕТ СН'!$G$11+СВЦЭМ!$D$10+'СЕТ СН'!$G$5-'СЕТ СН'!$G$21</f>
        <v>4676.4285564199999</v>
      </c>
      <c r="H62" s="37">
        <f>SUMIFS(СВЦЭМ!$D$34:$D$777,СВЦЭМ!$A$34:$A$777,$A62,СВЦЭМ!$B$34:$B$777,H$47)+'СЕТ СН'!$G$11+СВЦЭМ!$D$10+'СЕТ СН'!$G$5-'СЕТ СН'!$G$21</f>
        <v>4624.7073010799995</v>
      </c>
      <c r="I62" s="37">
        <f>SUMIFS(СВЦЭМ!$D$34:$D$777,СВЦЭМ!$A$34:$A$777,$A62,СВЦЭМ!$B$34:$B$777,I$47)+'СЕТ СН'!$G$11+СВЦЭМ!$D$10+'СЕТ СН'!$G$5-'СЕТ СН'!$G$21</f>
        <v>4519.3656108199993</v>
      </c>
      <c r="J62" s="37">
        <f>SUMIFS(СВЦЭМ!$D$34:$D$777,СВЦЭМ!$A$34:$A$777,$A62,СВЦЭМ!$B$34:$B$777,J$47)+'СЕТ СН'!$G$11+СВЦЭМ!$D$10+'СЕТ СН'!$G$5-'СЕТ СН'!$G$21</f>
        <v>4454.2454622899995</v>
      </c>
      <c r="K62" s="37">
        <f>SUMIFS(СВЦЭМ!$D$34:$D$777,СВЦЭМ!$A$34:$A$777,$A62,СВЦЭМ!$B$34:$B$777,K$47)+'СЕТ СН'!$G$11+СВЦЭМ!$D$10+'СЕТ СН'!$G$5-'СЕТ СН'!$G$21</f>
        <v>4374.5118068399997</v>
      </c>
      <c r="L62" s="37">
        <f>SUMIFS(СВЦЭМ!$D$34:$D$777,СВЦЭМ!$A$34:$A$777,$A62,СВЦЭМ!$B$34:$B$777,L$47)+'СЕТ СН'!$G$11+СВЦЭМ!$D$10+'СЕТ СН'!$G$5-'СЕТ СН'!$G$21</f>
        <v>4301.0519022299995</v>
      </c>
      <c r="M62" s="37">
        <f>SUMIFS(СВЦЭМ!$D$34:$D$777,СВЦЭМ!$A$34:$A$777,$A62,СВЦЭМ!$B$34:$B$777,M$47)+'СЕТ СН'!$G$11+СВЦЭМ!$D$10+'СЕТ СН'!$G$5-'СЕТ СН'!$G$21</f>
        <v>4281.3982910200002</v>
      </c>
      <c r="N62" s="37">
        <f>SUMIFS(СВЦЭМ!$D$34:$D$777,СВЦЭМ!$A$34:$A$777,$A62,СВЦЭМ!$B$34:$B$777,N$47)+'СЕТ СН'!$G$11+СВЦЭМ!$D$10+'СЕТ СН'!$G$5-'СЕТ СН'!$G$21</f>
        <v>4289.7387587499998</v>
      </c>
      <c r="O62" s="37">
        <f>SUMIFS(СВЦЭМ!$D$34:$D$777,СВЦЭМ!$A$34:$A$777,$A62,СВЦЭМ!$B$34:$B$777,O$47)+'СЕТ СН'!$G$11+СВЦЭМ!$D$10+'СЕТ СН'!$G$5-'СЕТ СН'!$G$21</f>
        <v>4296.2276493999998</v>
      </c>
      <c r="P62" s="37">
        <f>SUMIFS(СВЦЭМ!$D$34:$D$777,СВЦЭМ!$A$34:$A$777,$A62,СВЦЭМ!$B$34:$B$777,P$47)+'СЕТ СН'!$G$11+СВЦЭМ!$D$10+'СЕТ СН'!$G$5-'СЕТ СН'!$G$21</f>
        <v>4299.6048506400002</v>
      </c>
      <c r="Q62" s="37">
        <f>SUMIFS(СВЦЭМ!$D$34:$D$777,СВЦЭМ!$A$34:$A$777,$A62,СВЦЭМ!$B$34:$B$777,Q$47)+'СЕТ СН'!$G$11+СВЦЭМ!$D$10+'СЕТ СН'!$G$5-'СЕТ СН'!$G$21</f>
        <v>4298.3383984599996</v>
      </c>
      <c r="R62" s="37">
        <f>SUMIFS(СВЦЭМ!$D$34:$D$777,СВЦЭМ!$A$34:$A$777,$A62,СВЦЭМ!$B$34:$B$777,R$47)+'СЕТ СН'!$G$11+СВЦЭМ!$D$10+'СЕТ СН'!$G$5-'СЕТ СН'!$G$21</f>
        <v>4289.5117489099994</v>
      </c>
      <c r="S62" s="37">
        <f>SUMIFS(СВЦЭМ!$D$34:$D$777,СВЦЭМ!$A$34:$A$777,$A62,СВЦЭМ!$B$34:$B$777,S$47)+'СЕТ СН'!$G$11+СВЦЭМ!$D$10+'СЕТ СН'!$G$5-'СЕТ СН'!$G$21</f>
        <v>4277.8039241299994</v>
      </c>
      <c r="T62" s="37">
        <f>SUMIFS(СВЦЭМ!$D$34:$D$777,СВЦЭМ!$A$34:$A$777,$A62,СВЦЭМ!$B$34:$B$777,T$47)+'СЕТ СН'!$G$11+СВЦЭМ!$D$10+'СЕТ СН'!$G$5-'СЕТ СН'!$G$21</f>
        <v>4249.6371344299996</v>
      </c>
      <c r="U62" s="37">
        <f>SUMIFS(СВЦЭМ!$D$34:$D$777,СВЦЭМ!$A$34:$A$777,$A62,СВЦЭМ!$B$34:$B$777,U$47)+'СЕТ СН'!$G$11+СВЦЭМ!$D$10+'СЕТ СН'!$G$5-'СЕТ СН'!$G$21</f>
        <v>4246.1110321400001</v>
      </c>
      <c r="V62" s="37">
        <f>SUMIFS(СВЦЭМ!$D$34:$D$777,СВЦЭМ!$A$34:$A$777,$A62,СВЦЭМ!$B$34:$B$777,V$47)+'СЕТ СН'!$G$11+СВЦЭМ!$D$10+'СЕТ СН'!$G$5-'СЕТ СН'!$G$21</f>
        <v>4290.9769003599995</v>
      </c>
      <c r="W62" s="37">
        <f>SUMIFS(СВЦЭМ!$D$34:$D$777,СВЦЭМ!$A$34:$A$777,$A62,СВЦЭМ!$B$34:$B$777,W$47)+'СЕТ СН'!$G$11+СВЦЭМ!$D$10+'СЕТ СН'!$G$5-'СЕТ СН'!$G$21</f>
        <v>4386.0571425099997</v>
      </c>
      <c r="X62" s="37">
        <f>SUMIFS(СВЦЭМ!$D$34:$D$777,СВЦЭМ!$A$34:$A$777,$A62,СВЦЭМ!$B$34:$B$777,X$47)+'СЕТ СН'!$G$11+СВЦЭМ!$D$10+'СЕТ СН'!$G$5-'СЕТ СН'!$G$21</f>
        <v>4494.9045451599995</v>
      </c>
      <c r="Y62" s="37">
        <f>SUMIFS(СВЦЭМ!$D$34:$D$777,СВЦЭМ!$A$34:$A$777,$A62,СВЦЭМ!$B$34:$B$777,Y$47)+'СЕТ СН'!$G$11+СВЦЭМ!$D$10+'СЕТ СН'!$G$5-'СЕТ СН'!$G$21</f>
        <v>4598.5196187299998</v>
      </c>
    </row>
    <row r="63" spans="1:25" ht="15.75" x14ac:dyDescent="0.2">
      <c r="A63" s="36">
        <f t="shared" si="1"/>
        <v>43055</v>
      </c>
      <c r="B63" s="37">
        <f>SUMIFS(СВЦЭМ!$D$34:$D$777,СВЦЭМ!$A$34:$A$777,$A63,СВЦЭМ!$B$34:$B$777,B$47)+'СЕТ СН'!$G$11+СВЦЭМ!$D$10+'СЕТ СН'!$G$5-'СЕТ СН'!$G$21</f>
        <v>4669.1372993599998</v>
      </c>
      <c r="C63" s="37">
        <f>SUMIFS(СВЦЭМ!$D$34:$D$777,СВЦЭМ!$A$34:$A$777,$A63,СВЦЭМ!$B$34:$B$777,C$47)+'СЕТ СН'!$G$11+СВЦЭМ!$D$10+'СЕТ СН'!$G$5-'СЕТ СН'!$G$21</f>
        <v>4671.3087966000003</v>
      </c>
      <c r="D63" s="37">
        <f>SUMIFS(СВЦЭМ!$D$34:$D$777,СВЦЭМ!$A$34:$A$777,$A63,СВЦЭМ!$B$34:$B$777,D$47)+'СЕТ СН'!$G$11+СВЦЭМ!$D$10+'СЕТ СН'!$G$5-'СЕТ СН'!$G$21</f>
        <v>4692.0406588299993</v>
      </c>
      <c r="E63" s="37">
        <f>SUMIFS(СВЦЭМ!$D$34:$D$777,СВЦЭМ!$A$34:$A$777,$A63,СВЦЭМ!$B$34:$B$777,E$47)+'СЕТ СН'!$G$11+СВЦЭМ!$D$10+'СЕТ СН'!$G$5-'СЕТ СН'!$G$21</f>
        <v>4687.6774012999995</v>
      </c>
      <c r="F63" s="37">
        <f>SUMIFS(СВЦЭМ!$D$34:$D$777,СВЦЭМ!$A$34:$A$777,$A63,СВЦЭМ!$B$34:$B$777,F$47)+'СЕТ СН'!$G$11+СВЦЭМ!$D$10+'СЕТ СН'!$G$5-'СЕТ СН'!$G$21</f>
        <v>4686.6833081300001</v>
      </c>
      <c r="G63" s="37">
        <f>SUMIFS(СВЦЭМ!$D$34:$D$777,СВЦЭМ!$A$34:$A$777,$A63,СВЦЭМ!$B$34:$B$777,G$47)+'СЕТ СН'!$G$11+СВЦЭМ!$D$10+'СЕТ СН'!$G$5-'СЕТ СН'!$G$21</f>
        <v>4694.6141434299998</v>
      </c>
      <c r="H63" s="37">
        <f>SUMIFS(СВЦЭМ!$D$34:$D$777,СВЦЭМ!$A$34:$A$777,$A63,СВЦЭМ!$B$34:$B$777,H$47)+'СЕТ СН'!$G$11+СВЦЭМ!$D$10+'СЕТ СН'!$G$5-'СЕТ СН'!$G$21</f>
        <v>4673.92292026</v>
      </c>
      <c r="I63" s="37">
        <f>SUMIFS(СВЦЭМ!$D$34:$D$777,СВЦЭМ!$A$34:$A$777,$A63,СВЦЭМ!$B$34:$B$777,I$47)+'СЕТ СН'!$G$11+СВЦЭМ!$D$10+'СЕТ СН'!$G$5-'СЕТ СН'!$G$21</f>
        <v>4557.2477420899995</v>
      </c>
      <c r="J63" s="37">
        <f>SUMIFS(СВЦЭМ!$D$34:$D$777,СВЦЭМ!$A$34:$A$777,$A63,СВЦЭМ!$B$34:$B$777,J$47)+'СЕТ СН'!$G$11+СВЦЭМ!$D$10+'СЕТ СН'!$G$5-'СЕТ СН'!$G$21</f>
        <v>4498.4362843099998</v>
      </c>
      <c r="K63" s="37">
        <f>SUMIFS(СВЦЭМ!$D$34:$D$777,СВЦЭМ!$A$34:$A$777,$A63,СВЦЭМ!$B$34:$B$777,K$47)+'СЕТ СН'!$G$11+СВЦЭМ!$D$10+'СЕТ СН'!$G$5-'СЕТ СН'!$G$21</f>
        <v>4417.6692555700001</v>
      </c>
      <c r="L63" s="37">
        <f>SUMIFS(СВЦЭМ!$D$34:$D$777,СВЦЭМ!$A$34:$A$777,$A63,СВЦЭМ!$B$34:$B$777,L$47)+'СЕТ СН'!$G$11+СВЦЭМ!$D$10+'СЕТ СН'!$G$5-'СЕТ СН'!$G$21</f>
        <v>4336.9123362999999</v>
      </c>
      <c r="M63" s="37">
        <f>SUMIFS(СВЦЭМ!$D$34:$D$777,СВЦЭМ!$A$34:$A$777,$A63,СВЦЭМ!$B$34:$B$777,M$47)+'СЕТ СН'!$G$11+СВЦЭМ!$D$10+'СЕТ СН'!$G$5-'СЕТ СН'!$G$21</f>
        <v>4294.0923858599999</v>
      </c>
      <c r="N63" s="37">
        <f>SUMIFS(СВЦЭМ!$D$34:$D$777,СВЦЭМ!$A$34:$A$777,$A63,СВЦЭМ!$B$34:$B$777,N$47)+'СЕТ СН'!$G$11+СВЦЭМ!$D$10+'СЕТ СН'!$G$5-'СЕТ СН'!$G$21</f>
        <v>4280.9195913100002</v>
      </c>
      <c r="O63" s="37">
        <f>SUMIFS(СВЦЭМ!$D$34:$D$777,СВЦЭМ!$A$34:$A$777,$A63,СВЦЭМ!$B$34:$B$777,O$47)+'СЕТ СН'!$G$11+СВЦЭМ!$D$10+'СЕТ СН'!$G$5-'СЕТ СН'!$G$21</f>
        <v>4252.5731794499998</v>
      </c>
      <c r="P63" s="37">
        <f>SUMIFS(СВЦЭМ!$D$34:$D$777,СВЦЭМ!$A$34:$A$777,$A63,СВЦЭМ!$B$34:$B$777,P$47)+'СЕТ СН'!$G$11+СВЦЭМ!$D$10+'СЕТ СН'!$G$5-'СЕТ СН'!$G$21</f>
        <v>4260.8965332899998</v>
      </c>
      <c r="Q63" s="37">
        <f>SUMIFS(СВЦЭМ!$D$34:$D$777,СВЦЭМ!$A$34:$A$777,$A63,СВЦЭМ!$B$34:$B$777,Q$47)+'СЕТ СН'!$G$11+СВЦЭМ!$D$10+'СЕТ СН'!$G$5-'СЕТ СН'!$G$21</f>
        <v>4264.7114295299998</v>
      </c>
      <c r="R63" s="37">
        <f>SUMIFS(СВЦЭМ!$D$34:$D$777,СВЦЭМ!$A$34:$A$777,$A63,СВЦЭМ!$B$34:$B$777,R$47)+'СЕТ СН'!$G$11+СВЦЭМ!$D$10+'СЕТ СН'!$G$5-'СЕТ СН'!$G$21</f>
        <v>4261.4559010399998</v>
      </c>
      <c r="S63" s="37">
        <f>SUMIFS(СВЦЭМ!$D$34:$D$777,СВЦЭМ!$A$34:$A$777,$A63,СВЦЭМ!$B$34:$B$777,S$47)+'СЕТ СН'!$G$11+СВЦЭМ!$D$10+'СЕТ СН'!$G$5-'СЕТ СН'!$G$21</f>
        <v>4244.2282351100002</v>
      </c>
      <c r="T63" s="37">
        <f>SUMIFS(СВЦЭМ!$D$34:$D$777,СВЦЭМ!$A$34:$A$777,$A63,СВЦЭМ!$B$34:$B$777,T$47)+'СЕТ СН'!$G$11+СВЦЭМ!$D$10+'СЕТ СН'!$G$5-'СЕТ СН'!$G$21</f>
        <v>4231.3820797500002</v>
      </c>
      <c r="U63" s="37">
        <f>SUMIFS(СВЦЭМ!$D$34:$D$777,СВЦЭМ!$A$34:$A$777,$A63,СВЦЭМ!$B$34:$B$777,U$47)+'СЕТ СН'!$G$11+СВЦЭМ!$D$10+'СЕТ СН'!$G$5-'СЕТ СН'!$G$21</f>
        <v>4227.81040734</v>
      </c>
      <c r="V63" s="37">
        <f>SUMIFS(СВЦЭМ!$D$34:$D$777,СВЦЭМ!$A$34:$A$777,$A63,СВЦЭМ!$B$34:$B$777,V$47)+'СЕТ СН'!$G$11+СВЦЭМ!$D$10+'СЕТ СН'!$G$5-'СЕТ СН'!$G$21</f>
        <v>4273.5031529400003</v>
      </c>
      <c r="W63" s="37">
        <f>SUMIFS(СВЦЭМ!$D$34:$D$777,СВЦЭМ!$A$34:$A$777,$A63,СВЦЭМ!$B$34:$B$777,W$47)+'СЕТ СН'!$G$11+СВЦЭМ!$D$10+'СЕТ СН'!$G$5-'СЕТ СН'!$G$21</f>
        <v>4378.8180530600002</v>
      </c>
      <c r="X63" s="37">
        <f>SUMIFS(СВЦЭМ!$D$34:$D$777,СВЦЭМ!$A$34:$A$777,$A63,СВЦЭМ!$B$34:$B$777,X$47)+'СЕТ СН'!$G$11+СВЦЭМ!$D$10+'СЕТ СН'!$G$5-'СЕТ СН'!$G$21</f>
        <v>4478.25374938</v>
      </c>
      <c r="Y63" s="37">
        <f>SUMIFS(СВЦЭМ!$D$34:$D$777,СВЦЭМ!$A$34:$A$777,$A63,СВЦЭМ!$B$34:$B$777,Y$47)+'СЕТ СН'!$G$11+СВЦЭМ!$D$10+'СЕТ СН'!$G$5-'СЕТ СН'!$G$21</f>
        <v>4559.2922466</v>
      </c>
    </row>
    <row r="64" spans="1:25" ht="15.75" x14ac:dyDescent="0.2">
      <c r="A64" s="36">
        <f t="shared" si="1"/>
        <v>43056</v>
      </c>
      <c r="B64" s="37">
        <f>SUMIFS(СВЦЭМ!$D$34:$D$777,СВЦЭМ!$A$34:$A$777,$A64,СВЦЭМ!$B$34:$B$777,B$47)+'СЕТ СН'!$G$11+СВЦЭМ!$D$10+'СЕТ СН'!$G$5-'СЕТ СН'!$G$21</f>
        <v>4662.7088464999997</v>
      </c>
      <c r="C64" s="37">
        <f>SUMIFS(СВЦЭМ!$D$34:$D$777,СВЦЭМ!$A$34:$A$777,$A64,СВЦЭМ!$B$34:$B$777,C$47)+'СЕТ СН'!$G$11+СВЦЭМ!$D$10+'СЕТ СН'!$G$5-'СЕТ СН'!$G$21</f>
        <v>4701.4032330700002</v>
      </c>
      <c r="D64" s="37">
        <f>SUMIFS(СВЦЭМ!$D$34:$D$777,СВЦЭМ!$A$34:$A$777,$A64,СВЦЭМ!$B$34:$B$777,D$47)+'СЕТ СН'!$G$11+СВЦЭМ!$D$10+'СЕТ СН'!$G$5-'СЕТ СН'!$G$21</f>
        <v>4702.7416691199996</v>
      </c>
      <c r="E64" s="37">
        <f>SUMIFS(СВЦЭМ!$D$34:$D$777,СВЦЭМ!$A$34:$A$777,$A64,СВЦЭМ!$B$34:$B$777,E$47)+'СЕТ СН'!$G$11+СВЦЭМ!$D$10+'СЕТ СН'!$G$5-'СЕТ СН'!$G$21</f>
        <v>4698.7497115400001</v>
      </c>
      <c r="F64" s="37">
        <f>SUMIFS(СВЦЭМ!$D$34:$D$777,СВЦЭМ!$A$34:$A$777,$A64,СВЦЭМ!$B$34:$B$777,F$47)+'СЕТ СН'!$G$11+СВЦЭМ!$D$10+'СЕТ СН'!$G$5-'СЕТ СН'!$G$21</f>
        <v>4699.3171303700001</v>
      </c>
      <c r="G64" s="37">
        <f>SUMIFS(СВЦЭМ!$D$34:$D$777,СВЦЭМ!$A$34:$A$777,$A64,СВЦЭМ!$B$34:$B$777,G$47)+'СЕТ СН'!$G$11+СВЦЭМ!$D$10+'СЕТ СН'!$G$5-'СЕТ СН'!$G$21</f>
        <v>4705.9139844900001</v>
      </c>
      <c r="H64" s="37">
        <f>SUMIFS(СВЦЭМ!$D$34:$D$777,СВЦЭМ!$A$34:$A$777,$A64,СВЦЭМ!$B$34:$B$777,H$47)+'СЕТ СН'!$G$11+СВЦЭМ!$D$10+'СЕТ СН'!$G$5-'СЕТ СН'!$G$21</f>
        <v>4669.9303964800001</v>
      </c>
      <c r="I64" s="37">
        <f>SUMIFS(СВЦЭМ!$D$34:$D$777,СВЦЭМ!$A$34:$A$777,$A64,СВЦЭМ!$B$34:$B$777,I$47)+'СЕТ СН'!$G$11+СВЦЭМ!$D$10+'СЕТ СН'!$G$5-'СЕТ СН'!$G$21</f>
        <v>4551.9426268199995</v>
      </c>
      <c r="J64" s="37">
        <f>SUMIFS(СВЦЭМ!$D$34:$D$777,СВЦЭМ!$A$34:$A$777,$A64,СВЦЭМ!$B$34:$B$777,J$47)+'СЕТ СН'!$G$11+СВЦЭМ!$D$10+'СЕТ СН'!$G$5-'СЕТ СН'!$G$21</f>
        <v>4485.4012780699995</v>
      </c>
      <c r="K64" s="37">
        <f>SUMIFS(СВЦЭМ!$D$34:$D$777,СВЦЭМ!$A$34:$A$777,$A64,СВЦЭМ!$B$34:$B$777,K$47)+'СЕТ СН'!$G$11+СВЦЭМ!$D$10+'СЕТ СН'!$G$5-'СЕТ СН'!$G$21</f>
        <v>4391.3170624200002</v>
      </c>
      <c r="L64" s="37">
        <f>SUMIFS(СВЦЭМ!$D$34:$D$777,СВЦЭМ!$A$34:$A$777,$A64,СВЦЭМ!$B$34:$B$777,L$47)+'СЕТ СН'!$G$11+СВЦЭМ!$D$10+'СЕТ СН'!$G$5-'СЕТ СН'!$G$21</f>
        <v>4304.8775407599996</v>
      </c>
      <c r="M64" s="37">
        <f>SUMIFS(СВЦЭМ!$D$34:$D$777,СВЦЭМ!$A$34:$A$777,$A64,СВЦЭМ!$B$34:$B$777,M$47)+'СЕТ СН'!$G$11+СВЦЭМ!$D$10+'СЕТ СН'!$G$5-'СЕТ СН'!$G$21</f>
        <v>4273.8679998699999</v>
      </c>
      <c r="N64" s="37">
        <f>SUMIFS(СВЦЭМ!$D$34:$D$777,СВЦЭМ!$A$34:$A$777,$A64,СВЦЭМ!$B$34:$B$777,N$47)+'СЕТ СН'!$G$11+СВЦЭМ!$D$10+'СЕТ СН'!$G$5-'СЕТ СН'!$G$21</f>
        <v>4278.6192099</v>
      </c>
      <c r="O64" s="37">
        <f>SUMIFS(СВЦЭМ!$D$34:$D$777,СВЦЭМ!$A$34:$A$777,$A64,СВЦЭМ!$B$34:$B$777,O$47)+'СЕТ СН'!$G$11+СВЦЭМ!$D$10+'СЕТ СН'!$G$5-'СЕТ СН'!$G$21</f>
        <v>4285.9672001999998</v>
      </c>
      <c r="P64" s="37">
        <f>SUMIFS(СВЦЭМ!$D$34:$D$777,СВЦЭМ!$A$34:$A$777,$A64,СВЦЭМ!$B$34:$B$777,P$47)+'СЕТ СН'!$G$11+СВЦЭМ!$D$10+'СЕТ СН'!$G$5-'СЕТ СН'!$G$21</f>
        <v>4301.2860234</v>
      </c>
      <c r="Q64" s="37">
        <f>SUMIFS(СВЦЭМ!$D$34:$D$777,СВЦЭМ!$A$34:$A$777,$A64,СВЦЭМ!$B$34:$B$777,Q$47)+'СЕТ СН'!$G$11+СВЦЭМ!$D$10+'СЕТ СН'!$G$5-'СЕТ СН'!$G$21</f>
        <v>4310.4303999200001</v>
      </c>
      <c r="R64" s="37">
        <f>SUMIFS(СВЦЭМ!$D$34:$D$777,СВЦЭМ!$A$34:$A$777,$A64,СВЦЭМ!$B$34:$B$777,R$47)+'СЕТ СН'!$G$11+СВЦЭМ!$D$10+'СЕТ СН'!$G$5-'СЕТ СН'!$G$21</f>
        <v>4312.5589893199995</v>
      </c>
      <c r="S64" s="37">
        <f>SUMIFS(СВЦЭМ!$D$34:$D$777,СВЦЭМ!$A$34:$A$777,$A64,СВЦЭМ!$B$34:$B$777,S$47)+'СЕТ СН'!$G$11+СВЦЭМ!$D$10+'СЕТ СН'!$G$5-'СЕТ СН'!$G$21</f>
        <v>4294.1335384499998</v>
      </c>
      <c r="T64" s="37">
        <f>SUMIFS(СВЦЭМ!$D$34:$D$777,СВЦЭМ!$A$34:$A$777,$A64,СВЦЭМ!$B$34:$B$777,T$47)+'СЕТ СН'!$G$11+СВЦЭМ!$D$10+'СЕТ СН'!$G$5-'СЕТ СН'!$G$21</f>
        <v>4243.9075504399998</v>
      </c>
      <c r="U64" s="37">
        <f>SUMIFS(СВЦЭМ!$D$34:$D$777,СВЦЭМ!$A$34:$A$777,$A64,СВЦЭМ!$B$34:$B$777,U$47)+'СЕТ СН'!$G$11+СВЦЭМ!$D$10+'СЕТ СН'!$G$5-'СЕТ СН'!$G$21</f>
        <v>4238.6889720600002</v>
      </c>
      <c r="V64" s="37">
        <f>SUMIFS(СВЦЭМ!$D$34:$D$777,СВЦЭМ!$A$34:$A$777,$A64,СВЦЭМ!$B$34:$B$777,V$47)+'СЕТ СН'!$G$11+СВЦЭМ!$D$10+'СЕТ СН'!$G$5-'СЕТ СН'!$G$21</f>
        <v>4298.3371029700002</v>
      </c>
      <c r="W64" s="37">
        <f>SUMIFS(СВЦЭМ!$D$34:$D$777,СВЦЭМ!$A$34:$A$777,$A64,СВЦЭМ!$B$34:$B$777,W$47)+'СЕТ СН'!$G$11+СВЦЭМ!$D$10+'СЕТ СН'!$G$5-'СЕТ СН'!$G$21</f>
        <v>4397.6790595100001</v>
      </c>
      <c r="X64" s="37">
        <f>SUMIFS(СВЦЭМ!$D$34:$D$777,СВЦЭМ!$A$34:$A$777,$A64,СВЦЭМ!$B$34:$B$777,X$47)+'СЕТ СН'!$G$11+СВЦЭМ!$D$10+'СЕТ СН'!$G$5-'СЕТ СН'!$G$21</f>
        <v>4509.0806840899995</v>
      </c>
      <c r="Y64" s="37">
        <f>SUMIFS(СВЦЭМ!$D$34:$D$777,СВЦЭМ!$A$34:$A$777,$A64,СВЦЭМ!$B$34:$B$777,Y$47)+'СЕТ СН'!$G$11+СВЦЭМ!$D$10+'СЕТ СН'!$G$5-'СЕТ СН'!$G$21</f>
        <v>4591.9229284800003</v>
      </c>
    </row>
    <row r="65" spans="1:26" ht="15.75" x14ac:dyDescent="0.2">
      <c r="A65" s="36">
        <f t="shared" si="1"/>
        <v>43057</v>
      </c>
      <c r="B65" s="37">
        <f>SUMIFS(СВЦЭМ!$D$34:$D$777,СВЦЭМ!$A$34:$A$777,$A65,СВЦЭМ!$B$34:$B$777,B$47)+'СЕТ СН'!$G$11+СВЦЭМ!$D$10+'СЕТ СН'!$G$5-'СЕТ СН'!$G$21</f>
        <v>4670.6728941000001</v>
      </c>
      <c r="C65" s="37">
        <f>SUMIFS(СВЦЭМ!$D$34:$D$777,СВЦЭМ!$A$34:$A$777,$A65,СВЦЭМ!$B$34:$B$777,C$47)+'СЕТ СН'!$G$11+СВЦЭМ!$D$10+'СЕТ СН'!$G$5-'СЕТ СН'!$G$21</f>
        <v>4716.6965343599995</v>
      </c>
      <c r="D65" s="37">
        <f>SUMIFS(СВЦЭМ!$D$34:$D$777,СВЦЭМ!$A$34:$A$777,$A65,СВЦЭМ!$B$34:$B$777,D$47)+'СЕТ СН'!$G$11+СВЦЭМ!$D$10+'СЕТ СН'!$G$5-'СЕТ СН'!$G$21</f>
        <v>4717.4958939099997</v>
      </c>
      <c r="E65" s="37">
        <f>SUMIFS(СВЦЭМ!$D$34:$D$777,СВЦЭМ!$A$34:$A$777,$A65,СВЦЭМ!$B$34:$B$777,E$47)+'СЕТ СН'!$G$11+СВЦЭМ!$D$10+'СЕТ СН'!$G$5-'СЕТ СН'!$G$21</f>
        <v>4698.3228188599996</v>
      </c>
      <c r="F65" s="37">
        <f>SUMIFS(СВЦЭМ!$D$34:$D$777,СВЦЭМ!$A$34:$A$777,$A65,СВЦЭМ!$B$34:$B$777,F$47)+'СЕТ СН'!$G$11+СВЦЭМ!$D$10+'СЕТ СН'!$G$5-'СЕТ СН'!$G$21</f>
        <v>4694.6176718999996</v>
      </c>
      <c r="G65" s="37">
        <f>SUMIFS(СВЦЭМ!$D$34:$D$777,СВЦЭМ!$A$34:$A$777,$A65,СВЦЭМ!$B$34:$B$777,G$47)+'СЕТ СН'!$G$11+СВЦЭМ!$D$10+'СЕТ СН'!$G$5-'СЕТ СН'!$G$21</f>
        <v>4710.0202535600001</v>
      </c>
      <c r="H65" s="37">
        <f>SUMIFS(СВЦЭМ!$D$34:$D$777,СВЦЭМ!$A$34:$A$777,$A65,СВЦЭМ!$B$34:$B$777,H$47)+'СЕТ СН'!$G$11+СВЦЭМ!$D$10+'СЕТ СН'!$G$5-'СЕТ СН'!$G$21</f>
        <v>4677.8770962799999</v>
      </c>
      <c r="I65" s="37">
        <f>SUMIFS(СВЦЭМ!$D$34:$D$777,СВЦЭМ!$A$34:$A$777,$A65,СВЦЭМ!$B$34:$B$777,I$47)+'СЕТ СН'!$G$11+СВЦЭМ!$D$10+'СЕТ СН'!$G$5-'СЕТ СН'!$G$21</f>
        <v>4602.0386642899994</v>
      </c>
      <c r="J65" s="37">
        <f>SUMIFS(СВЦЭМ!$D$34:$D$777,СВЦЭМ!$A$34:$A$777,$A65,СВЦЭМ!$B$34:$B$777,J$47)+'СЕТ СН'!$G$11+СВЦЭМ!$D$10+'СЕТ СН'!$G$5-'СЕТ СН'!$G$21</f>
        <v>4503.5838187400004</v>
      </c>
      <c r="K65" s="37">
        <f>SUMIFS(СВЦЭМ!$D$34:$D$777,СВЦЭМ!$A$34:$A$777,$A65,СВЦЭМ!$B$34:$B$777,K$47)+'СЕТ СН'!$G$11+СВЦЭМ!$D$10+'СЕТ СН'!$G$5-'СЕТ СН'!$G$21</f>
        <v>4388.9400077600003</v>
      </c>
      <c r="L65" s="37">
        <f>SUMIFS(СВЦЭМ!$D$34:$D$777,СВЦЭМ!$A$34:$A$777,$A65,СВЦЭМ!$B$34:$B$777,L$47)+'СЕТ СН'!$G$11+СВЦЭМ!$D$10+'СЕТ СН'!$G$5-'СЕТ СН'!$G$21</f>
        <v>4314.6894817000002</v>
      </c>
      <c r="M65" s="37">
        <f>SUMIFS(СВЦЭМ!$D$34:$D$777,СВЦЭМ!$A$34:$A$777,$A65,СВЦЭМ!$B$34:$B$777,M$47)+'СЕТ СН'!$G$11+СВЦЭМ!$D$10+'СЕТ СН'!$G$5-'СЕТ СН'!$G$21</f>
        <v>4281.7644664099998</v>
      </c>
      <c r="N65" s="37">
        <f>SUMIFS(СВЦЭМ!$D$34:$D$777,СВЦЭМ!$A$34:$A$777,$A65,СВЦЭМ!$B$34:$B$777,N$47)+'СЕТ СН'!$G$11+СВЦЭМ!$D$10+'СЕТ СН'!$G$5-'СЕТ СН'!$G$21</f>
        <v>4281.3993180899997</v>
      </c>
      <c r="O65" s="37">
        <f>SUMIFS(СВЦЭМ!$D$34:$D$777,СВЦЭМ!$A$34:$A$777,$A65,СВЦЭМ!$B$34:$B$777,O$47)+'СЕТ СН'!$G$11+СВЦЭМ!$D$10+'СЕТ СН'!$G$5-'СЕТ СН'!$G$21</f>
        <v>4283.3993879999998</v>
      </c>
      <c r="P65" s="37">
        <f>SUMIFS(СВЦЭМ!$D$34:$D$777,СВЦЭМ!$A$34:$A$777,$A65,СВЦЭМ!$B$34:$B$777,P$47)+'СЕТ СН'!$G$11+СВЦЭМ!$D$10+'СЕТ СН'!$G$5-'СЕТ СН'!$G$21</f>
        <v>4284.6200805099998</v>
      </c>
      <c r="Q65" s="37">
        <f>SUMIFS(СВЦЭМ!$D$34:$D$777,СВЦЭМ!$A$34:$A$777,$A65,СВЦЭМ!$B$34:$B$777,Q$47)+'СЕТ СН'!$G$11+СВЦЭМ!$D$10+'СЕТ СН'!$G$5-'СЕТ СН'!$G$21</f>
        <v>4283.5229190600003</v>
      </c>
      <c r="R65" s="37">
        <f>SUMIFS(СВЦЭМ!$D$34:$D$777,СВЦЭМ!$A$34:$A$777,$A65,СВЦЭМ!$B$34:$B$777,R$47)+'СЕТ СН'!$G$11+СВЦЭМ!$D$10+'СЕТ СН'!$G$5-'СЕТ СН'!$G$21</f>
        <v>4287.1522829099995</v>
      </c>
      <c r="S65" s="37">
        <f>SUMIFS(СВЦЭМ!$D$34:$D$777,СВЦЭМ!$A$34:$A$777,$A65,СВЦЭМ!$B$34:$B$777,S$47)+'СЕТ СН'!$G$11+СВЦЭМ!$D$10+'СЕТ СН'!$G$5-'СЕТ СН'!$G$21</f>
        <v>4287.6495614799996</v>
      </c>
      <c r="T65" s="37">
        <f>SUMIFS(СВЦЭМ!$D$34:$D$777,СВЦЭМ!$A$34:$A$777,$A65,СВЦЭМ!$B$34:$B$777,T$47)+'СЕТ СН'!$G$11+СВЦЭМ!$D$10+'СЕТ СН'!$G$5-'СЕТ СН'!$G$21</f>
        <v>4285.7631579600002</v>
      </c>
      <c r="U65" s="37">
        <f>SUMIFS(СВЦЭМ!$D$34:$D$777,СВЦЭМ!$A$34:$A$777,$A65,СВЦЭМ!$B$34:$B$777,U$47)+'СЕТ СН'!$G$11+СВЦЭМ!$D$10+'СЕТ СН'!$G$5-'СЕТ СН'!$G$21</f>
        <v>4308.4509914499995</v>
      </c>
      <c r="V65" s="37">
        <f>SUMIFS(СВЦЭМ!$D$34:$D$777,СВЦЭМ!$A$34:$A$777,$A65,СВЦЭМ!$B$34:$B$777,V$47)+'СЕТ СН'!$G$11+СВЦЭМ!$D$10+'СЕТ СН'!$G$5-'СЕТ СН'!$G$21</f>
        <v>4342.8614866899998</v>
      </c>
      <c r="W65" s="37">
        <f>SUMIFS(СВЦЭМ!$D$34:$D$777,СВЦЭМ!$A$34:$A$777,$A65,СВЦЭМ!$B$34:$B$777,W$47)+'СЕТ СН'!$G$11+СВЦЭМ!$D$10+'СЕТ СН'!$G$5-'СЕТ СН'!$G$21</f>
        <v>4420.1736725800001</v>
      </c>
      <c r="X65" s="37">
        <f>SUMIFS(СВЦЭМ!$D$34:$D$777,СВЦЭМ!$A$34:$A$777,$A65,СВЦЭМ!$B$34:$B$777,X$47)+'СЕТ СН'!$G$11+СВЦЭМ!$D$10+'СЕТ СН'!$G$5-'СЕТ СН'!$G$21</f>
        <v>4496.8656114599999</v>
      </c>
      <c r="Y65" s="37">
        <f>SUMIFS(СВЦЭМ!$D$34:$D$777,СВЦЭМ!$A$34:$A$777,$A65,СВЦЭМ!$B$34:$B$777,Y$47)+'СЕТ СН'!$G$11+СВЦЭМ!$D$10+'СЕТ СН'!$G$5-'СЕТ СН'!$G$21</f>
        <v>4578.3017452099994</v>
      </c>
    </row>
    <row r="66" spans="1:26" ht="15.75" x14ac:dyDescent="0.2">
      <c r="A66" s="36">
        <f t="shared" si="1"/>
        <v>43058</v>
      </c>
      <c r="B66" s="37">
        <f>SUMIFS(СВЦЭМ!$D$34:$D$777,СВЦЭМ!$A$34:$A$777,$A66,СВЦЭМ!$B$34:$B$777,B$47)+'СЕТ СН'!$G$11+СВЦЭМ!$D$10+'СЕТ СН'!$G$5-'СЕТ СН'!$G$21</f>
        <v>4656.5314335900002</v>
      </c>
      <c r="C66" s="37">
        <f>SUMIFS(СВЦЭМ!$D$34:$D$777,СВЦЭМ!$A$34:$A$777,$A66,СВЦЭМ!$B$34:$B$777,C$47)+'СЕТ СН'!$G$11+СВЦЭМ!$D$10+'СЕТ СН'!$G$5-'СЕТ СН'!$G$21</f>
        <v>4683.2841334300001</v>
      </c>
      <c r="D66" s="37">
        <f>SUMIFS(СВЦЭМ!$D$34:$D$777,СВЦЭМ!$A$34:$A$777,$A66,СВЦЭМ!$B$34:$B$777,D$47)+'СЕТ СН'!$G$11+СВЦЭМ!$D$10+'СЕТ СН'!$G$5-'СЕТ СН'!$G$21</f>
        <v>4699.0789009500004</v>
      </c>
      <c r="E66" s="37">
        <f>SUMIFS(СВЦЭМ!$D$34:$D$777,СВЦЭМ!$A$34:$A$777,$A66,СВЦЭМ!$B$34:$B$777,E$47)+'СЕТ СН'!$G$11+СВЦЭМ!$D$10+'СЕТ СН'!$G$5-'СЕТ СН'!$G$21</f>
        <v>4693.79302697</v>
      </c>
      <c r="F66" s="37">
        <f>SUMIFS(СВЦЭМ!$D$34:$D$777,СВЦЭМ!$A$34:$A$777,$A66,СВЦЭМ!$B$34:$B$777,F$47)+'СЕТ СН'!$G$11+СВЦЭМ!$D$10+'СЕТ СН'!$G$5-'СЕТ СН'!$G$21</f>
        <v>4693.9814102099999</v>
      </c>
      <c r="G66" s="37">
        <f>SUMIFS(СВЦЭМ!$D$34:$D$777,СВЦЭМ!$A$34:$A$777,$A66,СВЦЭМ!$B$34:$B$777,G$47)+'СЕТ СН'!$G$11+СВЦЭМ!$D$10+'СЕТ СН'!$G$5-'СЕТ СН'!$G$21</f>
        <v>4678.7179251999996</v>
      </c>
      <c r="H66" s="37">
        <f>SUMIFS(СВЦЭМ!$D$34:$D$777,СВЦЭМ!$A$34:$A$777,$A66,СВЦЭМ!$B$34:$B$777,H$47)+'СЕТ СН'!$G$11+СВЦЭМ!$D$10+'СЕТ СН'!$G$5-'СЕТ СН'!$G$21</f>
        <v>4665.5638359099994</v>
      </c>
      <c r="I66" s="37">
        <f>SUMIFS(СВЦЭМ!$D$34:$D$777,СВЦЭМ!$A$34:$A$777,$A66,СВЦЭМ!$B$34:$B$777,I$47)+'СЕТ СН'!$G$11+СВЦЭМ!$D$10+'СЕТ СН'!$G$5-'СЕТ СН'!$G$21</f>
        <v>4665.1878750799997</v>
      </c>
      <c r="J66" s="37">
        <f>SUMIFS(СВЦЭМ!$D$34:$D$777,СВЦЭМ!$A$34:$A$777,$A66,СВЦЭМ!$B$34:$B$777,J$47)+'СЕТ СН'!$G$11+СВЦЭМ!$D$10+'СЕТ СН'!$G$5-'СЕТ СН'!$G$21</f>
        <v>4578.9159929099997</v>
      </c>
      <c r="K66" s="37">
        <f>SUMIFS(СВЦЭМ!$D$34:$D$777,СВЦЭМ!$A$34:$A$777,$A66,СВЦЭМ!$B$34:$B$777,K$47)+'СЕТ СН'!$G$11+СВЦЭМ!$D$10+'СЕТ СН'!$G$5-'СЕТ СН'!$G$21</f>
        <v>4436.05267061</v>
      </c>
      <c r="L66" s="37">
        <f>SUMIFS(СВЦЭМ!$D$34:$D$777,СВЦЭМ!$A$34:$A$777,$A66,СВЦЭМ!$B$34:$B$777,L$47)+'СЕТ СН'!$G$11+СВЦЭМ!$D$10+'СЕТ СН'!$G$5-'СЕТ СН'!$G$21</f>
        <v>4315.1532644999998</v>
      </c>
      <c r="M66" s="37">
        <f>SUMIFS(СВЦЭМ!$D$34:$D$777,СВЦЭМ!$A$34:$A$777,$A66,СВЦЭМ!$B$34:$B$777,M$47)+'СЕТ СН'!$G$11+СВЦЭМ!$D$10+'СЕТ СН'!$G$5-'СЕТ СН'!$G$21</f>
        <v>4280.7142079899995</v>
      </c>
      <c r="N66" s="37">
        <f>SUMIFS(СВЦЭМ!$D$34:$D$777,СВЦЭМ!$A$34:$A$777,$A66,СВЦЭМ!$B$34:$B$777,N$47)+'СЕТ СН'!$G$11+СВЦЭМ!$D$10+'СЕТ СН'!$G$5-'СЕТ СН'!$G$21</f>
        <v>4289.0556860899997</v>
      </c>
      <c r="O66" s="37">
        <f>SUMIFS(СВЦЭМ!$D$34:$D$777,СВЦЭМ!$A$34:$A$777,$A66,СВЦЭМ!$B$34:$B$777,O$47)+'СЕТ СН'!$G$11+СВЦЭМ!$D$10+'СЕТ СН'!$G$5-'СЕТ СН'!$G$21</f>
        <v>4307.0978064000001</v>
      </c>
      <c r="P66" s="37">
        <f>SUMIFS(СВЦЭМ!$D$34:$D$777,СВЦЭМ!$A$34:$A$777,$A66,СВЦЭМ!$B$34:$B$777,P$47)+'СЕТ СН'!$G$11+СВЦЭМ!$D$10+'СЕТ СН'!$G$5-'СЕТ СН'!$G$21</f>
        <v>4316.2528061800003</v>
      </c>
      <c r="Q66" s="37">
        <f>SUMIFS(СВЦЭМ!$D$34:$D$777,СВЦЭМ!$A$34:$A$777,$A66,СВЦЭМ!$B$34:$B$777,Q$47)+'СЕТ СН'!$G$11+СВЦЭМ!$D$10+'СЕТ СН'!$G$5-'СЕТ СН'!$G$21</f>
        <v>4321.6108651799996</v>
      </c>
      <c r="R66" s="37">
        <f>SUMIFS(СВЦЭМ!$D$34:$D$777,СВЦЭМ!$A$34:$A$777,$A66,СВЦЭМ!$B$34:$B$777,R$47)+'СЕТ СН'!$G$11+СВЦЭМ!$D$10+'СЕТ СН'!$G$5-'СЕТ СН'!$G$21</f>
        <v>4323.5779243799998</v>
      </c>
      <c r="S66" s="37">
        <f>SUMIFS(СВЦЭМ!$D$34:$D$777,СВЦЭМ!$A$34:$A$777,$A66,СВЦЭМ!$B$34:$B$777,S$47)+'СЕТ СН'!$G$11+СВЦЭМ!$D$10+'СЕТ СН'!$G$5-'СЕТ СН'!$G$21</f>
        <v>4287.6796017099996</v>
      </c>
      <c r="T66" s="37">
        <f>SUMIFS(СВЦЭМ!$D$34:$D$777,СВЦЭМ!$A$34:$A$777,$A66,СВЦЭМ!$B$34:$B$777,T$47)+'СЕТ СН'!$G$11+СВЦЭМ!$D$10+'СЕТ СН'!$G$5-'СЕТ СН'!$G$21</f>
        <v>4258.5404093300003</v>
      </c>
      <c r="U66" s="37">
        <f>SUMIFS(СВЦЭМ!$D$34:$D$777,СВЦЭМ!$A$34:$A$777,$A66,СВЦЭМ!$B$34:$B$777,U$47)+'СЕТ СН'!$G$11+СВЦЭМ!$D$10+'СЕТ СН'!$G$5-'СЕТ СН'!$G$21</f>
        <v>4272.9306491199995</v>
      </c>
      <c r="V66" s="37">
        <f>SUMIFS(СВЦЭМ!$D$34:$D$777,СВЦЭМ!$A$34:$A$777,$A66,СВЦЭМ!$B$34:$B$777,V$47)+'СЕТ СН'!$G$11+СВЦЭМ!$D$10+'СЕТ СН'!$G$5-'СЕТ СН'!$G$21</f>
        <v>4322.19013189</v>
      </c>
      <c r="W66" s="37">
        <f>SUMIFS(СВЦЭМ!$D$34:$D$777,СВЦЭМ!$A$34:$A$777,$A66,СВЦЭМ!$B$34:$B$777,W$47)+'СЕТ СН'!$G$11+СВЦЭМ!$D$10+'СЕТ СН'!$G$5-'СЕТ СН'!$G$21</f>
        <v>4431.1151979099996</v>
      </c>
      <c r="X66" s="37">
        <f>SUMIFS(СВЦЭМ!$D$34:$D$777,СВЦЭМ!$A$34:$A$777,$A66,СВЦЭМ!$B$34:$B$777,X$47)+'СЕТ СН'!$G$11+СВЦЭМ!$D$10+'СЕТ СН'!$G$5-'СЕТ СН'!$G$21</f>
        <v>4515.0169732599998</v>
      </c>
      <c r="Y66" s="37">
        <f>SUMIFS(СВЦЭМ!$D$34:$D$777,СВЦЭМ!$A$34:$A$777,$A66,СВЦЭМ!$B$34:$B$777,Y$47)+'СЕТ СН'!$G$11+СВЦЭМ!$D$10+'СЕТ СН'!$G$5-'СЕТ СН'!$G$21</f>
        <v>4622.46187362</v>
      </c>
    </row>
    <row r="67" spans="1:26" ht="15.75" x14ac:dyDescent="0.2">
      <c r="A67" s="36">
        <f t="shared" si="1"/>
        <v>43059</v>
      </c>
      <c r="B67" s="37">
        <f>SUMIFS(СВЦЭМ!$D$34:$D$777,СВЦЭМ!$A$34:$A$777,$A67,СВЦЭМ!$B$34:$B$777,B$47)+'СЕТ СН'!$G$11+СВЦЭМ!$D$10+'СЕТ СН'!$G$5-'СЕТ СН'!$G$21</f>
        <v>4681.5382500199994</v>
      </c>
      <c r="C67" s="37">
        <f>SUMIFS(СВЦЭМ!$D$34:$D$777,СВЦЭМ!$A$34:$A$777,$A67,СВЦЭМ!$B$34:$B$777,C$47)+'СЕТ СН'!$G$11+СВЦЭМ!$D$10+'СЕТ СН'!$G$5-'СЕТ СН'!$G$21</f>
        <v>4712.81005645</v>
      </c>
      <c r="D67" s="37">
        <f>SUMIFS(СВЦЭМ!$D$34:$D$777,СВЦЭМ!$A$34:$A$777,$A67,СВЦЭМ!$B$34:$B$777,D$47)+'СЕТ СН'!$G$11+СВЦЭМ!$D$10+'СЕТ СН'!$G$5-'СЕТ СН'!$G$21</f>
        <v>4702.6770772299997</v>
      </c>
      <c r="E67" s="37">
        <f>SUMIFS(СВЦЭМ!$D$34:$D$777,СВЦЭМ!$A$34:$A$777,$A67,СВЦЭМ!$B$34:$B$777,E$47)+'СЕТ СН'!$G$11+СВЦЭМ!$D$10+'СЕТ СН'!$G$5-'СЕТ СН'!$G$21</f>
        <v>4699.57558677</v>
      </c>
      <c r="F67" s="37">
        <f>SUMIFS(СВЦЭМ!$D$34:$D$777,СВЦЭМ!$A$34:$A$777,$A67,СВЦЭМ!$B$34:$B$777,F$47)+'СЕТ СН'!$G$11+СВЦЭМ!$D$10+'СЕТ СН'!$G$5-'СЕТ СН'!$G$21</f>
        <v>4698.8538641300001</v>
      </c>
      <c r="G67" s="37">
        <f>SUMIFS(СВЦЭМ!$D$34:$D$777,СВЦЭМ!$A$34:$A$777,$A67,СВЦЭМ!$B$34:$B$777,G$47)+'СЕТ СН'!$G$11+СВЦЭМ!$D$10+'СЕТ СН'!$G$5-'СЕТ СН'!$G$21</f>
        <v>4702.7831446999999</v>
      </c>
      <c r="H67" s="37">
        <f>SUMIFS(СВЦЭМ!$D$34:$D$777,СВЦЭМ!$A$34:$A$777,$A67,СВЦЭМ!$B$34:$B$777,H$47)+'СЕТ СН'!$G$11+СВЦЭМ!$D$10+'СЕТ СН'!$G$5-'СЕТ СН'!$G$21</f>
        <v>4692.3152008199995</v>
      </c>
      <c r="I67" s="37">
        <f>SUMIFS(СВЦЭМ!$D$34:$D$777,СВЦЭМ!$A$34:$A$777,$A67,СВЦЭМ!$B$34:$B$777,I$47)+'СЕТ СН'!$G$11+СВЦЭМ!$D$10+'СЕТ СН'!$G$5-'СЕТ СН'!$G$21</f>
        <v>4571.5804656599994</v>
      </c>
      <c r="J67" s="37">
        <f>SUMIFS(СВЦЭМ!$D$34:$D$777,СВЦЭМ!$A$34:$A$777,$A67,СВЦЭМ!$B$34:$B$777,J$47)+'СЕТ СН'!$G$11+СВЦЭМ!$D$10+'СЕТ СН'!$G$5-'СЕТ СН'!$G$21</f>
        <v>4504.8182987599994</v>
      </c>
      <c r="K67" s="37">
        <f>SUMIFS(СВЦЭМ!$D$34:$D$777,СВЦЭМ!$A$34:$A$777,$A67,СВЦЭМ!$B$34:$B$777,K$47)+'СЕТ СН'!$G$11+СВЦЭМ!$D$10+'СЕТ СН'!$G$5-'СЕТ СН'!$G$21</f>
        <v>4420.6384627099997</v>
      </c>
      <c r="L67" s="37">
        <f>SUMIFS(СВЦЭМ!$D$34:$D$777,СВЦЭМ!$A$34:$A$777,$A67,СВЦЭМ!$B$34:$B$777,L$47)+'СЕТ СН'!$G$11+СВЦЭМ!$D$10+'СЕТ СН'!$G$5-'СЕТ СН'!$G$21</f>
        <v>4341.9168061599994</v>
      </c>
      <c r="M67" s="37">
        <f>SUMIFS(СВЦЭМ!$D$34:$D$777,СВЦЭМ!$A$34:$A$777,$A67,СВЦЭМ!$B$34:$B$777,M$47)+'СЕТ СН'!$G$11+СВЦЭМ!$D$10+'СЕТ СН'!$G$5-'СЕТ СН'!$G$21</f>
        <v>4301.1995968399997</v>
      </c>
      <c r="N67" s="37">
        <f>SUMIFS(СВЦЭМ!$D$34:$D$777,СВЦЭМ!$A$34:$A$777,$A67,СВЦЭМ!$B$34:$B$777,N$47)+'СЕТ СН'!$G$11+СВЦЭМ!$D$10+'СЕТ СН'!$G$5-'СЕТ СН'!$G$21</f>
        <v>4316.02657344</v>
      </c>
      <c r="O67" s="37">
        <f>SUMIFS(СВЦЭМ!$D$34:$D$777,СВЦЭМ!$A$34:$A$777,$A67,СВЦЭМ!$B$34:$B$777,O$47)+'СЕТ СН'!$G$11+СВЦЭМ!$D$10+'СЕТ СН'!$G$5-'СЕТ СН'!$G$21</f>
        <v>4321.0131261299994</v>
      </c>
      <c r="P67" s="37">
        <f>SUMIFS(СВЦЭМ!$D$34:$D$777,СВЦЭМ!$A$34:$A$777,$A67,СВЦЭМ!$B$34:$B$777,P$47)+'СЕТ СН'!$G$11+СВЦЭМ!$D$10+'СЕТ СН'!$G$5-'СЕТ СН'!$G$21</f>
        <v>4330.5492453500001</v>
      </c>
      <c r="Q67" s="37">
        <f>SUMIFS(СВЦЭМ!$D$34:$D$777,СВЦЭМ!$A$34:$A$777,$A67,СВЦЭМ!$B$34:$B$777,Q$47)+'СЕТ СН'!$G$11+СВЦЭМ!$D$10+'СЕТ СН'!$G$5-'СЕТ СН'!$G$21</f>
        <v>4337.1377247800001</v>
      </c>
      <c r="R67" s="37">
        <f>SUMIFS(СВЦЭМ!$D$34:$D$777,СВЦЭМ!$A$34:$A$777,$A67,СВЦЭМ!$B$34:$B$777,R$47)+'СЕТ СН'!$G$11+СВЦЭМ!$D$10+'СЕТ СН'!$G$5-'СЕТ СН'!$G$21</f>
        <v>4336.7130578899996</v>
      </c>
      <c r="S67" s="37">
        <f>SUMIFS(СВЦЭМ!$D$34:$D$777,СВЦЭМ!$A$34:$A$777,$A67,СВЦЭМ!$B$34:$B$777,S$47)+'СЕТ СН'!$G$11+СВЦЭМ!$D$10+'СЕТ СН'!$G$5-'СЕТ СН'!$G$21</f>
        <v>4305.9137065100003</v>
      </c>
      <c r="T67" s="37">
        <f>SUMIFS(СВЦЭМ!$D$34:$D$777,СВЦЭМ!$A$34:$A$777,$A67,СВЦЭМ!$B$34:$B$777,T$47)+'СЕТ СН'!$G$11+СВЦЭМ!$D$10+'СЕТ СН'!$G$5-'СЕТ СН'!$G$21</f>
        <v>4270.52522133</v>
      </c>
      <c r="U67" s="37">
        <f>SUMIFS(СВЦЭМ!$D$34:$D$777,СВЦЭМ!$A$34:$A$777,$A67,СВЦЭМ!$B$34:$B$777,U$47)+'СЕТ СН'!$G$11+СВЦЭМ!$D$10+'СЕТ СН'!$G$5-'СЕТ СН'!$G$21</f>
        <v>4274.2312197000001</v>
      </c>
      <c r="V67" s="37">
        <f>SUMIFS(СВЦЭМ!$D$34:$D$777,СВЦЭМ!$A$34:$A$777,$A67,СВЦЭМ!$B$34:$B$777,V$47)+'СЕТ СН'!$G$11+СВЦЭМ!$D$10+'СЕТ СН'!$G$5-'СЕТ СН'!$G$21</f>
        <v>4311.6109420399998</v>
      </c>
      <c r="W67" s="37">
        <f>SUMIFS(СВЦЭМ!$D$34:$D$777,СВЦЭМ!$A$34:$A$777,$A67,СВЦЭМ!$B$34:$B$777,W$47)+'СЕТ СН'!$G$11+СВЦЭМ!$D$10+'СЕТ СН'!$G$5-'СЕТ СН'!$G$21</f>
        <v>4400.9567913000001</v>
      </c>
      <c r="X67" s="37">
        <f>SUMIFS(СВЦЭМ!$D$34:$D$777,СВЦЭМ!$A$34:$A$777,$A67,СВЦЭМ!$B$34:$B$777,X$47)+'СЕТ СН'!$G$11+СВЦЭМ!$D$10+'СЕТ СН'!$G$5-'СЕТ СН'!$G$21</f>
        <v>4497.8499461199999</v>
      </c>
      <c r="Y67" s="37">
        <f>SUMIFS(СВЦЭМ!$D$34:$D$777,СВЦЭМ!$A$34:$A$777,$A67,СВЦЭМ!$B$34:$B$777,Y$47)+'СЕТ СН'!$G$11+СВЦЭМ!$D$10+'СЕТ СН'!$G$5-'СЕТ СН'!$G$21</f>
        <v>4604.7514399499996</v>
      </c>
    </row>
    <row r="68" spans="1:26" ht="15.75" x14ac:dyDescent="0.2">
      <c r="A68" s="36">
        <f t="shared" si="1"/>
        <v>43060</v>
      </c>
      <c r="B68" s="37">
        <f>SUMIFS(СВЦЭМ!$D$34:$D$777,СВЦЭМ!$A$34:$A$777,$A68,СВЦЭМ!$B$34:$B$777,B$47)+'СЕТ СН'!$G$11+СВЦЭМ!$D$10+'СЕТ СН'!$G$5-'СЕТ СН'!$G$21</f>
        <v>4677.0102939799999</v>
      </c>
      <c r="C68" s="37">
        <f>SUMIFS(СВЦЭМ!$D$34:$D$777,СВЦЭМ!$A$34:$A$777,$A68,СВЦЭМ!$B$34:$B$777,C$47)+'СЕТ СН'!$G$11+СВЦЭМ!$D$10+'СЕТ СН'!$G$5-'СЕТ СН'!$G$21</f>
        <v>4707.5220560399994</v>
      </c>
      <c r="D68" s="37">
        <f>SUMIFS(СВЦЭМ!$D$34:$D$777,СВЦЭМ!$A$34:$A$777,$A68,СВЦЭМ!$B$34:$B$777,D$47)+'СЕТ СН'!$G$11+СВЦЭМ!$D$10+'СЕТ СН'!$G$5-'СЕТ СН'!$G$21</f>
        <v>4710.38034264</v>
      </c>
      <c r="E68" s="37">
        <f>SUMIFS(СВЦЭМ!$D$34:$D$777,СВЦЭМ!$A$34:$A$777,$A68,СВЦЭМ!$B$34:$B$777,E$47)+'СЕТ СН'!$G$11+СВЦЭМ!$D$10+'СЕТ СН'!$G$5-'СЕТ СН'!$G$21</f>
        <v>4707.9829365400001</v>
      </c>
      <c r="F68" s="37">
        <f>SUMIFS(СВЦЭМ!$D$34:$D$777,СВЦЭМ!$A$34:$A$777,$A68,СВЦЭМ!$B$34:$B$777,F$47)+'СЕТ СН'!$G$11+СВЦЭМ!$D$10+'СЕТ СН'!$G$5-'СЕТ СН'!$G$21</f>
        <v>4708.86979385</v>
      </c>
      <c r="G68" s="37">
        <f>SUMIFS(СВЦЭМ!$D$34:$D$777,СВЦЭМ!$A$34:$A$777,$A68,СВЦЭМ!$B$34:$B$777,G$47)+'СЕТ СН'!$G$11+СВЦЭМ!$D$10+'СЕТ СН'!$G$5-'СЕТ СН'!$G$21</f>
        <v>4713.4257992399998</v>
      </c>
      <c r="H68" s="37">
        <f>SUMIFS(СВЦЭМ!$D$34:$D$777,СВЦЭМ!$A$34:$A$777,$A68,СВЦЭМ!$B$34:$B$777,H$47)+'СЕТ СН'!$G$11+СВЦЭМ!$D$10+'СЕТ СН'!$G$5-'СЕТ СН'!$G$21</f>
        <v>4688.0528905600004</v>
      </c>
      <c r="I68" s="37">
        <f>SUMIFS(СВЦЭМ!$D$34:$D$777,СВЦЭМ!$A$34:$A$777,$A68,СВЦЭМ!$B$34:$B$777,I$47)+'СЕТ СН'!$G$11+СВЦЭМ!$D$10+'СЕТ СН'!$G$5-'СЕТ СН'!$G$21</f>
        <v>4570.18089298</v>
      </c>
      <c r="J68" s="37">
        <f>SUMIFS(СВЦЭМ!$D$34:$D$777,СВЦЭМ!$A$34:$A$777,$A68,СВЦЭМ!$B$34:$B$777,J$47)+'СЕТ СН'!$G$11+СВЦЭМ!$D$10+'СЕТ СН'!$G$5-'СЕТ СН'!$G$21</f>
        <v>4501.7930404299996</v>
      </c>
      <c r="K68" s="37">
        <f>SUMIFS(СВЦЭМ!$D$34:$D$777,СВЦЭМ!$A$34:$A$777,$A68,СВЦЭМ!$B$34:$B$777,K$47)+'СЕТ СН'!$G$11+СВЦЭМ!$D$10+'СЕТ СН'!$G$5-'СЕТ СН'!$G$21</f>
        <v>4410.2956899999999</v>
      </c>
      <c r="L68" s="37">
        <f>SUMIFS(СВЦЭМ!$D$34:$D$777,СВЦЭМ!$A$34:$A$777,$A68,СВЦЭМ!$B$34:$B$777,L$47)+'СЕТ СН'!$G$11+СВЦЭМ!$D$10+'СЕТ СН'!$G$5-'СЕТ СН'!$G$21</f>
        <v>4337.81561736</v>
      </c>
      <c r="M68" s="37">
        <f>SUMIFS(СВЦЭМ!$D$34:$D$777,СВЦЭМ!$A$34:$A$777,$A68,СВЦЭМ!$B$34:$B$777,M$47)+'СЕТ СН'!$G$11+СВЦЭМ!$D$10+'СЕТ СН'!$G$5-'СЕТ СН'!$G$21</f>
        <v>4309.1688105200001</v>
      </c>
      <c r="N68" s="37">
        <f>SUMIFS(СВЦЭМ!$D$34:$D$777,СВЦЭМ!$A$34:$A$777,$A68,СВЦЭМ!$B$34:$B$777,N$47)+'СЕТ СН'!$G$11+СВЦЭМ!$D$10+'СЕТ СН'!$G$5-'СЕТ СН'!$G$21</f>
        <v>4323.26140141</v>
      </c>
      <c r="O68" s="37">
        <f>SUMIFS(СВЦЭМ!$D$34:$D$777,СВЦЭМ!$A$34:$A$777,$A68,СВЦЭМ!$B$34:$B$777,O$47)+'СЕТ СН'!$G$11+СВЦЭМ!$D$10+'СЕТ СН'!$G$5-'СЕТ СН'!$G$21</f>
        <v>4331.1990236199999</v>
      </c>
      <c r="P68" s="37">
        <f>SUMIFS(СВЦЭМ!$D$34:$D$777,СВЦЭМ!$A$34:$A$777,$A68,СВЦЭМ!$B$34:$B$777,P$47)+'СЕТ СН'!$G$11+СВЦЭМ!$D$10+'СЕТ СН'!$G$5-'СЕТ СН'!$G$21</f>
        <v>4338.7541425099998</v>
      </c>
      <c r="Q68" s="37">
        <f>SUMIFS(СВЦЭМ!$D$34:$D$777,СВЦЭМ!$A$34:$A$777,$A68,СВЦЭМ!$B$34:$B$777,Q$47)+'СЕТ СН'!$G$11+СВЦЭМ!$D$10+'СЕТ СН'!$G$5-'СЕТ СН'!$G$21</f>
        <v>4345.40076391</v>
      </c>
      <c r="R68" s="37">
        <f>SUMIFS(СВЦЭМ!$D$34:$D$777,СВЦЭМ!$A$34:$A$777,$A68,СВЦЭМ!$B$34:$B$777,R$47)+'СЕТ СН'!$G$11+СВЦЭМ!$D$10+'СЕТ СН'!$G$5-'СЕТ СН'!$G$21</f>
        <v>4347.0817585799996</v>
      </c>
      <c r="S68" s="37">
        <f>SUMIFS(СВЦЭМ!$D$34:$D$777,СВЦЭМ!$A$34:$A$777,$A68,СВЦЭМ!$B$34:$B$777,S$47)+'СЕТ СН'!$G$11+СВЦЭМ!$D$10+'СЕТ СН'!$G$5-'СЕТ СН'!$G$21</f>
        <v>4321.8260724100001</v>
      </c>
      <c r="T68" s="37">
        <f>SUMIFS(СВЦЭМ!$D$34:$D$777,СВЦЭМ!$A$34:$A$777,$A68,СВЦЭМ!$B$34:$B$777,T$47)+'СЕТ СН'!$G$11+СВЦЭМ!$D$10+'СЕТ СН'!$G$5-'СЕТ СН'!$G$21</f>
        <v>4271.6923671599998</v>
      </c>
      <c r="U68" s="37">
        <f>SUMIFS(СВЦЭМ!$D$34:$D$777,СВЦЭМ!$A$34:$A$777,$A68,СВЦЭМ!$B$34:$B$777,U$47)+'СЕТ СН'!$G$11+СВЦЭМ!$D$10+'СЕТ СН'!$G$5-'СЕТ СН'!$G$21</f>
        <v>4253.8340814599997</v>
      </c>
      <c r="V68" s="37">
        <f>SUMIFS(СВЦЭМ!$D$34:$D$777,СВЦЭМ!$A$34:$A$777,$A68,СВЦЭМ!$B$34:$B$777,V$47)+'СЕТ СН'!$G$11+СВЦЭМ!$D$10+'СЕТ СН'!$G$5-'СЕТ СН'!$G$21</f>
        <v>4324.4708119199995</v>
      </c>
      <c r="W68" s="37">
        <f>SUMIFS(СВЦЭМ!$D$34:$D$777,СВЦЭМ!$A$34:$A$777,$A68,СВЦЭМ!$B$34:$B$777,W$47)+'СЕТ СН'!$G$11+СВЦЭМ!$D$10+'СЕТ СН'!$G$5-'СЕТ СН'!$G$21</f>
        <v>4408.58246487</v>
      </c>
      <c r="X68" s="37">
        <f>SUMIFS(СВЦЭМ!$D$34:$D$777,СВЦЭМ!$A$34:$A$777,$A68,СВЦЭМ!$B$34:$B$777,X$47)+'СЕТ СН'!$G$11+СВЦЭМ!$D$10+'СЕТ СН'!$G$5-'СЕТ СН'!$G$21</f>
        <v>4507.1869786699999</v>
      </c>
      <c r="Y68" s="37">
        <f>SUMIFS(СВЦЭМ!$D$34:$D$777,СВЦЭМ!$A$34:$A$777,$A68,СВЦЭМ!$B$34:$B$777,Y$47)+'СЕТ СН'!$G$11+СВЦЭМ!$D$10+'СЕТ СН'!$G$5-'СЕТ СН'!$G$21</f>
        <v>4600.8411798999996</v>
      </c>
    </row>
    <row r="69" spans="1:26" ht="15.75" x14ac:dyDescent="0.2">
      <c r="A69" s="36">
        <f t="shared" si="1"/>
        <v>43061</v>
      </c>
      <c r="B69" s="37">
        <f>SUMIFS(СВЦЭМ!$D$34:$D$777,СВЦЭМ!$A$34:$A$777,$A69,СВЦЭМ!$B$34:$B$777,B$47)+'СЕТ СН'!$G$11+СВЦЭМ!$D$10+'СЕТ СН'!$G$5-'СЕТ СН'!$G$21</f>
        <v>4606.0021000199995</v>
      </c>
      <c r="C69" s="37">
        <f>SUMIFS(СВЦЭМ!$D$34:$D$777,СВЦЭМ!$A$34:$A$777,$A69,СВЦЭМ!$B$34:$B$777,C$47)+'СЕТ СН'!$G$11+СВЦЭМ!$D$10+'СЕТ СН'!$G$5-'СЕТ СН'!$G$21</f>
        <v>4594.1030063799999</v>
      </c>
      <c r="D69" s="37">
        <f>SUMIFS(СВЦЭМ!$D$34:$D$777,СВЦЭМ!$A$34:$A$777,$A69,СВЦЭМ!$B$34:$B$777,D$47)+'СЕТ СН'!$G$11+СВЦЭМ!$D$10+'СЕТ СН'!$G$5-'СЕТ СН'!$G$21</f>
        <v>4581.7139793599999</v>
      </c>
      <c r="E69" s="37">
        <f>SUMIFS(СВЦЭМ!$D$34:$D$777,СВЦЭМ!$A$34:$A$777,$A69,СВЦЭМ!$B$34:$B$777,E$47)+'СЕТ СН'!$G$11+СВЦЭМ!$D$10+'СЕТ СН'!$G$5-'СЕТ СН'!$G$21</f>
        <v>4578.3276630099999</v>
      </c>
      <c r="F69" s="37">
        <f>SUMIFS(СВЦЭМ!$D$34:$D$777,СВЦЭМ!$A$34:$A$777,$A69,СВЦЭМ!$B$34:$B$777,F$47)+'СЕТ СН'!$G$11+СВЦЭМ!$D$10+'СЕТ СН'!$G$5-'СЕТ СН'!$G$21</f>
        <v>4579.2150671599993</v>
      </c>
      <c r="G69" s="37">
        <f>SUMIFS(СВЦЭМ!$D$34:$D$777,СВЦЭМ!$A$34:$A$777,$A69,СВЦЭМ!$B$34:$B$777,G$47)+'СЕТ СН'!$G$11+СВЦЭМ!$D$10+'СЕТ СН'!$G$5-'СЕТ СН'!$G$21</f>
        <v>4586.7791941199994</v>
      </c>
      <c r="H69" s="37">
        <f>SUMIFS(СВЦЭМ!$D$34:$D$777,СВЦЭМ!$A$34:$A$777,$A69,СВЦЭМ!$B$34:$B$777,H$47)+'СЕТ СН'!$G$11+СВЦЭМ!$D$10+'СЕТ СН'!$G$5-'СЕТ СН'!$G$21</f>
        <v>4588.3170237799995</v>
      </c>
      <c r="I69" s="37">
        <f>SUMIFS(СВЦЭМ!$D$34:$D$777,СВЦЭМ!$A$34:$A$777,$A69,СВЦЭМ!$B$34:$B$777,I$47)+'СЕТ СН'!$G$11+СВЦЭМ!$D$10+'СЕТ СН'!$G$5-'СЕТ СН'!$G$21</f>
        <v>4506.2668381399999</v>
      </c>
      <c r="J69" s="37">
        <f>SUMIFS(СВЦЭМ!$D$34:$D$777,СВЦЭМ!$A$34:$A$777,$A69,СВЦЭМ!$B$34:$B$777,J$47)+'СЕТ СН'!$G$11+СВЦЭМ!$D$10+'СЕТ СН'!$G$5-'СЕТ СН'!$G$21</f>
        <v>4502.9458783199998</v>
      </c>
      <c r="K69" s="37">
        <f>SUMIFS(СВЦЭМ!$D$34:$D$777,СВЦЭМ!$A$34:$A$777,$A69,СВЦЭМ!$B$34:$B$777,K$47)+'СЕТ СН'!$G$11+СВЦЭМ!$D$10+'СЕТ СН'!$G$5-'СЕТ СН'!$G$21</f>
        <v>4448.7800351999995</v>
      </c>
      <c r="L69" s="37">
        <f>SUMIFS(СВЦЭМ!$D$34:$D$777,СВЦЭМ!$A$34:$A$777,$A69,СВЦЭМ!$B$34:$B$777,L$47)+'СЕТ СН'!$G$11+СВЦЭМ!$D$10+'СЕТ СН'!$G$5-'СЕТ СН'!$G$21</f>
        <v>4377.6000463199998</v>
      </c>
      <c r="M69" s="37">
        <f>SUMIFS(СВЦЭМ!$D$34:$D$777,СВЦЭМ!$A$34:$A$777,$A69,СВЦЭМ!$B$34:$B$777,M$47)+'СЕТ СН'!$G$11+СВЦЭМ!$D$10+'СЕТ СН'!$G$5-'СЕТ СН'!$G$21</f>
        <v>4342.2871013499998</v>
      </c>
      <c r="N69" s="37">
        <f>SUMIFS(СВЦЭМ!$D$34:$D$777,СВЦЭМ!$A$34:$A$777,$A69,СВЦЭМ!$B$34:$B$777,N$47)+'СЕТ СН'!$G$11+СВЦЭМ!$D$10+'СЕТ СН'!$G$5-'СЕТ СН'!$G$21</f>
        <v>4323.1134766200003</v>
      </c>
      <c r="O69" s="37">
        <f>SUMIFS(СВЦЭМ!$D$34:$D$777,СВЦЭМ!$A$34:$A$777,$A69,СВЦЭМ!$B$34:$B$777,O$47)+'СЕТ СН'!$G$11+СВЦЭМ!$D$10+'СЕТ СН'!$G$5-'СЕТ СН'!$G$21</f>
        <v>4316.0331902799999</v>
      </c>
      <c r="P69" s="37">
        <f>SUMIFS(СВЦЭМ!$D$34:$D$777,СВЦЭМ!$A$34:$A$777,$A69,СВЦЭМ!$B$34:$B$777,P$47)+'СЕТ СН'!$G$11+СВЦЭМ!$D$10+'СЕТ СН'!$G$5-'СЕТ СН'!$G$21</f>
        <v>4313.0316428999995</v>
      </c>
      <c r="Q69" s="37">
        <f>SUMIFS(СВЦЭМ!$D$34:$D$777,СВЦЭМ!$A$34:$A$777,$A69,СВЦЭМ!$B$34:$B$777,Q$47)+'СЕТ СН'!$G$11+СВЦЭМ!$D$10+'СЕТ СН'!$G$5-'СЕТ СН'!$G$21</f>
        <v>4315.52022528</v>
      </c>
      <c r="R69" s="37">
        <f>SUMIFS(СВЦЭМ!$D$34:$D$777,СВЦЭМ!$A$34:$A$777,$A69,СВЦЭМ!$B$34:$B$777,R$47)+'СЕТ СН'!$G$11+СВЦЭМ!$D$10+'СЕТ СН'!$G$5-'СЕТ СН'!$G$21</f>
        <v>4314.7263062299999</v>
      </c>
      <c r="S69" s="37">
        <f>SUMIFS(СВЦЭМ!$D$34:$D$777,СВЦЭМ!$A$34:$A$777,$A69,СВЦЭМ!$B$34:$B$777,S$47)+'СЕТ СН'!$G$11+СВЦЭМ!$D$10+'СЕТ СН'!$G$5-'СЕТ СН'!$G$21</f>
        <v>4318.13376109</v>
      </c>
      <c r="T69" s="37">
        <f>SUMIFS(СВЦЭМ!$D$34:$D$777,СВЦЭМ!$A$34:$A$777,$A69,СВЦЭМ!$B$34:$B$777,T$47)+'СЕТ СН'!$G$11+СВЦЭМ!$D$10+'СЕТ СН'!$G$5-'СЕТ СН'!$G$21</f>
        <v>4246.8515366800002</v>
      </c>
      <c r="U69" s="37">
        <f>SUMIFS(СВЦЭМ!$D$34:$D$777,СВЦЭМ!$A$34:$A$777,$A69,СВЦЭМ!$B$34:$B$777,U$47)+'СЕТ СН'!$G$11+СВЦЭМ!$D$10+'СЕТ СН'!$G$5-'СЕТ СН'!$G$21</f>
        <v>4241.0799974000001</v>
      </c>
      <c r="V69" s="37">
        <f>SUMIFS(СВЦЭМ!$D$34:$D$777,СВЦЭМ!$A$34:$A$777,$A69,СВЦЭМ!$B$34:$B$777,V$47)+'СЕТ СН'!$G$11+СВЦЭМ!$D$10+'СЕТ СН'!$G$5-'СЕТ СН'!$G$21</f>
        <v>4375.3134227800001</v>
      </c>
      <c r="W69" s="37">
        <f>SUMIFS(СВЦЭМ!$D$34:$D$777,СВЦЭМ!$A$34:$A$777,$A69,СВЦЭМ!$B$34:$B$777,W$47)+'СЕТ СН'!$G$11+СВЦЭМ!$D$10+'СЕТ СН'!$G$5-'СЕТ СН'!$G$21</f>
        <v>4433.4029449899999</v>
      </c>
      <c r="X69" s="37">
        <f>SUMIFS(СВЦЭМ!$D$34:$D$777,СВЦЭМ!$A$34:$A$777,$A69,СВЦЭМ!$B$34:$B$777,X$47)+'СЕТ СН'!$G$11+СВЦЭМ!$D$10+'СЕТ СН'!$G$5-'СЕТ СН'!$G$21</f>
        <v>4498.8842563500002</v>
      </c>
      <c r="Y69" s="37">
        <f>SUMIFS(СВЦЭМ!$D$34:$D$777,СВЦЭМ!$A$34:$A$777,$A69,СВЦЭМ!$B$34:$B$777,Y$47)+'СЕТ СН'!$G$11+СВЦЭМ!$D$10+'СЕТ СН'!$G$5-'СЕТ СН'!$G$21</f>
        <v>4576.4482776200002</v>
      </c>
    </row>
    <row r="70" spans="1:26" ht="15.75" x14ac:dyDescent="0.2">
      <c r="A70" s="36">
        <f t="shared" si="1"/>
        <v>43062</v>
      </c>
      <c r="B70" s="37">
        <f>SUMIFS(СВЦЭМ!$D$34:$D$777,СВЦЭМ!$A$34:$A$777,$A70,СВЦЭМ!$B$34:$B$777,B$47)+'СЕТ СН'!$G$11+СВЦЭМ!$D$10+'СЕТ СН'!$G$5-'СЕТ СН'!$G$21</f>
        <v>4575.6088974699996</v>
      </c>
      <c r="C70" s="37">
        <f>SUMIFS(СВЦЭМ!$D$34:$D$777,СВЦЭМ!$A$34:$A$777,$A70,СВЦЭМ!$B$34:$B$777,C$47)+'СЕТ СН'!$G$11+СВЦЭМ!$D$10+'СЕТ СН'!$G$5-'СЕТ СН'!$G$21</f>
        <v>4629.2255673</v>
      </c>
      <c r="D70" s="37">
        <f>SUMIFS(СВЦЭМ!$D$34:$D$777,СВЦЭМ!$A$34:$A$777,$A70,СВЦЭМ!$B$34:$B$777,D$47)+'СЕТ СН'!$G$11+СВЦЭМ!$D$10+'СЕТ СН'!$G$5-'СЕТ СН'!$G$21</f>
        <v>4699.8190266799993</v>
      </c>
      <c r="E70" s="37">
        <f>SUMIFS(СВЦЭМ!$D$34:$D$777,СВЦЭМ!$A$34:$A$777,$A70,СВЦЭМ!$B$34:$B$777,E$47)+'СЕТ СН'!$G$11+СВЦЭМ!$D$10+'СЕТ СН'!$G$5-'СЕТ СН'!$G$21</f>
        <v>4698.2518789799997</v>
      </c>
      <c r="F70" s="37">
        <f>SUMIFS(СВЦЭМ!$D$34:$D$777,СВЦЭМ!$A$34:$A$777,$A70,СВЦЭМ!$B$34:$B$777,F$47)+'СЕТ СН'!$G$11+СВЦЭМ!$D$10+'СЕТ СН'!$G$5-'СЕТ СН'!$G$21</f>
        <v>4698.1299588900001</v>
      </c>
      <c r="G70" s="37">
        <f>SUMIFS(СВЦЭМ!$D$34:$D$777,СВЦЭМ!$A$34:$A$777,$A70,СВЦЭМ!$B$34:$B$777,G$47)+'СЕТ СН'!$G$11+СВЦЭМ!$D$10+'СЕТ СН'!$G$5-'СЕТ СН'!$G$21</f>
        <v>4700.4146123499995</v>
      </c>
      <c r="H70" s="37">
        <f>SUMIFS(СВЦЭМ!$D$34:$D$777,СВЦЭМ!$A$34:$A$777,$A70,СВЦЭМ!$B$34:$B$777,H$47)+'СЕТ СН'!$G$11+СВЦЭМ!$D$10+'СЕТ СН'!$G$5-'СЕТ СН'!$G$21</f>
        <v>4668.1693691700002</v>
      </c>
      <c r="I70" s="37">
        <f>SUMIFS(СВЦЭМ!$D$34:$D$777,СВЦЭМ!$A$34:$A$777,$A70,СВЦЭМ!$B$34:$B$777,I$47)+'СЕТ СН'!$G$11+СВЦЭМ!$D$10+'СЕТ СН'!$G$5-'СЕТ СН'!$G$21</f>
        <v>4547.9356454600002</v>
      </c>
      <c r="J70" s="37">
        <f>SUMIFS(СВЦЭМ!$D$34:$D$777,СВЦЭМ!$A$34:$A$777,$A70,СВЦЭМ!$B$34:$B$777,J$47)+'СЕТ СН'!$G$11+СВЦЭМ!$D$10+'СЕТ СН'!$G$5-'СЕТ СН'!$G$21</f>
        <v>4470.07743338</v>
      </c>
      <c r="K70" s="37">
        <f>SUMIFS(СВЦЭМ!$D$34:$D$777,СВЦЭМ!$A$34:$A$777,$A70,СВЦЭМ!$B$34:$B$777,K$47)+'СЕТ СН'!$G$11+СВЦЭМ!$D$10+'СЕТ СН'!$G$5-'СЕТ СН'!$G$21</f>
        <v>4364.1643938400002</v>
      </c>
      <c r="L70" s="37">
        <f>SUMIFS(СВЦЭМ!$D$34:$D$777,СВЦЭМ!$A$34:$A$777,$A70,СВЦЭМ!$B$34:$B$777,L$47)+'СЕТ СН'!$G$11+СВЦЭМ!$D$10+'СЕТ СН'!$G$5-'СЕТ СН'!$G$21</f>
        <v>4283.0742705900002</v>
      </c>
      <c r="M70" s="37">
        <f>SUMIFS(СВЦЭМ!$D$34:$D$777,СВЦЭМ!$A$34:$A$777,$A70,СВЦЭМ!$B$34:$B$777,M$47)+'СЕТ СН'!$G$11+СВЦЭМ!$D$10+'СЕТ СН'!$G$5-'СЕТ СН'!$G$21</f>
        <v>4255.3196084699994</v>
      </c>
      <c r="N70" s="37">
        <f>SUMIFS(СВЦЭМ!$D$34:$D$777,СВЦЭМ!$A$34:$A$777,$A70,СВЦЭМ!$B$34:$B$777,N$47)+'СЕТ СН'!$G$11+СВЦЭМ!$D$10+'СЕТ СН'!$G$5-'СЕТ СН'!$G$21</f>
        <v>4270.5303783099998</v>
      </c>
      <c r="O70" s="37">
        <f>SUMIFS(СВЦЭМ!$D$34:$D$777,СВЦЭМ!$A$34:$A$777,$A70,СВЦЭМ!$B$34:$B$777,O$47)+'СЕТ СН'!$G$11+СВЦЭМ!$D$10+'СЕТ СН'!$G$5-'СЕТ СН'!$G$21</f>
        <v>4247.6606403999995</v>
      </c>
      <c r="P70" s="37">
        <f>SUMIFS(СВЦЭМ!$D$34:$D$777,СВЦЭМ!$A$34:$A$777,$A70,СВЦЭМ!$B$34:$B$777,P$47)+'СЕТ СН'!$G$11+СВЦЭМ!$D$10+'СЕТ СН'!$G$5-'СЕТ СН'!$G$21</f>
        <v>4296.0821701099994</v>
      </c>
      <c r="Q70" s="37">
        <f>SUMIFS(СВЦЭМ!$D$34:$D$777,СВЦЭМ!$A$34:$A$777,$A70,СВЦЭМ!$B$34:$B$777,Q$47)+'СЕТ СН'!$G$11+СВЦЭМ!$D$10+'СЕТ СН'!$G$5-'СЕТ СН'!$G$21</f>
        <v>4302.1411994499995</v>
      </c>
      <c r="R70" s="37">
        <f>SUMIFS(СВЦЭМ!$D$34:$D$777,СВЦЭМ!$A$34:$A$777,$A70,СВЦЭМ!$B$34:$B$777,R$47)+'СЕТ СН'!$G$11+СВЦЭМ!$D$10+'СЕТ СН'!$G$5-'СЕТ СН'!$G$21</f>
        <v>4309.0916892499999</v>
      </c>
      <c r="S70" s="37">
        <f>SUMIFS(СВЦЭМ!$D$34:$D$777,СВЦЭМ!$A$34:$A$777,$A70,СВЦЭМ!$B$34:$B$777,S$47)+'СЕТ СН'!$G$11+СВЦЭМ!$D$10+'СЕТ СН'!$G$5-'СЕТ СН'!$G$21</f>
        <v>4273.8475383699997</v>
      </c>
      <c r="T70" s="37">
        <f>SUMIFS(СВЦЭМ!$D$34:$D$777,СВЦЭМ!$A$34:$A$777,$A70,СВЦЭМ!$B$34:$B$777,T$47)+'СЕТ СН'!$G$11+СВЦЭМ!$D$10+'СЕТ СН'!$G$5-'СЕТ СН'!$G$21</f>
        <v>4250.7856929199997</v>
      </c>
      <c r="U70" s="37">
        <f>SUMIFS(СВЦЭМ!$D$34:$D$777,СВЦЭМ!$A$34:$A$777,$A70,СВЦЭМ!$B$34:$B$777,U$47)+'СЕТ СН'!$G$11+СВЦЭМ!$D$10+'СЕТ СН'!$G$5-'СЕТ СН'!$G$21</f>
        <v>4245.8595157299997</v>
      </c>
      <c r="V70" s="37">
        <f>SUMIFS(СВЦЭМ!$D$34:$D$777,СВЦЭМ!$A$34:$A$777,$A70,СВЦЭМ!$B$34:$B$777,V$47)+'СЕТ СН'!$G$11+СВЦЭМ!$D$10+'СЕТ СН'!$G$5-'СЕТ СН'!$G$21</f>
        <v>4286.4660669099994</v>
      </c>
      <c r="W70" s="37">
        <f>SUMIFS(СВЦЭМ!$D$34:$D$777,СВЦЭМ!$A$34:$A$777,$A70,СВЦЭМ!$B$34:$B$777,W$47)+'СЕТ СН'!$G$11+СВЦЭМ!$D$10+'СЕТ СН'!$G$5-'СЕТ СН'!$G$21</f>
        <v>4375.7771853200002</v>
      </c>
      <c r="X70" s="37">
        <f>SUMIFS(СВЦЭМ!$D$34:$D$777,СВЦЭМ!$A$34:$A$777,$A70,СВЦЭМ!$B$34:$B$777,X$47)+'СЕТ СН'!$G$11+СВЦЭМ!$D$10+'СЕТ СН'!$G$5-'СЕТ СН'!$G$21</f>
        <v>4471.8134957399998</v>
      </c>
      <c r="Y70" s="37">
        <f>SUMIFS(СВЦЭМ!$D$34:$D$777,СВЦЭМ!$A$34:$A$777,$A70,СВЦЭМ!$B$34:$B$777,Y$47)+'СЕТ СН'!$G$11+СВЦЭМ!$D$10+'СЕТ СН'!$G$5-'СЕТ СН'!$G$21</f>
        <v>4532.0109705599998</v>
      </c>
    </row>
    <row r="71" spans="1:26" ht="15.75" x14ac:dyDescent="0.2">
      <c r="A71" s="36">
        <f t="shared" si="1"/>
        <v>43063</v>
      </c>
      <c r="B71" s="37">
        <f>SUMIFS(СВЦЭМ!$D$34:$D$777,СВЦЭМ!$A$34:$A$777,$A71,СВЦЭМ!$B$34:$B$777,B$47)+'СЕТ СН'!$G$11+СВЦЭМ!$D$10+'СЕТ СН'!$G$5-'СЕТ СН'!$G$21</f>
        <v>4554.1826984099998</v>
      </c>
      <c r="C71" s="37">
        <f>SUMIFS(СВЦЭМ!$D$34:$D$777,СВЦЭМ!$A$34:$A$777,$A71,СВЦЭМ!$B$34:$B$777,C$47)+'СЕТ СН'!$G$11+СВЦЭМ!$D$10+'СЕТ СН'!$G$5-'СЕТ СН'!$G$21</f>
        <v>4621.7647892799996</v>
      </c>
      <c r="D71" s="37">
        <f>SUMIFS(СВЦЭМ!$D$34:$D$777,СВЦЭМ!$A$34:$A$777,$A71,СВЦЭМ!$B$34:$B$777,D$47)+'СЕТ СН'!$G$11+СВЦЭМ!$D$10+'СЕТ СН'!$G$5-'СЕТ СН'!$G$21</f>
        <v>4720.3552630799995</v>
      </c>
      <c r="E71" s="37">
        <f>SUMIFS(СВЦЭМ!$D$34:$D$777,СВЦЭМ!$A$34:$A$777,$A71,СВЦЭМ!$B$34:$B$777,E$47)+'СЕТ СН'!$G$11+СВЦЭМ!$D$10+'СЕТ СН'!$G$5-'СЕТ СН'!$G$21</f>
        <v>4719.7980940300004</v>
      </c>
      <c r="F71" s="37">
        <f>SUMIFS(СВЦЭМ!$D$34:$D$777,СВЦЭМ!$A$34:$A$777,$A71,СВЦЭМ!$B$34:$B$777,F$47)+'СЕТ СН'!$G$11+СВЦЭМ!$D$10+'СЕТ СН'!$G$5-'СЕТ СН'!$G$21</f>
        <v>4721.0523170500001</v>
      </c>
      <c r="G71" s="37">
        <f>SUMIFS(СВЦЭМ!$D$34:$D$777,СВЦЭМ!$A$34:$A$777,$A71,СВЦЭМ!$B$34:$B$777,G$47)+'СЕТ СН'!$G$11+СВЦЭМ!$D$10+'СЕТ СН'!$G$5-'СЕТ СН'!$G$21</f>
        <v>4719.4280039799996</v>
      </c>
      <c r="H71" s="37">
        <f>SUMIFS(СВЦЭМ!$D$34:$D$777,СВЦЭМ!$A$34:$A$777,$A71,СВЦЭМ!$B$34:$B$777,H$47)+'СЕТ СН'!$G$11+СВЦЭМ!$D$10+'СЕТ СН'!$G$5-'СЕТ СН'!$G$21</f>
        <v>4661.8214745300002</v>
      </c>
      <c r="I71" s="37">
        <f>SUMIFS(СВЦЭМ!$D$34:$D$777,СВЦЭМ!$A$34:$A$777,$A71,СВЦЭМ!$B$34:$B$777,I$47)+'СЕТ СН'!$G$11+СВЦЭМ!$D$10+'СЕТ СН'!$G$5-'СЕТ СН'!$G$21</f>
        <v>4556.1132355700001</v>
      </c>
      <c r="J71" s="37">
        <f>SUMIFS(СВЦЭМ!$D$34:$D$777,СВЦЭМ!$A$34:$A$777,$A71,СВЦЭМ!$B$34:$B$777,J$47)+'СЕТ СН'!$G$11+СВЦЭМ!$D$10+'СЕТ СН'!$G$5-'СЕТ СН'!$G$21</f>
        <v>4454.4039326299999</v>
      </c>
      <c r="K71" s="37">
        <f>SUMIFS(СВЦЭМ!$D$34:$D$777,СВЦЭМ!$A$34:$A$777,$A71,СВЦЭМ!$B$34:$B$777,K$47)+'СЕТ СН'!$G$11+СВЦЭМ!$D$10+'СЕТ СН'!$G$5-'СЕТ СН'!$G$21</f>
        <v>4355.2986710300002</v>
      </c>
      <c r="L71" s="37">
        <f>SUMIFS(СВЦЭМ!$D$34:$D$777,СВЦЭМ!$A$34:$A$777,$A71,СВЦЭМ!$B$34:$B$777,L$47)+'СЕТ СН'!$G$11+СВЦЭМ!$D$10+'СЕТ СН'!$G$5-'СЕТ СН'!$G$21</f>
        <v>4344.3834661499995</v>
      </c>
      <c r="M71" s="37">
        <f>SUMIFS(СВЦЭМ!$D$34:$D$777,СВЦЭМ!$A$34:$A$777,$A71,СВЦЭМ!$B$34:$B$777,M$47)+'СЕТ СН'!$G$11+СВЦЭМ!$D$10+'СЕТ СН'!$G$5-'СЕТ СН'!$G$21</f>
        <v>4310.6222804700001</v>
      </c>
      <c r="N71" s="37">
        <f>SUMIFS(СВЦЭМ!$D$34:$D$777,СВЦЭМ!$A$34:$A$777,$A71,СВЦЭМ!$B$34:$B$777,N$47)+'СЕТ СН'!$G$11+СВЦЭМ!$D$10+'СЕТ СН'!$G$5-'СЕТ СН'!$G$21</f>
        <v>4328.7722369000003</v>
      </c>
      <c r="O71" s="37">
        <f>SUMIFS(СВЦЭМ!$D$34:$D$777,СВЦЭМ!$A$34:$A$777,$A71,СВЦЭМ!$B$34:$B$777,O$47)+'СЕТ СН'!$G$11+СВЦЭМ!$D$10+'СЕТ СН'!$G$5-'СЕТ СН'!$G$21</f>
        <v>4329.1015600800001</v>
      </c>
      <c r="P71" s="37">
        <f>SUMIFS(СВЦЭМ!$D$34:$D$777,СВЦЭМ!$A$34:$A$777,$A71,СВЦЭМ!$B$34:$B$777,P$47)+'СЕТ СН'!$G$11+СВЦЭМ!$D$10+'СЕТ СН'!$G$5-'СЕТ СН'!$G$21</f>
        <v>4326.6187329699997</v>
      </c>
      <c r="Q71" s="37">
        <f>SUMIFS(СВЦЭМ!$D$34:$D$777,СВЦЭМ!$A$34:$A$777,$A71,СВЦЭМ!$B$34:$B$777,Q$47)+'СЕТ СН'!$G$11+СВЦЭМ!$D$10+'СЕТ СН'!$G$5-'СЕТ СН'!$G$21</f>
        <v>4325.3080394400004</v>
      </c>
      <c r="R71" s="37">
        <f>SUMIFS(СВЦЭМ!$D$34:$D$777,СВЦЭМ!$A$34:$A$777,$A71,СВЦЭМ!$B$34:$B$777,R$47)+'СЕТ СН'!$G$11+СВЦЭМ!$D$10+'СЕТ СН'!$G$5-'СЕТ СН'!$G$21</f>
        <v>4321.0306635500001</v>
      </c>
      <c r="S71" s="37">
        <f>SUMIFS(СВЦЭМ!$D$34:$D$777,СВЦЭМ!$A$34:$A$777,$A71,СВЦЭМ!$B$34:$B$777,S$47)+'СЕТ СН'!$G$11+СВЦЭМ!$D$10+'СЕТ СН'!$G$5-'СЕТ СН'!$G$21</f>
        <v>4280.6461414200003</v>
      </c>
      <c r="T71" s="37">
        <f>SUMIFS(СВЦЭМ!$D$34:$D$777,СВЦЭМ!$A$34:$A$777,$A71,СВЦЭМ!$B$34:$B$777,T$47)+'СЕТ СН'!$G$11+СВЦЭМ!$D$10+'СЕТ СН'!$G$5-'СЕТ СН'!$G$21</f>
        <v>4272.9347631499995</v>
      </c>
      <c r="U71" s="37">
        <f>SUMIFS(СВЦЭМ!$D$34:$D$777,СВЦЭМ!$A$34:$A$777,$A71,СВЦЭМ!$B$34:$B$777,U$47)+'СЕТ СН'!$G$11+СВЦЭМ!$D$10+'СЕТ СН'!$G$5-'СЕТ СН'!$G$21</f>
        <v>4258.3167334</v>
      </c>
      <c r="V71" s="37">
        <f>SUMIFS(СВЦЭМ!$D$34:$D$777,СВЦЭМ!$A$34:$A$777,$A71,СВЦЭМ!$B$34:$B$777,V$47)+'СЕТ СН'!$G$11+СВЦЭМ!$D$10+'СЕТ СН'!$G$5-'СЕТ СН'!$G$21</f>
        <v>4273.2750976699999</v>
      </c>
      <c r="W71" s="37">
        <f>SUMIFS(СВЦЭМ!$D$34:$D$777,СВЦЭМ!$A$34:$A$777,$A71,СВЦЭМ!$B$34:$B$777,W$47)+'СЕТ СН'!$G$11+СВЦЭМ!$D$10+'СЕТ СН'!$G$5-'СЕТ СН'!$G$21</f>
        <v>4403.2161726300001</v>
      </c>
      <c r="X71" s="37">
        <f>SUMIFS(СВЦЭМ!$D$34:$D$777,СВЦЭМ!$A$34:$A$777,$A71,СВЦЭМ!$B$34:$B$777,X$47)+'СЕТ СН'!$G$11+СВЦЭМ!$D$10+'СЕТ СН'!$G$5-'СЕТ СН'!$G$21</f>
        <v>4488.99515496</v>
      </c>
      <c r="Y71" s="37">
        <f>SUMIFS(СВЦЭМ!$D$34:$D$777,СВЦЭМ!$A$34:$A$777,$A71,СВЦЭМ!$B$34:$B$777,Y$47)+'СЕТ СН'!$G$11+СВЦЭМ!$D$10+'СЕТ СН'!$G$5-'СЕТ СН'!$G$21</f>
        <v>4581.0744331200003</v>
      </c>
    </row>
    <row r="72" spans="1:26" ht="15.75" x14ac:dyDescent="0.2">
      <c r="A72" s="36">
        <f t="shared" si="1"/>
        <v>43064</v>
      </c>
      <c r="B72" s="37">
        <f>SUMIFS(СВЦЭМ!$D$34:$D$777,СВЦЭМ!$A$34:$A$777,$A72,СВЦЭМ!$B$34:$B$777,B$47)+'СЕТ СН'!$G$11+СВЦЭМ!$D$10+'СЕТ СН'!$G$5-'СЕТ СН'!$G$21</f>
        <v>4610.66776312</v>
      </c>
      <c r="C72" s="37">
        <f>SUMIFS(СВЦЭМ!$D$34:$D$777,СВЦЭМ!$A$34:$A$777,$A72,СВЦЭМ!$B$34:$B$777,C$47)+'СЕТ СН'!$G$11+СВЦЭМ!$D$10+'СЕТ СН'!$G$5-'СЕТ СН'!$G$21</f>
        <v>4653.4019802900002</v>
      </c>
      <c r="D72" s="37">
        <f>SUMIFS(СВЦЭМ!$D$34:$D$777,СВЦЭМ!$A$34:$A$777,$A72,СВЦЭМ!$B$34:$B$777,D$47)+'СЕТ СН'!$G$11+СВЦЭМ!$D$10+'СЕТ СН'!$G$5-'СЕТ СН'!$G$21</f>
        <v>4698.9964793700001</v>
      </c>
      <c r="E72" s="37">
        <f>SUMIFS(СВЦЭМ!$D$34:$D$777,СВЦЭМ!$A$34:$A$777,$A72,СВЦЭМ!$B$34:$B$777,E$47)+'СЕТ СН'!$G$11+СВЦЭМ!$D$10+'СЕТ СН'!$G$5-'СЕТ СН'!$G$21</f>
        <v>4701.6210119099997</v>
      </c>
      <c r="F72" s="37">
        <f>SUMIFS(СВЦЭМ!$D$34:$D$777,СВЦЭМ!$A$34:$A$777,$A72,СВЦЭМ!$B$34:$B$777,F$47)+'СЕТ СН'!$G$11+СВЦЭМ!$D$10+'СЕТ СН'!$G$5-'СЕТ СН'!$G$21</f>
        <v>4701.8497878500002</v>
      </c>
      <c r="G72" s="37">
        <f>SUMIFS(СВЦЭМ!$D$34:$D$777,СВЦЭМ!$A$34:$A$777,$A72,СВЦЭМ!$B$34:$B$777,G$47)+'СЕТ СН'!$G$11+СВЦЭМ!$D$10+'СЕТ СН'!$G$5-'СЕТ СН'!$G$21</f>
        <v>4693.4084041200003</v>
      </c>
      <c r="H72" s="37">
        <f>SUMIFS(СВЦЭМ!$D$34:$D$777,СВЦЭМ!$A$34:$A$777,$A72,СВЦЭМ!$B$34:$B$777,H$47)+'СЕТ СН'!$G$11+СВЦЭМ!$D$10+'СЕТ СН'!$G$5-'СЕТ СН'!$G$21</f>
        <v>4659.3598784599999</v>
      </c>
      <c r="I72" s="37">
        <f>SUMIFS(СВЦЭМ!$D$34:$D$777,СВЦЭМ!$A$34:$A$777,$A72,СВЦЭМ!$B$34:$B$777,I$47)+'СЕТ СН'!$G$11+СВЦЭМ!$D$10+'СЕТ СН'!$G$5-'СЕТ СН'!$G$21</f>
        <v>4478.6285444999994</v>
      </c>
      <c r="J72" s="37">
        <f>SUMIFS(СВЦЭМ!$D$34:$D$777,СВЦЭМ!$A$34:$A$777,$A72,СВЦЭМ!$B$34:$B$777,J$47)+'СЕТ СН'!$G$11+СВЦЭМ!$D$10+'СЕТ СН'!$G$5-'СЕТ СН'!$G$21</f>
        <v>4479.3401565999993</v>
      </c>
      <c r="K72" s="37">
        <f>SUMIFS(СВЦЭМ!$D$34:$D$777,СВЦЭМ!$A$34:$A$777,$A72,СВЦЭМ!$B$34:$B$777,K$47)+'СЕТ СН'!$G$11+СВЦЭМ!$D$10+'СЕТ СН'!$G$5-'СЕТ СН'!$G$21</f>
        <v>4396.7550977800001</v>
      </c>
      <c r="L72" s="37">
        <f>SUMIFS(СВЦЭМ!$D$34:$D$777,СВЦЭМ!$A$34:$A$777,$A72,СВЦЭМ!$B$34:$B$777,L$47)+'СЕТ СН'!$G$11+СВЦЭМ!$D$10+'СЕТ СН'!$G$5-'СЕТ СН'!$G$21</f>
        <v>4307.6725159500002</v>
      </c>
      <c r="M72" s="37">
        <f>SUMIFS(СВЦЭМ!$D$34:$D$777,СВЦЭМ!$A$34:$A$777,$A72,СВЦЭМ!$B$34:$B$777,M$47)+'СЕТ СН'!$G$11+СВЦЭМ!$D$10+'СЕТ СН'!$G$5-'СЕТ СН'!$G$21</f>
        <v>4273.10795874</v>
      </c>
      <c r="N72" s="37">
        <f>SUMIFS(СВЦЭМ!$D$34:$D$777,СВЦЭМ!$A$34:$A$777,$A72,СВЦЭМ!$B$34:$B$777,N$47)+'СЕТ СН'!$G$11+СВЦЭМ!$D$10+'СЕТ СН'!$G$5-'СЕТ СН'!$G$21</f>
        <v>4241.9347129899998</v>
      </c>
      <c r="O72" s="37">
        <f>SUMIFS(СВЦЭМ!$D$34:$D$777,СВЦЭМ!$A$34:$A$777,$A72,СВЦЭМ!$B$34:$B$777,O$47)+'СЕТ СН'!$G$11+СВЦЭМ!$D$10+'СЕТ СН'!$G$5-'СЕТ СН'!$G$21</f>
        <v>4294.1959977999995</v>
      </c>
      <c r="P72" s="37">
        <f>SUMIFS(СВЦЭМ!$D$34:$D$777,СВЦЭМ!$A$34:$A$777,$A72,СВЦЭМ!$B$34:$B$777,P$47)+'СЕТ СН'!$G$11+СВЦЭМ!$D$10+'СЕТ СН'!$G$5-'СЕТ СН'!$G$21</f>
        <v>4310.9060969100001</v>
      </c>
      <c r="Q72" s="37">
        <f>SUMIFS(СВЦЭМ!$D$34:$D$777,СВЦЭМ!$A$34:$A$777,$A72,СВЦЭМ!$B$34:$B$777,Q$47)+'СЕТ СН'!$G$11+СВЦЭМ!$D$10+'СЕТ СН'!$G$5-'СЕТ СН'!$G$21</f>
        <v>4312.3544337900003</v>
      </c>
      <c r="R72" s="37">
        <f>SUMIFS(СВЦЭМ!$D$34:$D$777,СВЦЭМ!$A$34:$A$777,$A72,СВЦЭМ!$B$34:$B$777,R$47)+'СЕТ СН'!$G$11+СВЦЭМ!$D$10+'СЕТ СН'!$G$5-'СЕТ СН'!$G$21</f>
        <v>4306.6919783800004</v>
      </c>
      <c r="S72" s="37">
        <f>SUMIFS(СВЦЭМ!$D$34:$D$777,СВЦЭМ!$A$34:$A$777,$A72,СВЦЭМ!$B$34:$B$777,S$47)+'СЕТ СН'!$G$11+СВЦЭМ!$D$10+'СЕТ СН'!$G$5-'СЕТ СН'!$G$21</f>
        <v>4288.8304923899996</v>
      </c>
      <c r="T72" s="37">
        <f>SUMIFS(СВЦЭМ!$D$34:$D$777,СВЦЭМ!$A$34:$A$777,$A72,СВЦЭМ!$B$34:$B$777,T$47)+'СЕТ СН'!$G$11+СВЦЭМ!$D$10+'СЕТ СН'!$G$5-'СЕТ СН'!$G$21</f>
        <v>4247.0373097399997</v>
      </c>
      <c r="U72" s="37">
        <f>SUMIFS(СВЦЭМ!$D$34:$D$777,СВЦЭМ!$A$34:$A$777,$A72,СВЦЭМ!$B$34:$B$777,U$47)+'СЕТ СН'!$G$11+СВЦЭМ!$D$10+'СЕТ СН'!$G$5-'СЕТ СН'!$G$21</f>
        <v>4246.9704580799998</v>
      </c>
      <c r="V72" s="37">
        <f>SUMIFS(СВЦЭМ!$D$34:$D$777,СВЦЭМ!$A$34:$A$777,$A72,СВЦЭМ!$B$34:$B$777,V$47)+'СЕТ СН'!$G$11+СВЦЭМ!$D$10+'СЕТ СН'!$G$5-'СЕТ СН'!$G$21</f>
        <v>4290.9863945799998</v>
      </c>
      <c r="W72" s="37">
        <f>SUMIFS(СВЦЭМ!$D$34:$D$777,СВЦЭМ!$A$34:$A$777,$A72,СВЦЭМ!$B$34:$B$777,W$47)+'СЕТ СН'!$G$11+СВЦЭМ!$D$10+'СЕТ СН'!$G$5-'СЕТ СН'!$G$21</f>
        <v>4372.8654906299998</v>
      </c>
      <c r="X72" s="37">
        <f>SUMIFS(СВЦЭМ!$D$34:$D$777,СВЦЭМ!$A$34:$A$777,$A72,СВЦЭМ!$B$34:$B$777,X$47)+'СЕТ СН'!$G$11+СВЦЭМ!$D$10+'СЕТ СН'!$G$5-'СЕТ СН'!$G$21</f>
        <v>4473.1564346300001</v>
      </c>
      <c r="Y72" s="37">
        <f>SUMIFS(СВЦЭМ!$D$34:$D$777,СВЦЭМ!$A$34:$A$777,$A72,СВЦЭМ!$B$34:$B$777,Y$47)+'СЕТ СН'!$G$11+СВЦЭМ!$D$10+'СЕТ СН'!$G$5-'СЕТ СН'!$G$21</f>
        <v>4546.2728797099999</v>
      </c>
    </row>
    <row r="73" spans="1:26" ht="15.75" x14ac:dyDescent="0.2">
      <c r="A73" s="36">
        <f t="shared" si="1"/>
        <v>43065</v>
      </c>
      <c r="B73" s="37">
        <f>SUMIFS(СВЦЭМ!$D$34:$D$777,СВЦЭМ!$A$34:$A$777,$A73,СВЦЭМ!$B$34:$B$777,B$47)+'СЕТ СН'!$G$11+СВЦЭМ!$D$10+'СЕТ СН'!$G$5-'СЕТ СН'!$G$21</f>
        <v>4595.2820940000001</v>
      </c>
      <c r="C73" s="37">
        <f>SUMIFS(СВЦЭМ!$D$34:$D$777,СВЦЭМ!$A$34:$A$777,$A73,СВЦЭМ!$B$34:$B$777,C$47)+'СЕТ СН'!$G$11+СВЦЭМ!$D$10+'СЕТ СН'!$G$5-'СЕТ СН'!$G$21</f>
        <v>4636.1448771899995</v>
      </c>
      <c r="D73" s="37">
        <f>SUMIFS(СВЦЭМ!$D$34:$D$777,СВЦЭМ!$A$34:$A$777,$A73,СВЦЭМ!$B$34:$B$777,D$47)+'СЕТ СН'!$G$11+СВЦЭМ!$D$10+'СЕТ СН'!$G$5-'СЕТ СН'!$G$21</f>
        <v>4686.7405461099997</v>
      </c>
      <c r="E73" s="37">
        <f>SUMIFS(СВЦЭМ!$D$34:$D$777,СВЦЭМ!$A$34:$A$777,$A73,СВЦЭМ!$B$34:$B$777,E$47)+'СЕТ СН'!$G$11+СВЦЭМ!$D$10+'СЕТ СН'!$G$5-'СЕТ СН'!$G$21</f>
        <v>4696.9009170099998</v>
      </c>
      <c r="F73" s="37">
        <f>SUMIFS(СВЦЭМ!$D$34:$D$777,СВЦЭМ!$A$34:$A$777,$A73,СВЦЭМ!$B$34:$B$777,F$47)+'СЕТ СН'!$G$11+СВЦЭМ!$D$10+'СЕТ СН'!$G$5-'СЕТ СН'!$G$21</f>
        <v>4699.1282419999998</v>
      </c>
      <c r="G73" s="37">
        <f>SUMIFS(СВЦЭМ!$D$34:$D$777,СВЦЭМ!$A$34:$A$777,$A73,СВЦЭМ!$B$34:$B$777,G$47)+'СЕТ СН'!$G$11+СВЦЭМ!$D$10+'СЕТ СН'!$G$5-'СЕТ СН'!$G$21</f>
        <v>4689.0427753000004</v>
      </c>
      <c r="H73" s="37">
        <f>SUMIFS(СВЦЭМ!$D$34:$D$777,СВЦЭМ!$A$34:$A$777,$A73,СВЦЭМ!$B$34:$B$777,H$47)+'СЕТ СН'!$G$11+СВЦЭМ!$D$10+'СЕТ СН'!$G$5-'СЕТ СН'!$G$21</f>
        <v>4658.7027391900001</v>
      </c>
      <c r="I73" s="37">
        <f>SUMIFS(СВЦЭМ!$D$34:$D$777,СВЦЭМ!$A$34:$A$777,$A73,СВЦЭМ!$B$34:$B$777,I$47)+'СЕТ СН'!$G$11+СВЦЭМ!$D$10+'СЕТ СН'!$G$5-'СЕТ СН'!$G$21</f>
        <v>4587.2190400099998</v>
      </c>
      <c r="J73" s="37">
        <f>SUMIFS(СВЦЭМ!$D$34:$D$777,СВЦЭМ!$A$34:$A$777,$A73,СВЦЭМ!$B$34:$B$777,J$47)+'СЕТ СН'!$G$11+СВЦЭМ!$D$10+'СЕТ СН'!$G$5-'СЕТ СН'!$G$21</f>
        <v>4509.4598349600001</v>
      </c>
      <c r="K73" s="37">
        <f>SUMIFS(СВЦЭМ!$D$34:$D$777,СВЦЭМ!$A$34:$A$777,$A73,СВЦЭМ!$B$34:$B$777,K$47)+'СЕТ СН'!$G$11+СВЦЭМ!$D$10+'СЕТ СН'!$G$5-'СЕТ СН'!$G$21</f>
        <v>4407.7233530100002</v>
      </c>
      <c r="L73" s="37">
        <f>SUMIFS(СВЦЭМ!$D$34:$D$777,СВЦЭМ!$A$34:$A$777,$A73,СВЦЭМ!$B$34:$B$777,L$47)+'СЕТ СН'!$G$11+СВЦЭМ!$D$10+'СЕТ СН'!$G$5-'СЕТ СН'!$G$21</f>
        <v>4329.1088086899999</v>
      </c>
      <c r="M73" s="37">
        <f>SUMIFS(СВЦЭМ!$D$34:$D$777,СВЦЭМ!$A$34:$A$777,$A73,СВЦЭМ!$B$34:$B$777,M$47)+'СЕТ СН'!$G$11+СВЦЭМ!$D$10+'СЕТ СН'!$G$5-'СЕТ СН'!$G$21</f>
        <v>4296.2834637899996</v>
      </c>
      <c r="N73" s="37">
        <f>SUMIFS(СВЦЭМ!$D$34:$D$777,СВЦЭМ!$A$34:$A$777,$A73,СВЦЭМ!$B$34:$B$777,N$47)+'СЕТ СН'!$G$11+СВЦЭМ!$D$10+'СЕТ СН'!$G$5-'СЕТ СН'!$G$21</f>
        <v>4309.3267920399994</v>
      </c>
      <c r="O73" s="37">
        <f>SUMIFS(СВЦЭМ!$D$34:$D$777,СВЦЭМ!$A$34:$A$777,$A73,СВЦЭМ!$B$34:$B$777,O$47)+'СЕТ СН'!$G$11+СВЦЭМ!$D$10+'СЕТ СН'!$G$5-'СЕТ СН'!$G$21</f>
        <v>4318.5328147099999</v>
      </c>
      <c r="P73" s="37">
        <f>SUMIFS(СВЦЭМ!$D$34:$D$777,СВЦЭМ!$A$34:$A$777,$A73,СВЦЭМ!$B$34:$B$777,P$47)+'СЕТ СН'!$G$11+СВЦЭМ!$D$10+'СЕТ СН'!$G$5-'СЕТ СН'!$G$21</f>
        <v>4328.7210214199995</v>
      </c>
      <c r="Q73" s="37">
        <f>SUMIFS(СВЦЭМ!$D$34:$D$777,СВЦЭМ!$A$34:$A$777,$A73,СВЦЭМ!$B$34:$B$777,Q$47)+'СЕТ СН'!$G$11+СВЦЭМ!$D$10+'СЕТ СН'!$G$5-'СЕТ СН'!$G$21</f>
        <v>4331.4365751300002</v>
      </c>
      <c r="R73" s="37">
        <f>SUMIFS(СВЦЭМ!$D$34:$D$777,СВЦЭМ!$A$34:$A$777,$A73,СВЦЭМ!$B$34:$B$777,R$47)+'СЕТ СН'!$G$11+СВЦЭМ!$D$10+'СЕТ СН'!$G$5-'СЕТ СН'!$G$21</f>
        <v>4321.8683396899996</v>
      </c>
      <c r="S73" s="37">
        <f>SUMIFS(СВЦЭМ!$D$34:$D$777,СВЦЭМ!$A$34:$A$777,$A73,СВЦЭМ!$B$34:$B$777,S$47)+'СЕТ СН'!$G$11+СВЦЭМ!$D$10+'СЕТ СН'!$G$5-'СЕТ СН'!$G$21</f>
        <v>4287.0253299899996</v>
      </c>
      <c r="T73" s="37">
        <f>SUMIFS(СВЦЭМ!$D$34:$D$777,СВЦЭМ!$A$34:$A$777,$A73,СВЦЭМ!$B$34:$B$777,T$47)+'СЕТ СН'!$G$11+СВЦЭМ!$D$10+'СЕТ СН'!$G$5-'СЕТ СН'!$G$21</f>
        <v>4260.7749770499995</v>
      </c>
      <c r="U73" s="37">
        <f>SUMIFS(СВЦЭМ!$D$34:$D$777,СВЦЭМ!$A$34:$A$777,$A73,СВЦЭМ!$B$34:$B$777,U$47)+'СЕТ СН'!$G$11+СВЦЭМ!$D$10+'СЕТ СН'!$G$5-'СЕТ СН'!$G$21</f>
        <v>4260.2567082599999</v>
      </c>
      <c r="V73" s="37">
        <f>SUMIFS(СВЦЭМ!$D$34:$D$777,СВЦЭМ!$A$34:$A$777,$A73,СВЦЭМ!$B$34:$B$777,V$47)+'СЕТ СН'!$G$11+СВЦЭМ!$D$10+'СЕТ СН'!$G$5-'СЕТ СН'!$G$21</f>
        <v>4296.5272578699996</v>
      </c>
      <c r="W73" s="37">
        <f>SUMIFS(СВЦЭМ!$D$34:$D$777,СВЦЭМ!$A$34:$A$777,$A73,СВЦЭМ!$B$34:$B$777,W$47)+'СЕТ СН'!$G$11+СВЦЭМ!$D$10+'СЕТ СН'!$G$5-'СЕТ СН'!$G$21</f>
        <v>4374.4018648800002</v>
      </c>
      <c r="X73" s="37">
        <f>SUMIFS(СВЦЭМ!$D$34:$D$777,СВЦЭМ!$A$34:$A$777,$A73,СВЦЭМ!$B$34:$B$777,X$47)+'СЕТ СН'!$G$11+СВЦЭМ!$D$10+'СЕТ СН'!$G$5-'СЕТ СН'!$G$21</f>
        <v>4473.64190392</v>
      </c>
      <c r="Y73" s="37">
        <f>SUMIFS(СВЦЭМ!$D$34:$D$777,СВЦЭМ!$A$34:$A$777,$A73,СВЦЭМ!$B$34:$B$777,Y$47)+'СЕТ СН'!$G$11+СВЦЭМ!$D$10+'СЕТ СН'!$G$5-'СЕТ СН'!$G$21</f>
        <v>4573.2000009100002</v>
      </c>
    </row>
    <row r="74" spans="1:26" ht="15.75" x14ac:dyDescent="0.2">
      <c r="A74" s="36">
        <f t="shared" si="1"/>
        <v>43066</v>
      </c>
      <c r="B74" s="37">
        <f>SUMIFS(СВЦЭМ!$D$34:$D$777,СВЦЭМ!$A$34:$A$777,$A74,СВЦЭМ!$B$34:$B$777,B$47)+'СЕТ СН'!$G$11+СВЦЭМ!$D$10+'СЕТ СН'!$G$5-'СЕТ СН'!$G$21</f>
        <v>4588.98160431</v>
      </c>
      <c r="C74" s="37">
        <f>SUMIFS(СВЦЭМ!$D$34:$D$777,СВЦЭМ!$A$34:$A$777,$A74,СВЦЭМ!$B$34:$B$777,C$47)+'СЕТ СН'!$G$11+СВЦЭМ!$D$10+'СЕТ СН'!$G$5-'СЕТ СН'!$G$21</f>
        <v>4689.15052715</v>
      </c>
      <c r="D74" s="37">
        <f>SUMIFS(СВЦЭМ!$D$34:$D$777,СВЦЭМ!$A$34:$A$777,$A74,СВЦЭМ!$B$34:$B$777,D$47)+'СЕТ СН'!$G$11+СВЦЭМ!$D$10+'СЕТ СН'!$G$5-'СЕТ СН'!$G$21</f>
        <v>4737.6410964899997</v>
      </c>
      <c r="E74" s="37">
        <f>SUMIFS(СВЦЭМ!$D$34:$D$777,СВЦЭМ!$A$34:$A$777,$A74,СВЦЭМ!$B$34:$B$777,E$47)+'СЕТ СН'!$G$11+СВЦЭМ!$D$10+'СЕТ СН'!$G$5-'СЕТ СН'!$G$21</f>
        <v>4747.01323804</v>
      </c>
      <c r="F74" s="37">
        <f>SUMIFS(СВЦЭМ!$D$34:$D$777,СВЦЭМ!$A$34:$A$777,$A74,СВЦЭМ!$B$34:$B$777,F$47)+'СЕТ СН'!$G$11+СВЦЭМ!$D$10+'СЕТ СН'!$G$5-'СЕТ СН'!$G$21</f>
        <v>4740.34313002</v>
      </c>
      <c r="G74" s="37">
        <f>SUMIFS(СВЦЭМ!$D$34:$D$777,СВЦЭМ!$A$34:$A$777,$A74,СВЦЭМ!$B$34:$B$777,G$47)+'СЕТ СН'!$G$11+СВЦЭМ!$D$10+'СЕТ СН'!$G$5-'СЕТ СН'!$G$21</f>
        <v>4727.4978227199999</v>
      </c>
      <c r="H74" s="37">
        <f>SUMIFS(СВЦЭМ!$D$34:$D$777,СВЦЭМ!$A$34:$A$777,$A74,СВЦЭМ!$B$34:$B$777,H$47)+'СЕТ СН'!$G$11+СВЦЭМ!$D$10+'СЕТ СН'!$G$5-'СЕТ СН'!$G$21</f>
        <v>4584.8629449500004</v>
      </c>
      <c r="I74" s="37">
        <f>SUMIFS(СВЦЭМ!$D$34:$D$777,СВЦЭМ!$A$34:$A$777,$A74,СВЦЭМ!$B$34:$B$777,I$47)+'СЕТ СН'!$G$11+СВЦЭМ!$D$10+'СЕТ СН'!$G$5-'СЕТ СН'!$G$21</f>
        <v>4565.8763481699998</v>
      </c>
      <c r="J74" s="37">
        <f>SUMIFS(СВЦЭМ!$D$34:$D$777,СВЦЭМ!$A$34:$A$777,$A74,СВЦЭМ!$B$34:$B$777,J$47)+'СЕТ СН'!$G$11+СВЦЭМ!$D$10+'СЕТ СН'!$G$5-'СЕТ СН'!$G$21</f>
        <v>4489.7630246199997</v>
      </c>
      <c r="K74" s="37">
        <f>SUMIFS(СВЦЭМ!$D$34:$D$777,СВЦЭМ!$A$34:$A$777,$A74,СВЦЭМ!$B$34:$B$777,K$47)+'СЕТ СН'!$G$11+СВЦЭМ!$D$10+'СЕТ СН'!$G$5-'СЕТ СН'!$G$21</f>
        <v>4401.8404557499998</v>
      </c>
      <c r="L74" s="37">
        <f>SUMIFS(СВЦЭМ!$D$34:$D$777,СВЦЭМ!$A$34:$A$777,$A74,СВЦЭМ!$B$34:$B$777,L$47)+'СЕТ СН'!$G$11+СВЦЭМ!$D$10+'СЕТ СН'!$G$5-'СЕТ СН'!$G$21</f>
        <v>4324.6988170699997</v>
      </c>
      <c r="M74" s="37">
        <f>SUMIFS(СВЦЭМ!$D$34:$D$777,СВЦЭМ!$A$34:$A$777,$A74,СВЦЭМ!$B$34:$B$777,M$47)+'СЕТ СН'!$G$11+СВЦЭМ!$D$10+'СЕТ СН'!$G$5-'СЕТ СН'!$G$21</f>
        <v>4301.8082783700002</v>
      </c>
      <c r="N74" s="37">
        <f>SUMIFS(СВЦЭМ!$D$34:$D$777,СВЦЭМ!$A$34:$A$777,$A74,СВЦЭМ!$B$34:$B$777,N$47)+'СЕТ СН'!$G$11+СВЦЭМ!$D$10+'СЕТ СН'!$G$5-'СЕТ СН'!$G$21</f>
        <v>4321.7033700800002</v>
      </c>
      <c r="O74" s="37">
        <f>SUMIFS(СВЦЭМ!$D$34:$D$777,СВЦЭМ!$A$34:$A$777,$A74,СВЦЭМ!$B$34:$B$777,O$47)+'СЕТ СН'!$G$11+СВЦЭМ!$D$10+'СЕТ СН'!$G$5-'СЕТ СН'!$G$21</f>
        <v>4325.1919055199996</v>
      </c>
      <c r="P74" s="37">
        <f>SUMIFS(СВЦЭМ!$D$34:$D$777,СВЦЭМ!$A$34:$A$777,$A74,СВЦЭМ!$B$34:$B$777,P$47)+'СЕТ СН'!$G$11+СВЦЭМ!$D$10+'СЕТ СН'!$G$5-'СЕТ СН'!$G$21</f>
        <v>4335.0498269899999</v>
      </c>
      <c r="Q74" s="37">
        <f>SUMIFS(СВЦЭМ!$D$34:$D$777,СВЦЭМ!$A$34:$A$777,$A74,СВЦЭМ!$B$34:$B$777,Q$47)+'СЕТ СН'!$G$11+СВЦЭМ!$D$10+'СЕТ СН'!$G$5-'СЕТ СН'!$G$21</f>
        <v>4339.92316183</v>
      </c>
      <c r="R74" s="37">
        <f>SUMIFS(СВЦЭМ!$D$34:$D$777,СВЦЭМ!$A$34:$A$777,$A74,СВЦЭМ!$B$34:$B$777,R$47)+'СЕТ СН'!$G$11+СВЦЭМ!$D$10+'СЕТ СН'!$G$5-'СЕТ СН'!$G$21</f>
        <v>4341.5776264199994</v>
      </c>
      <c r="S74" s="37">
        <f>SUMIFS(СВЦЭМ!$D$34:$D$777,СВЦЭМ!$A$34:$A$777,$A74,СВЦЭМ!$B$34:$B$777,S$47)+'СЕТ СН'!$G$11+СВЦЭМ!$D$10+'СЕТ СН'!$G$5-'СЕТ СН'!$G$21</f>
        <v>4308.9689468199995</v>
      </c>
      <c r="T74" s="37">
        <f>SUMIFS(СВЦЭМ!$D$34:$D$777,СВЦЭМ!$A$34:$A$777,$A74,СВЦЭМ!$B$34:$B$777,T$47)+'СЕТ СН'!$G$11+СВЦЭМ!$D$10+'СЕТ СН'!$G$5-'СЕТ СН'!$G$21</f>
        <v>4280.9568840699994</v>
      </c>
      <c r="U74" s="37">
        <f>SUMIFS(СВЦЭМ!$D$34:$D$777,СВЦЭМ!$A$34:$A$777,$A74,СВЦЭМ!$B$34:$B$777,U$47)+'СЕТ СН'!$G$11+СВЦЭМ!$D$10+'СЕТ СН'!$G$5-'СЕТ СН'!$G$21</f>
        <v>4277.3811274999998</v>
      </c>
      <c r="V74" s="37">
        <f>SUMIFS(СВЦЭМ!$D$34:$D$777,СВЦЭМ!$A$34:$A$777,$A74,СВЦЭМ!$B$34:$B$777,V$47)+'СЕТ СН'!$G$11+СВЦЭМ!$D$10+'СЕТ СН'!$G$5-'СЕТ СН'!$G$21</f>
        <v>4309.6003188200002</v>
      </c>
      <c r="W74" s="37">
        <f>SUMIFS(СВЦЭМ!$D$34:$D$777,СВЦЭМ!$A$34:$A$777,$A74,СВЦЭМ!$B$34:$B$777,W$47)+'СЕТ СН'!$G$11+СВЦЭМ!$D$10+'СЕТ СН'!$G$5-'СЕТ СН'!$G$21</f>
        <v>4401.6325704600004</v>
      </c>
      <c r="X74" s="37">
        <f>SUMIFS(СВЦЭМ!$D$34:$D$777,СВЦЭМ!$A$34:$A$777,$A74,СВЦЭМ!$B$34:$B$777,X$47)+'СЕТ СН'!$G$11+СВЦЭМ!$D$10+'СЕТ СН'!$G$5-'СЕТ СН'!$G$21</f>
        <v>4508.4659398000003</v>
      </c>
      <c r="Y74" s="37">
        <f>SUMIFS(СВЦЭМ!$D$34:$D$777,СВЦЭМ!$A$34:$A$777,$A74,СВЦЭМ!$B$34:$B$777,Y$47)+'СЕТ СН'!$G$11+СВЦЭМ!$D$10+'СЕТ СН'!$G$5-'СЕТ СН'!$G$21</f>
        <v>4596.2358515400001</v>
      </c>
    </row>
    <row r="75" spans="1:26" ht="15.75" x14ac:dyDescent="0.2">
      <c r="A75" s="36">
        <f t="shared" si="1"/>
        <v>43067</v>
      </c>
      <c r="B75" s="37">
        <f>SUMIFS(СВЦЭМ!$D$34:$D$777,СВЦЭМ!$A$34:$A$777,$A75,СВЦЭМ!$B$34:$B$777,B$47)+'СЕТ СН'!$G$11+СВЦЭМ!$D$10+'СЕТ СН'!$G$5-'СЕТ СН'!$G$21</f>
        <v>4609.9380676700002</v>
      </c>
      <c r="C75" s="37">
        <f>SUMIFS(СВЦЭМ!$D$34:$D$777,СВЦЭМ!$A$34:$A$777,$A75,СВЦЭМ!$B$34:$B$777,C$47)+'СЕТ СН'!$G$11+СВЦЭМ!$D$10+'СЕТ СН'!$G$5-'СЕТ СН'!$G$21</f>
        <v>4597.8935816399999</v>
      </c>
      <c r="D75" s="37">
        <f>SUMIFS(СВЦЭМ!$D$34:$D$777,СВЦЭМ!$A$34:$A$777,$A75,СВЦЭМ!$B$34:$B$777,D$47)+'СЕТ СН'!$G$11+СВЦЭМ!$D$10+'СЕТ СН'!$G$5-'СЕТ СН'!$G$21</f>
        <v>4682.6487150599996</v>
      </c>
      <c r="E75" s="37">
        <f>SUMIFS(СВЦЭМ!$D$34:$D$777,СВЦЭМ!$A$34:$A$777,$A75,СВЦЭМ!$B$34:$B$777,E$47)+'СЕТ СН'!$G$11+СВЦЭМ!$D$10+'СЕТ СН'!$G$5-'СЕТ СН'!$G$21</f>
        <v>4690.3909723199995</v>
      </c>
      <c r="F75" s="37">
        <f>SUMIFS(СВЦЭМ!$D$34:$D$777,СВЦЭМ!$A$34:$A$777,$A75,СВЦЭМ!$B$34:$B$777,F$47)+'СЕТ СН'!$G$11+СВЦЭМ!$D$10+'СЕТ СН'!$G$5-'СЕТ СН'!$G$21</f>
        <v>4691.5607942799998</v>
      </c>
      <c r="G75" s="37">
        <f>SUMIFS(СВЦЭМ!$D$34:$D$777,СВЦЭМ!$A$34:$A$777,$A75,СВЦЭМ!$B$34:$B$777,G$47)+'СЕТ СН'!$G$11+СВЦЭМ!$D$10+'СЕТ СН'!$G$5-'СЕТ СН'!$G$21</f>
        <v>4668.6670395199999</v>
      </c>
      <c r="H75" s="37">
        <f>SUMIFS(СВЦЭМ!$D$34:$D$777,СВЦЭМ!$A$34:$A$777,$A75,СВЦЭМ!$B$34:$B$777,H$47)+'СЕТ СН'!$G$11+СВЦЭМ!$D$10+'СЕТ СН'!$G$5-'СЕТ СН'!$G$21</f>
        <v>4612.5072267199994</v>
      </c>
      <c r="I75" s="37">
        <f>SUMIFS(СВЦЭМ!$D$34:$D$777,СВЦЭМ!$A$34:$A$777,$A75,СВЦЭМ!$B$34:$B$777,I$47)+'СЕТ СН'!$G$11+СВЦЭМ!$D$10+'СЕТ СН'!$G$5-'СЕТ СН'!$G$21</f>
        <v>4506.9963758200001</v>
      </c>
      <c r="J75" s="37">
        <f>SUMIFS(СВЦЭМ!$D$34:$D$777,СВЦЭМ!$A$34:$A$777,$A75,СВЦЭМ!$B$34:$B$777,J$47)+'СЕТ СН'!$G$11+СВЦЭМ!$D$10+'СЕТ СН'!$G$5-'СЕТ СН'!$G$21</f>
        <v>4493.1607406799994</v>
      </c>
      <c r="K75" s="37">
        <f>SUMIFS(СВЦЭМ!$D$34:$D$777,СВЦЭМ!$A$34:$A$777,$A75,СВЦЭМ!$B$34:$B$777,K$47)+'СЕТ СН'!$G$11+СВЦЭМ!$D$10+'СЕТ СН'!$G$5-'СЕТ СН'!$G$21</f>
        <v>4427.4733690800003</v>
      </c>
      <c r="L75" s="37">
        <f>SUMIFS(СВЦЭМ!$D$34:$D$777,СВЦЭМ!$A$34:$A$777,$A75,СВЦЭМ!$B$34:$B$777,L$47)+'СЕТ СН'!$G$11+СВЦЭМ!$D$10+'СЕТ СН'!$G$5-'СЕТ СН'!$G$21</f>
        <v>4351.6105572899996</v>
      </c>
      <c r="M75" s="37">
        <f>SUMIFS(СВЦЭМ!$D$34:$D$777,СВЦЭМ!$A$34:$A$777,$A75,СВЦЭМ!$B$34:$B$777,M$47)+'СЕТ СН'!$G$11+СВЦЭМ!$D$10+'СЕТ СН'!$G$5-'СЕТ СН'!$G$21</f>
        <v>4316.5386164299998</v>
      </c>
      <c r="N75" s="37">
        <f>SUMIFS(СВЦЭМ!$D$34:$D$777,СВЦЭМ!$A$34:$A$777,$A75,СВЦЭМ!$B$34:$B$777,N$47)+'СЕТ СН'!$G$11+СВЦЭМ!$D$10+'СЕТ СН'!$G$5-'СЕТ СН'!$G$21</f>
        <v>4307.0374007</v>
      </c>
      <c r="O75" s="37">
        <f>SUMIFS(СВЦЭМ!$D$34:$D$777,СВЦЭМ!$A$34:$A$777,$A75,СВЦЭМ!$B$34:$B$777,O$47)+'СЕТ СН'!$G$11+СВЦЭМ!$D$10+'СЕТ СН'!$G$5-'СЕТ СН'!$G$21</f>
        <v>4312.5127111399997</v>
      </c>
      <c r="P75" s="37">
        <f>SUMIFS(СВЦЭМ!$D$34:$D$777,СВЦЭМ!$A$34:$A$777,$A75,СВЦЭМ!$B$34:$B$777,P$47)+'СЕТ СН'!$G$11+СВЦЭМ!$D$10+'СЕТ СН'!$G$5-'СЕТ СН'!$G$21</f>
        <v>4316.79263137</v>
      </c>
      <c r="Q75" s="37">
        <f>SUMIFS(СВЦЭМ!$D$34:$D$777,СВЦЭМ!$A$34:$A$777,$A75,СВЦЭМ!$B$34:$B$777,Q$47)+'СЕТ СН'!$G$11+СВЦЭМ!$D$10+'СЕТ СН'!$G$5-'СЕТ СН'!$G$21</f>
        <v>4318.59518071</v>
      </c>
      <c r="R75" s="37">
        <f>SUMIFS(СВЦЭМ!$D$34:$D$777,СВЦЭМ!$A$34:$A$777,$A75,СВЦЭМ!$B$34:$B$777,R$47)+'СЕТ СН'!$G$11+СВЦЭМ!$D$10+'СЕТ СН'!$G$5-'СЕТ СН'!$G$21</f>
        <v>4315.4156469499994</v>
      </c>
      <c r="S75" s="37">
        <f>SUMIFS(СВЦЭМ!$D$34:$D$777,СВЦЭМ!$A$34:$A$777,$A75,СВЦЭМ!$B$34:$B$777,S$47)+'СЕТ СН'!$G$11+СВЦЭМ!$D$10+'СЕТ СН'!$G$5-'СЕТ СН'!$G$21</f>
        <v>4313.1120398499997</v>
      </c>
      <c r="T75" s="37">
        <f>SUMIFS(СВЦЭМ!$D$34:$D$777,СВЦЭМ!$A$34:$A$777,$A75,СВЦЭМ!$B$34:$B$777,T$47)+'СЕТ СН'!$G$11+СВЦЭМ!$D$10+'СЕТ СН'!$G$5-'СЕТ СН'!$G$21</f>
        <v>4248.1387577200003</v>
      </c>
      <c r="U75" s="37">
        <f>SUMIFS(СВЦЭМ!$D$34:$D$777,СВЦЭМ!$A$34:$A$777,$A75,СВЦЭМ!$B$34:$B$777,U$47)+'СЕТ СН'!$G$11+СВЦЭМ!$D$10+'СЕТ СН'!$G$5-'СЕТ СН'!$G$21</f>
        <v>4242.40516192</v>
      </c>
      <c r="V75" s="37">
        <f>SUMIFS(СВЦЭМ!$D$34:$D$777,СВЦЭМ!$A$34:$A$777,$A75,СВЦЭМ!$B$34:$B$777,V$47)+'СЕТ СН'!$G$11+СВЦЭМ!$D$10+'СЕТ СН'!$G$5-'СЕТ СН'!$G$21</f>
        <v>4256.52029563</v>
      </c>
      <c r="W75" s="37">
        <f>SUMIFS(СВЦЭМ!$D$34:$D$777,СВЦЭМ!$A$34:$A$777,$A75,СВЦЭМ!$B$34:$B$777,W$47)+'СЕТ СН'!$G$11+СВЦЭМ!$D$10+'СЕТ СН'!$G$5-'СЕТ СН'!$G$21</f>
        <v>4320.2681125899999</v>
      </c>
      <c r="X75" s="37">
        <f>SUMIFS(СВЦЭМ!$D$34:$D$777,СВЦЭМ!$A$34:$A$777,$A75,СВЦЭМ!$B$34:$B$777,X$47)+'СЕТ СН'!$G$11+СВЦЭМ!$D$10+'СЕТ СН'!$G$5-'СЕТ СН'!$G$21</f>
        <v>4468.4732678999999</v>
      </c>
      <c r="Y75" s="37">
        <f>SUMIFS(СВЦЭМ!$D$34:$D$777,СВЦЭМ!$A$34:$A$777,$A75,СВЦЭМ!$B$34:$B$777,Y$47)+'СЕТ СН'!$G$11+СВЦЭМ!$D$10+'СЕТ СН'!$G$5-'СЕТ СН'!$G$21</f>
        <v>4516.7408252699997</v>
      </c>
    </row>
    <row r="76" spans="1:26" ht="15.75" x14ac:dyDescent="0.2">
      <c r="A76" s="36">
        <f t="shared" si="1"/>
        <v>43068</v>
      </c>
      <c r="B76" s="37">
        <f>SUMIFS(СВЦЭМ!$D$34:$D$777,СВЦЭМ!$A$34:$A$777,$A76,СВЦЭМ!$B$34:$B$777,B$47)+'СЕТ СН'!$G$11+СВЦЭМ!$D$10+'СЕТ СН'!$G$5-'СЕТ СН'!$G$21</f>
        <v>4625.9862295799994</v>
      </c>
      <c r="C76" s="37">
        <f>SUMIFS(СВЦЭМ!$D$34:$D$777,СВЦЭМ!$A$34:$A$777,$A76,СВЦЭМ!$B$34:$B$777,C$47)+'СЕТ СН'!$G$11+СВЦЭМ!$D$10+'СЕТ СН'!$G$5-'СЕТ СН'!$G$21</f>
        <v>4714.4426321199999</v>
      </c>
      <c r="D76" s="37">
        <f>SUMIFS(СВЦЭМ!$D$34:$D$777,СВЦЭМ!$A$34:$A$777,$A76,СВЦЭМ!$B$34:$B$777,D$47)+'СЕТ СН'!$G$11+СВЦЭМ!$D$10+'СЕТ СН'!$G$5-'СЕТ СН'!$G$21</f>
        <v>4699.7689166399996</v>
      </c>
      <c r="E76" s="37">
        <f>SUMIFS(СВЦЭМ!$D$34:$D$777,СВЦЭМ!$A$34:$A$777,$A76,СВЦЭМ!$B$34:$B$777,E$47)+'СЕТ СН'!$G$11+СВЦЭМ!$D$10+'СЕТ СН'!$G$5-'СЕТ СН'!$G$21</f>
        <v>4707.7911373500001</v>
      </c>
      <c r="F76" s="37">
        <f>SUMIFS(СВЦЭМ!$D$34:$D$777,СВЦЭМ!$A$34:$A$777,$A76,СВЦЭМ!$B$34:$B$777,F$47)+'СЕТ СН'!$G$11+СВЦЭМ!$D$10+'СЕТ СН'!$G$5-'СЕТ СН'!$G$21</f>
        <v>4706.6154528899997</v>
      </c>
      <c r="G76" s="37">
        <f>SUMIFS(СВЦЭМ!$D$34:$D$777,СВЦЭМ!$A$34:$A$777,$A76,СВЦЭМ!$B$34:$B$777,G$47)+'СЕТ СН'!$G$11+СВЦЭМ!$D$10+'СЕТ СН'!$G$5-'СЕТ СН'!$G$21</f>
        <v>4680.03956543</v>
      </c>
      <c r="H76" s="37">
        <f>SUMIFS(СВЦЭМ!$D$34:$D$777,СВЦЭМ!$A$34:$A$777,$A76,СВЦЭМ!$B$34:$B$777,H$47)+'СЕТ СН'!$G$11+СВЦЭМ!$D$10+'СЕТ СН'!$G$5-'СЕТ СН'!$G$21</f>
        <v>4607.3104453099995</v>
      </c>
      <c r="I76" s="37">
        <f>SUMIFS(СВЦЭМ!$D$34:$D$777,СВЦЭМ!$A$34:$A$777,$A76,СВЦЭМ!$B$34:$B$777,I$47)+'СЕТ СН'!$G$11+СВЦЭМ!$D$10+'СЕТ СН'!$G$5-'СЕТ СН'!$G$21</f>
        <v>4520.4543204700003</v>
      </c>
      <c r="J76" s="37">
        <f>SUMIFS(СВЦЭМ!$D$34:$D$777,СВЦЭМ!$A$34:$A$777,$A76,СВЦЭМ!$B$34:$B$777,J$47)+'СЕТ СН'!$G$11+СВЦЭМ!$D$10+'СЕТ СН'!$G$5-'СЕТ СН'!$G$21</f>
        <v>4488.2750803199997</v>
      </c>
      <c r="K76" s="37">
        <f>SUMIFS(СВЦЭМ!$D$34:$D$777,СВЦЭМ!$A$34:$A$777,$A76,СВЦЭМ!$B$34:$B$777,K$47)+'СЕТ СН'!$G$11+СВЦЭМ!$D$10+'СЕТ СН'!$G$5-'СЕТ СН'!$G$21</f>
        <v>4432.9833903999997</v>
      </c>
      <c r="L76" s="37">
        <f>SUMIFS(СВЦЭМ!$D$34:$D$777,СВЦЭМ!$A$34:$A$777,$A76,СВЦЭМ!$B$34:$B$777,L$47)+'СЕТ СН'!$G$11+СВЦЭМ!$D$10+'СЕТ СН'!$G$5-'СЕТ СН'!$G$21</f>
        <v>4364.8202917799999</v>
      </c>
      <c r="M76" s="37">
        <f>SUMIFS(СВЦЭМ!$D$34:$D$777,СВЦЭМ!$A$34:$A$777,$A76,СВЦЭМ!$B$34:$B$777,M$47)+'СЕТ СН'!$G$11+СВЦЭМ!$D$10+'СЕТ СН'!$G$5-'СЕТ СН'!$G$21</f>
        <v>4324.2768874599997</v>
      </c>
      <c r="N76" s="37">
        <f>SUMIFS(СВЦЭМ!$D$34:$D$777,СВЦЭМ!$A$34:$A$777,$A76,СВЦЭМ!$B$34:$B$777,N$47)+'СЕТ СН'!$G$11+СВЦЭМ!$D$10+'СЕТ СН'!$G$5-'СЕТ СН'!$G$21</f>
        <v>4318.3059429200002</v>
      </c>
      <c r="O76" s="37">
        <f>SUMIFS(СВЦЭМ!$D$34:$D$777,СВЦЭМ!$A$34:$A$777,$A76,СВЦЭМ!$B$34:$B$777,O$47)+'СЕТ СН'!$G$11+СВЦЭМ!$D$10+'СЕТ СН'!$G$5-'СЕТ СН'!$G$21</f>
        <v>4312.8176020000001</v>
      </c>
      <c r="P76" s="37">
        <f>SUMIFS(СВЦЭМ!$D$34:$D$777,СВЦЭМ!$A$34:$A$777,$A76,СВЦЭМ!$B$34:$B$777,P$47)+'СЕТ СН'!$G$11+СВЦЭМ!$D$10+'СЕТ СН'!$G$5-'СЕТ СН'!$G$21</f>
        <v>4305.0233841999998</v>
      </c>
      <c r="Q76" s="37">
        <f>SUMIFS(СВЦЭМ!$D$34:$D$777,СВЦЭМ!$A$34:$A$777,$A76,СВЦЭМ!$B$34:$B$777,Q$47)+'СЕТ СН'!$G$11+СВЦЭМ!$D$10+'СЕТ СН'!$G$5-'СЕТ СН'!$G$21</f>
        <v>4301.9893721500002</v>
      </c>
      <c r="R76" s="37">
        <f>SUMIFS(СВЦЭМ!$D$34:$D$777,СВЦЭМ!$A$34:$A$777,$A76,СВЦЭМ!$B$34:$B$777,R$47)+'СЕТ СН'!$G$11+СВЦЭМ!$D$10+'СЕТ СН'!$G$5-'СЕТ СН'!$G$21</f>
        <v>4303.2196148799994</v>
      </c>
      <c r="S76" s="37">
        <f>SUMIFS(СВЦЭМ!$D$34:$D$777,СВЦЭМ!$A$34:$A$777,$A76,СВЦЭМ!$B$34:$B$777,S$47)+'СЕТ СН'!$G$11+СВЦЭМ!$D$10+'СЕТ СН'!$G$5-'СЕТ СН'!$G$21</f>
        <v>4290.4486078899999</v>
      </c>
      <c r="T76" s="37">
        <f>SUMIFS(СВЦЭМ!$D$34:$D$777,СВЦЭМ!$A$34:$A$777,$A76,СВЦЭМ!$B$34:$B$777,T$47)+'СЕТ СН'!$G$11+СВЦЭМ!$D$10+'СЕТ СН'!$G$5-'СЕТ СН'!$G$21</f>
        <v>4208.7953635200001</v>
      </c>
      <c r="U76" s="37">
        <f>SUMIFS(СВЦЭМ!$D$34:$D$777,СВЦЭМ!$A$34:$A$777,$A76,СВЦЭМ!$B$34:$B$777,U$47)+'СЕТ СН'!$G$11+СВЦЭМ!$D$10+'СЕТ СН'!$G$5-'СЕТ СН'!$G$21</f>
        <v>4208.0461537699994</v>
      </c>
      <c r="V76" s="37">
        <f>SUMIFS(СВЦЭМ!$D$34:$D$777,СВЦЭМ!$A$34:$A$777,$A76,СВЦЭМ!$B$34:$B$777,V$47)+'СЕТ СН'!$G$11+СВЦЭМ!$D$10+'СЕТ СН'!$G$5-'СЕТ СН'!$G$21</f>
        <v>4279.35190117</v>
      </c>
      <c r="W76" s="37">
        <f>SUMIFS(СВЦЭМ!$D$34:$D$777,СВЦЭМ!$A$34:$A$777,$A76,СВЦЭМ!$B$34:$B$777,W$47)+'СЕТ СН'!$G$11+СВЦЭМ!$D$10+'СЕТ СН'!$G$5-'СЕТ СН'!$G$21</f>
        <v>4419.4664797599999</v>
      </c>
      <c r="X76" s="37">
        <f>SUMIFS(СВЦЭМ!$D$34:$D$777,СВЦЭМ!$A$34:$A$777,$A76,СВЦЭМ!$B$34:$B$777,X$47)+'СЕТ СН'!$G$11+СВЦЭМ!$D$10+'СЕТ СН'!$G$5-'СЕТ СН'!$G$21</f>
        <v>4533.3482941799994</v>
      </c>
      <c r="Y76" s="37">
        <f>SUMIFS(СВЦЭМ!$D$34:$D$777,СВЦЭМ!$A$34:$A$777,$A76,СВЦЭМ!$B$34:$B$777,Y$47)+'СЕТ СН'!$G$11+СВЦЭМ!$D$10+'СЕТ СН'!$G$5-'СЕТ СН'!$G$21</f>
        <v>4598.3053352299994</v>
      </c>
    </row>
    <row r="77" spans="1:26" ht="15.75" x14ac:dyDescent="0.2">
      <c r="A77" s="36">
        <f t="shared" si="1"/>
        <v>43069</v>
      </c>
      <c r="B77" s="37">
        <f>SUMIFS(СВЦЭМ!$D$34:$D$777,СВЦЭМ!$A$34:$A$777,$A77,СВЦЭМ!$B$34:$B$777,B$47)+'СЕТ СН'!$G$11+СВЦЭМ!$D$10+'СЕТ СН'!$G$5-'СЕТ СН'!$G$21</f>
        <v>4639.5790861899995</v>
      </c>
      <c r="C77" s="37">
        <f>SUMIFS(СВЦЭМ!$D$34:$D$777,СВЦЭМ!$A$34:$A$777,$A77,СВЦЭМ!$B$34:$B$777,C$47)+'СЕТ СН'!$G$11+СВЦЭМ!$D$10+'СЕТ СН'!$G$5-'СЕТ СН'!$G$21</f>
        <v>4724.6279766600001</v>
      </c>
      <c r="D77" s="37">
        <f>SUMIFS(СВЦЭМ!$D$34:$D$777,СВЦЭМ!$A$34:$A$777,$A77,СВЦЭМ!$B$34:$B$777,D$47)+'СЕТ СН'!$G$11+СВЦЭМ!$D$10+'СЕТ СН'!$G$5-'СЕТ СН'!$G$21</f>
        <v>4709.7707012999999</v>
      </c>
      <c r="E77" s="37">
        <f>SUMIFS(СВЦЭМ!$D$34:$D$777,СВЦЭМ!$A$34:$A$777,$A77,СВЦЭМ!$B$34:$B$777,E$47)+'СЕТ СН'!$G$11+СВЦЭМ!$D$10+'СЕТ СН'!$G$5-'СЕТ СН'!$G$21</f>
        <v>4717.5050210299996</v>
      </c>
      <c r="F77" s="37">
        <f>SUMIFS(СВЦЭМ!$D$34:$D$777,СВЦЭМ!$A$34:$A$777,$A77,СВЦЭМ!$B$34:$B$777,F$47)+'СЕТ СН'!$G$11+СВЦЭМ!$D$10+'СЕТ СН'!$G$5-'СЕТ СН'!$G$21</f>
        <v>4714.9918291399999</v>
      </c>
      <c r="G77" s="37">
        <f>SUMIFS(СВЦЭМ!$D$34:$D$777,СВЦЭМ!$A$34:$A$777,$A77,СВЦЭМ!$B$34:$B$777,G$47)+'СЕТ СН'!$G$11+СВЦЭМ!$D$10+'СЕТ СН'!$G$5-'СЕТ СН'!$G$21</f>
        <v>4661.2370790200002</v>
      </c>
      <c r="H77" s="37">
        <f>SUMIFS(СВЦЭМ!$D$34:$D$777,СВЦЭМ!$A$34:$A$777,$A77,СВЦЭМ!$B$34:$B$777,H$47)+'СЕТ СН'!$G$11+СВЦЭМ!$D$10+'СЕТ СН'!$G$5-'СЕТ СН'!$G$21</f>
        <v>4544.9131361999998</v>
      </c>
      <c r="I77" s="37">
        <f>SUMIFS(СВЦЭМ!$D$34:$D$777,СВЦЭМ!$A$34:$A$777,$A77,СВЦЭМ!$B$34:$B$777,I$47)+'СЕТ СН'!$G$11+СВЦЭМ!$D$10+'СЕТ СН'!$G$5-'СЕТ СН'!$G$21</f>
        <v>4452.7987014700002</v>
      </c>
      <c r="J77" s="37">
        <f>SUMIFS(СВЦЭМ!$D$34:$D$777,СВЦЭМ!$A$34:$A$777,$A77,СВЦЭМ!$B$34:$B$777,J$47)+'СЕТ СН'!$G$11+СВЦЭМ!$D$10+'СЕТ СН'!$G$5-'СЕТ СН'!$G$21</f>
        <v>4405.5811553200001</v>
      </c>
      <c r="K77" s="37">
        <f>SUMIFS(СВЦЭМ!$D$34:$D$777,СВЦЭМ!$A$34:$A$777,$A77,СВЦЭМ!$B$34:$B$777,K$47)+'СЕТ СН'!$G$11+СВЦЭМ!$D$10+'СЕТ СН'!$G$5-'СЕТ СН'!$G$21</f>
        <v>4344.8118585699995</v>
      </c>
      <c r="L77" s="37">
        <f>SUMIFS(СВЦЭМ!$D$34:$D$777,СВЦЭМ!$A$34:$A$777,$A77,СВЦЭМ!$B$34:$B$777,L$47)+'СЕТ СН'!$G$11+СВЦЭМ!$D$10+'СЕТ СН'!$G$5-'СЕТ СН'!$G$21</f>
        <v>4275.0689713699994</v>
      </c>
      <c r="M77" s="37">
        <f>SUMIFS(СВЦЭМ!$D$34:$D$777,СВЦЭМ!$A$34:$A$777,$A77,СВЦЭМ!$B$34:$B$777,M$47)+'СЕТ СН'!$G$11+СВЦЭМ!$D$10+'СЕТ СН'!$G$5-'СЕТ СН'!$G$21</f>
        <v>4237.5419510900001</v>
      </c>
      <c r="N77" s="37">
        <f>SUMIFS(СВЦЭМ!$D$34:$D$777,СВЦЭМ!$A$34:$A$777,$A77,СВЦЭМ!$B$34:$B$777,N$47)+'СЕТ СН'!$G$11+СВЦЭМ!$D$10+'СЕТ СН'!$G$5-'СЕТ СН'!$G$21</f>
        <v>4230.4716152399997</v>
      </c>
      <c r="O77" s="37">
        <f>SUMIFS(СВЦЭМ!$D$34:$D$777,СВЦЭМ!$A$34:$A$777,$A77,СВЦЭМ!$B$34:$B$777,O$47)+'СЕТ СН'!$G$11+СВЦЭМ!$D$10+'СЕТ СН'!$G$5-'СЕТ СН'!$G$21</f>
        <v>4229.0265000700001</v>
      </c>
      <c r="P77" s="37">
        <f>SUMIFS(СВЦЭМ!$D$34:$D$777,СВЦЭМ!$A$34:$A$777,$A77,СВЦЭМ!$B$34:$B$777,P$47)+'СЕТ СН'!$G$11+СВЦЭМ!$D$10+'СЕТ СН'!$G$5-'СЕТ СН'!$G$21</f>
        <v>4226.2418685000002</v>
      </c>
      <c r="Q77" s="37">
        <f>SUMIFS(СВЦЭМ!$D$34:$D$777,СВЦЭМ!$A$34:$A$777,$A77,СВЦЭМ!$B$34:$B$777,Q$47)+'СЕТ СН'!$G$11+СВЦЭМ!$D$10+'СЕТ СН'!$G$5-'СЕТ СН'!$G$21</f>
        <v>4229.2928360400001</v>
      </c>
      <c r="R77" s="37">
        <f>SUMIFS(СВЦЭМ!$D$34:$D$777,СВЦЭМ!$A$34:$A$777,$A77,СВЦЭМ!$B$34:$B$777,R$47)+'СЕТ СН'!$G$11+СВЦЭМ!$D$10+'СЕТ СН'!$G$5-'СЕТ СН'!$G$21</f>
        <v>4230.4259944599999</v>
      </c>
      <c r="S77" s="37">
        <f>SUMIFS(СВЦЭМ!$D$34:$D$777,СВЦЭМ!$A$34:$A$777,$A77,СВЦЭМ!$B$34:$B$777,S$47)+'СЕТ СН'!$G$11+СВЦЭМ!$D$10+'СЕТ СН'!$G$5-'СЕТ СН'!$G$21</f>
        <v>4236.0273133600003</v>
      </c>
      <c r="T77" s="37">
        <f>SUMIFS(СВЦЭМ!$D$34:$D$777,СВЦЭМ!$A$34:$A$777,$A77,СВЦЭМ!$B$34:$B$777,T$47)+'СЕТ СН'!$G$11+СВЦЭМ!$D$10+'СЕТ СН'!$G$5-'СЕТ СН'!$G$21</f>
        <v>4255.4388327199995</v>
      </c>
      <c r="U77" s="37">
        <f>SUMIFS(СВЦЭМ!$D$34:$D$777,СВЦЭМ!$A$34:$A$777,$A77,СВЦЭМ!$B$34:$B$777,U$47)+'СЕТ СН'!$G$11+СВЦЭМ!$D$10+'СЕТ СН'!$G$5-'СЕТ СН'!$G$21</f>
        <v>4240.2371780499998</v>
      </c>
      <c r="V77" s="37">
        <f>SUMIFS(СВЦЭМ!$D$34:$D$777,СВЦЭМ!$A$34:$A$777,$A77,СВЦЭМ!$B$34:$B$777,V$47)+'СЕТ СН'!$G$11+СВЦЭМ!$D$10+'СЕТ СН'!$G$5-'СЕТ СН'!$G$21</f>
        <v>4310.9227512300004</v>
      </c>
      <c r="W77" s="37">
        <f>SUMIFS(СВЦЭМ!$D$34:$D$777,СВЦЭМ!$A$34:$A$777,$A77,СВЦЭМ!$B$34:$B$777,W$47)+'СЕТ СН'!$G$11+СВЦЭМ!$D$10+'СЕТ СН'!$G$5-'СЕТ СН'!$G$21</f>
        <v>4438.8670613699996</v>
      </c>
      <c r="X77" s="37">
        <f>SUMIFS(СВЦЭМ!$D$34:$D$777,СВЦЭМ!$A$34:$A$777,$A77,СВЦЭМ!$B$34:$B$777,X$47)+'СЕТ СН'!$G$11+СВЦЭМ!$D$10+'СЕТ СН'!$G$5-'СЕТ СН'!$G$21</f>
        <v>4501.8097596400003</v>
      </c>
      <c r="Y77" s="37">
        <f>SUMIFS(СВЦЭМ!$D$34:$D$777,СВЦЭМ!$A$34:$A$777,$A77,СВЦЭМ!$B$34:$B$777,Y$47)+'СЕТ СН'!$G$11+СВЦЭМ!$D$10+'СЕТ СН'!$G$5-'СЕТ СН'!$G$21</f>
        <v>4554.0489193599997</v>
      </c>
    </row>
    <row r="78" spans="1:26" ht="15.75" hidden="1" x14ac:dyDescent="0.2">
      <c r="A78" s="36">
        <f t="shared" si="1"/>
        <v>43070</v>
      </c>
      <c r="B78" s="37">
        <f>SUMIFS(СВЦЭМ!$D$34:$D$777,СВЦЭМ!$A$34:$A$777,$A78,СВЦЭМ!$B$34:$B$777,B$47)+'СЕТ СН'!$G$11+СВЦЭМ!$D$10+'СЕТ СН'!$G$5-'СЕТ СН'!$G$21</f>
        <v>3451.8447368100001</v>
      </c>
      <c r="C78" s="37">
        <f>SUMIFS(СВЦЭМ!$D$34:$D$777,СВЦЭМ!$A$34:$A$777,$A78,СВЦЭМ!$B$34:$B$777,C$47)+'СЕТ СН'!$G$11+СВЦЭМ!$D$10+'СЕТ СН'!$G$5-'СЕТ СН'!$G$21</f>
        <v>3451.8447368100001</v>
      </c>
      <c r="D78" s="37">
        <f>SUMIFS(СВЦЭМ!$D$34:$D$777,СВЦЭМ!$A$34:$A$777,$A78,СВЦЭМ!$B$34:$B$777,D$47)+'СЕТ СН'!$G$11+СВЦЭМ!$D$10+'СЕТ СН'!$G$5-'СЕТ СН'!$G$21</f>
        <v>3451.8447368100001</v>
      </c>
      <c r="E78" s="37">
        <f>SUMIFS(СВЦЭМ!$D$34:$D$777,СВЦЭМ!$A$34:$A$777,$A78,СВЦЭМ!$B$34:$B$777,E$47)+'СЕТ СН'!$G$11+СВЦЭМ!$D$10+'СЕТ СН'!$G$5-'СЕТ СН'!$G$21</f>
        <v>3451.8447368100001</v>
      </c>
      <c r="F78" s="37">
        <f>SUMIFS(СВЦЭМ!$D$34:$D$777,СВЦЭМ!$A$34:$A$777,$A78,СВЦЭМ!$B$34:$B$777,F$47)+'СЕТ СН'!$G$11+СВЦЭМ!$D$10+'СЕТ СН'!$G$5-'СЕТ СН'!$G$21</f>
        <v>3451.8447368100001</v>
      </c>
      <c r="G78" s="37">
        <f>SUMIFS(СВЦЭМ!$D$34:$D$777,СВЦЭМ!$A$34:$A$777,$A78,СВЦЭМ!$B$34:$B$777,G$47)+'СЕТ СН'!$G$11+СВЦЭМ!$D$10+'СЕТ СН'!$G$5-'СЕТ СН'!$G$21</f>
        <v>3451.8447368100001</v>
      </c>
      <c r="H78" s="37">
        <f>SUMIFS(СВЦЭМ!$D$34:$D$777,СВЦЭМ!$A$34:$A$777,$A78,СВЦЭМ!$B$34:$B$777,H$47)+'СЕТ СН'!$G$11+СВЦЭМ!$D$10+'СЕТ СН'!$G$5-'СЕТ СН'!$G$21</f>
        <v>3451.8447368100001</v>
      </c>
      <c r="I78" s="37">
        <f>SUMIFS(СВЦЭМ!$D$34:$D$777,СВЦЭМ!$A$34:$A$777,$A78,СВЦЭМ!$B$34:$B$777,I$47)+'СЕТ СН'!$G$11+СВЦЭМ!$D$10+'СЕТ СН'!$G$5-'СЕТ СН'!$G$21</f>
        <v>3451.8447368100001</v>
      </c>
      <c r="J78" s="37">
        <f>SUMIFS(СВЦЭМ!$D$34:$D$777,СВЦЭМ!$A$34:$A$777,$A78,СВЦЭМ!$B$34:$B$777,J$47)+'СЕТ СН'!$G$11+СВЦЭМ!$D$10+'СЕТ СН'!$G$5-'СЕТ СН'!$G$21</f>
        <v>3451.8447368100001</v>
      </c>
      <c r="K78" s="37">
        <f>SUMIFS(СВЦЭМ!$D$34:$D$777,СВЦЭМ!$A$34:$A$777,$A78,СВЦЭМ!$B$34:$B$777,K$47)+'СЕТ СН'!$G$11+СВЦЭМ!$D$10+'СЕТ СН'!$G$5-'СЕТ СН'!$G$21</f>
        <v>3451.8447368100001</v>
      </c>
      <c r="L78" s="37">
        <f>SUMIFS(СВЦЭМ!$D$34:$D$777,СВЦЭМ!$A$34:$A$777,$A78,СВЦЭМ!$B$34:$B$777,L$47)+'СЕТ СН'!$G$11+СВЦЭМ!$D$10+'СЕТ СН'!$G$5-'СЕТ СН'!$G$21</f>
        <v>3451.8447368100001</v>
      </c>
      <c r="M78" s="37">
        <f>SUMIFS(СВЦЭМ!$D$34:$D$777,СВЦЭМ!$A$34:$A$777,$A78,СВЦЭМ!$B$34:$B$777,M$47)+'СЕТ СН'!$G$11+СВЦЭМ!$D$10+'СЕТ СН'!$G$5-'СЕТ СН'!$G$21</f>
        <v>3451.8447368100001</v>
      </c>
      <c r="N78" s="37">
        <f>SUMIFS(СВЦЭМ!$D$34:$D$777,СВЦЭМ!$A$34:$A$777,$A78,СВЦЭМ!$B$34:$B$777,N$47)+'СЕТ СН'!$G$11+СВЦЭМ!$D$10+'СЕТ СН'!$G$5-'СЕТ СН'!$G$21</f>
        <v>3451.8447368100001</v>
      </c>
      <c r="O78" s="37">
        <f>SUMIFS(СВЦЭМ!$D$34:$D$777,СВЦЭМ!$A$34:$A$777,$A78,СВЦЭМ!$B$34:$B$777,O$47)+'СЕТ СН'!$G$11+СВЦЭМ!$D$10+'СЕТ СН'!$G$5-'СЕТ СН'!$G$21</f>
        <v>3451.8447368100001</v>
      </c>
      <c r="P78" s="37">
        <f>SUMIFS(СВЦЭМ!$D$34:$D$777,СВЦЭМ!$A$34:$A$777,$A78,СВЦЭМ!$B$34:$B$777,P$47)+'СЕТ СН'!$G$11+СВЦЭМ!$D$10+'СЕТ СН'!$G$5-'СЕТ СН'!$G$21</f>
        <v>3451.8447368100001</v>
      </c>
      <c r="Q78" s="37">
        <f>SUMIFS(СВЦЭМ!$D$34:$D$777,СВЦЭМ!$A$34:$A$777,$A78,СВЦЭМ!$B$34:$B$777,Q$47)+'СЕТ СН'!$G$11+СВЦЭМ!$D$10+'СЕТ СН'!$G$5-'СЕТ СН'!$G$21</f>
        <v>3451.8447368100001</v>
      </c>
      <c r="R78" s="37">
        <f>SUMIFS(СВЦЭМ!$D$34:$D$777,СВЦЭМ!$A$34:$A$777,$A78,СВЦЭМ!$B$34:$B$777,R$47)+'СЕТ СН'!$G$11+СВЦЭМ!$D$10+'СЕТ СН'!$G$5-'СЕТ СН'!$G$21</f>
        <v>3451.8447368100001</v>
      </c>
      <c r="S78" s="37">
        <f>SUMIFS(СВЦЭМ!$D$34:$D$777,СВЦЭМ!$A$34:$A$777,$A78,СВЦЭМ!$B$34:$B$777,S$47)+'СЕТ СН'!$G$11+СВЦЭМ!$D$10+'СЕТ СН'!$G$5-'СЕТ СН'!$G$21</f>
        <v>3451.8447368100001</v>
      </c>
      <c r="T78" s="37">
        <f>SUMIFS(СВЦЭМ!$D$34:$D$777,СВЦЭМ!$A$34:$A$777,$A78,СВЦЭМ!$B$34:$B$777,T$47)+'СЕТ СН'!$G$11+СВЦЭМ!$D$10+'СЕТ СН'!$G$5-'СЕТ СН'!$G$21</f>
        <v>3451.8447368100001</v>
      </c>
      <c r="U78" s="37">
        <f>SUMIFS(СВЦЭМ!$D$34:$D$777,СВЦЭМ!$A$34:$A$777,$A78,СВЦЭМ!$B$34:$B$777,U$47)+'СЕТ СН'!$G$11+СВЦЭМ!$D$10+'СЕТ СН'!$G$5-'СЕТ СН'!$G$21</f>
        <v>3451.8447368100001</v>
      </c>
      <c r="V78" s="37">
        <f>SUMIFS(СВЦЭМ!$D$34:$D$777,СВЦЭМ!$A$34:$A$777,$A78,СВЦЭМ!$B$34:$B$777,V$47)+'СЕТ СН'!$G$11+СВЦЭМ!$D$10+'СЕТ СН'!$G$5-'СЕТ СН'!$G$21</f>
        <v>3451.8447368100001</v>
      </c>
      <c r="W78" s="37">
        <f>SUMIFS(СВЦЭМ!$D$34:$D$777,СВЦЭМ!$A$34:$A$777,$A78,СВЦЭМ!$B$34:$B$777,W$47)+'СЕТ СН'!$G$11+СВЦЭМ!$D$10+'СЕТ СН'!$G$5-'СЕТ СН'!$G$21</f>
        <v>3451.8447368100001</v>
      </c>
      <c r="X78" s="37">
        <f>SUMIFS(СВЦЭМ!$D$34:$D$777,СВЦЭМ!$A$34:$A$777,$A78,СВЦЭМ!$B$34:$B$777,X$47)+'СЕТ СН'!$G$11+СВЦЭМ!$D$10+'СЕТ СН'!$G$5-'СЕТ СН'!$G$21</f>
        <v>3451.8447368100001</v>
      </c>
      <c r="Y78" s="37">
        <f>SUMIFS(СВЦЭМ!$D$34:$D$777,СВЦЭМ!$A$34:$A$777,$A78,СВЦЭМ!$B$34:$B$777,Y$47)+'СЕТ СН'!$G$11+СВЦЭМ!$D$10+'СЕТ СН'!$G$5-'СЕТ СН'!$G$21</f>
        <v>3451.8447368100001</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01.11.2017</v>
      </c>
      <c r="B84" s="37">
        <f>SUMIFS(СВЦЭМ!$D$34:$D$777,СВЦЭМ!$A$34:$A$777,$A84,СВЦЭМ!$B$34:$B$777,B$83)+'СЕТ СН'!$H$11+СВЦЭМ!$D$10+'СЕТ СН'!$H$5-'СЕТ СН'!$H$21</f>
        <v>4915.86992078</v>
      </c>
      <c r="C84" s="37">
        <f>SUMIFS(СВЦЭМ!$D$34:$D$777,СВЦЭМ!$A$34:$A$777,$A84,СВЦЭМ!$B$34:$B$777,C$83)+'СЕТ СН'!$H$11+СВЦЭМ!$D$10+'СЕТ СН'!$H$5-'СЕТ СН'!$H$21</f>
        <v>4966.4758939900003</v>
      </c>
      <c r="D84" s="37">
        <f>SUMIFS(СВЦЭМ!$D$34:$D$777,СВЦЭМ!$A$34:$A$777,$A84,СВЦЭМ!$B$34:$B$777,D$83)+'СЕТ СН'!$H$11+СВЦЭМ!$D$10+'СЕТ СН'!$H$5-'СЕТ СН'!$H$21</f>
        <v>5050.3016795499998</v>
      </c>
      <c r="E84" s="37">
        <f>SUMIFS(СВЦЭМ!$D$34:$D$777,СВЦЭМ!$A$34:$A$777,$A84,СВЦЭМ!$B$34:$B$777,E$83)+'СЕТ СН'!$H$11+СВЦЭМ!$D$10+'СЕТ СН'!$H$5-'СЕТ СН'!$H$21</f>
        <v>5064.0908326499994</v>
      </c>
      <c r="F84" s="37">
        <f>SUMIFS(СВЦЭМ!$D$34:$D$777,СВЦЭМ!$A$34:$A$777,$A84,СВЦЭМ!$B$34:$B$777,F$83)+'СЕТ СН'!$H$11+СВЦЭМ!$D$10+'СЕТ СН'!$H$5-'СЕТ СН'!$H$21</f>
        <v>5065.4387673700003</v>
      </c>
      <c r="G84" s="37">
        <f>SUMIFS(СВЦЭМ!$D$34:$D$777,СВЦЭМ!$A$34:$A$777,$A84,СВЦЭМ!$B$34:$B$777,G$83)+'СЕТ СН'!$H$11+СВЦЭМ!$D$10+'СЕТ СН'!$H$5-'СЕТ СН'!$H$21</f>
        <v>5057.0938095900001</v>
      </c>
      <c r="H84" s="37">
        <f>SUMIFS(СВЦЭМ!$D$34:$D$777,СВЦЭМ!$A$34:$A$777,$A84,СВЦЭМ!$B$34:$B$777,H$83)+'СЕТ СН'!$H$11+СВЦЭМ!$D$10+'СЕТ СН'!$H$5-'СЕТ СН'!$H$21</f>
        <v>4956.88887385</v>
      </c>
      <c r="I84" s="37">
        <f>SUMIFS(СВЦЭМ!$D$34:$D$777,СВЦЭМ!$A$34:$A$777,$A84,СВЦЭМ!$B$34:$B$777,I$83)+'СЕТ СН'!$H$11+СВЦЭМ!$D$10+'СЕТ СН'!$H$5-'СЕТ СН'!$H$21</f>
        <v>4927.8085200999994</v>
      </c>
      <c r="J84" s="37">
        <f>SUMIFS(СВЦЭМ!$D$34:$D$777,СВЦЭМ!$A$34:$A$777,$A84,СВЦЭМ!$B$34:$B$777,J$83)+'СЕТ СН'!$H$11+СВЦЭМ!$D$10+'СЕТ СН'!$H$5-'СЕТ СН'!$H$21</f>
        <v>4803.29013364</v>
      </c>
      <c r="K84" s="37">
        <f>SUMIFS(СВЦЭМ!$D$34:$D$777,СВЦЭМ!$A$34:$A$777,$A84,СВЦЭМ!$B$34:$B$777,K$83)+'СЕТ СН'!$H$11+СВЦЭМ!$D$10+'СЕТ СН'!$H$5-'СЕТ СН'!$H$21</f>
        <v>4731.8258383899993</v>
      </c>
      <c r="L84" s="37">
        <f>SUMIFS(СВЦЭМ!$D$34:$D$777,СВЦЭМ!$A$34:$A$777,$A84,СВЦЭМ!$B$34:$B$777,L$83)+'СЕТ СН'!$H$11+СВЦЭМ!$D$10+'СЕТ СН'!$H$5-'СЕТ СН'!$H$21</f>
        <v>4645.4298629200002</v>
      </c>
      <c r="M84" s="37">
        <f>SUMIFS(СВЦЭМ!$D$34:$D$777,СВЦЭМ!$A$34:$A$777,$A84,СВЦЭМ!$B$34:$B$777,M$83)+'СЕТ СН'!$H$11+СВЦЭМ!$D$10+'СЕТ СН'!$H$5-'СЕТ СН'!$H$21</f>
        <v>4603.2014211699998</v>
      </c>
      <c r="N84" s="37">
        <f>SUMIFS(СВЦЭМ!$D$34:$D$777,СВЦЭМ!$A$34:$A$777,$A84,СВЦЭМ!$B$34:$B$777,N$83)+'СЕТ СН'!$H$11+СВЦЭМ!$D$10+'СЕТ СН'!$H$5-'СЕТ СН'!$H$21</f>
        <v>4587.7488903800004</v>
      </c>
      <c r="O84" s="37">
        <f>SUMIFS(СВЦЭМ!$D$34:$D$777,СВЦЭМ!$A$34:$A$777,$A84,СВЦЭМ!$B$34:$B$777,O$83)+'СЕТ СН'!$H$11+СВЦЭМ!$D$10+'СЕТ СН'!$H$5-'СЕТ СН'!$H$21</f>
        <v>4583.1252467599998</v>
      </c>
      <c r="P84" s="37">
        <f>SUMIFS(СВЦЭМ!$D$34:$D$777,СВЦЭМ!$A$34:$A$777,$A84,СВЦЭМ!$B$34:$B$777,P$83)+'СЕТ СН'!$H$11+СВЦЭМ!$D$10+'СЕТ СН'!$H$5-'СЕТ СН'!$H$21</f>
        <v>4576.40775252</v>
      </c>
      <c r="Q84" s="37">
        <f>SUMIFS(СВЦЭМ!$D$34:$D$777,СВЦЭМ!$A$34:$A$777,$A84,СВЦЭМ!$B$34:$B$777,Q$83)+'СЕТ СН'!$H$11+СВЦЭМ!$D$10+'СЕТ СН'!$H$5-'СЕТ СН'!$H$21</f>
        <v>4575.70644369</v>
      </c>
      <c r="R84" s="37">
        <f>SUMIFS(СВЦЭМ!$D$34:$D$777,СВЦЭМ!$A$34:$A$777,$A84,СВЦЭМ!$B$34:$B$777,R$83)+'СЕТ СН'!$H$11+СВЦЭМ!$D$10+'СЕТ СН'!$H$5-'СЕТ СН'!$H$21</f>
        <v>4580.04744656</v>
      </c>
      <c r="S84" s="37">
        <f>SUMIFS(СВЦЭМ!$D$34:$D$777,СВЦЭМ!$A$34:$A$777,$A84,СВЦЭМ!$B$34:$B$777,S$83)+'СЕТ СН'!$H$11+СВЦЭМ!$D$10+'СЕТ СН'!$H$5-'СЕТ СН'!$H$21</f>
        <v>4588.2018854899998</v>
      </c>
      <c r="T84" s="37">
        <f>SUMIFS(СВЦЭМ!$D$34:$D$777,СВЦЭМ!$A$34:$A$777,$A84,СВЦЭМ!$B$34:$B$777,T$83)+'СЕТ СН'!$H$11+СВЦЭМ!$D$10+'СЕТ СН'!$H$5-'СЕТ СН'!$H$21</f>
        <v>4599.7334377199995</v>
      </c>
      <c r="U84" s="37">
        <f>SUMIFS(СВЦЭМ!$D$34:$D$777,СВЦЭМ!$A$34:$A$777,$A84,СВЦЭМ!$B$34:$B$777,U$83)+'СЕТ СН'!$H$11+СВЦЭМ!$D$10+'СЕТ СН'!$H$5-'СЕТ СН'!$H$21</f>
        <v>4605.6300776999997</v>
      </c>
      <c r="V84" s="37">
        <f>SUMIFS(СВЦЭМ!$D$34:$D$777,СВЦЭМ!$A$34:$A$777,$A84,СВЦЭМ!$B$34:$B$777,V$83)+'СЕТ СН'!$H$11+СВЦЭМ!$D$10+'СЕТ СН'!$H$5-'СЕТ СН'!$H$21</f>
        <v>4648.5187083700002</v>
      </c>
      <c r="W84" s="37">
        <f>SUMIFS(СВЦЭМ!$D$34:$D$777,СВЦЭМ!$A$34:$A$777,$A84,СВЦЭМ!$B$34:$B$777,W$83)+'СЕТ СН'!$H$11+СВЦЭМ!$D$10+'СЕТ СН'!$H$5-'СЕТ СН'!$H$21</f>
        <v>4794.9701777399996</v>
      </c>
      <c r="X84" s="37">
        <f>SUMIFS(СВЦЭМ!$D$34:$D$777,СВЦЭМ!$A$34:$A$777,$A84,СВЦЭМ!$B$34:$B$777,X$83)+'СЕТ СН'!$H$11+СВЦЭМ!$D$10+'СЕТ СН'!$H$5-'СЕТ СН'!$H$21</f>
        <v>4898.3049016499999</v>
      </c>
      <c r="Y84" s="37">
        <f>SUMIFS(СВЦЭМ!$D$34:$D$777,СВЦЭМ!$A$34:$A$777,$A84,СВЦЭМ!$B$34:$B$777,Y$83)+'СЕТ СН'!$H$11+СВЦЭМ!$D$10+'СЕТ СН'!$H$5-'СЕТ СН'!$H$21</f>
        <v>4891.2500471399999</v>
      </c>
      <c r="AA84" s="46"/>
    </row>
    <row r="85" spans="1:27" ht="15.75" x14ac:dyDescent="0.2">
      <c r="A85" s="36">
        <f>A84+1</f>
        <v>43041</v>
      </c>
      <c r="B85" s="37">
        <f>SUMIFS(СВЦЭМ!$D$34:$D$777,СВЦЭМ!$A$34:$A$777,$A85,СВЦЭМ!$B$34:$B$777,B$83)+'СЕТ СН'!$H$11+СВЦЭМ!$D$10+'СЕТ СН'!$H$5-'СЕТ СН'!$H$21</f>
        <v>4917.9554991799996</v>
      </c>
      <c r="C85" s="37">
        <f>SUMIFS(СВЦЭМ!$D$34:$D$777,СВЦЭМ!$A$34:$A$777,$A85,СВЦЭМ!$B$34:$B$777,C$83)+'СЕТ СН'!$H$11+СВЦЭМ!$D$10+'СЕТ СН'!$H$5-'СЕТ СН'!$H$21</f>
        <v>4955.72415396</v>
      </c>
      <c r="D85" s="37">
        <f>SUMIFS(СВЦЭМ!$D$34:$D$777,СВЦЭМ!$A$34:$A$777,$A85,СВЦЭМ!$B$34:$B$777,D$83)+'СЕТ СН'!$H$11+СВЦЭМ!$D$10+'СЕТ СН'!$H$5-'СЕТ СН'!$H$21</f>
        <v>5052.7075497099995</v>
      </c>
      <c r="E85" s="37">
        <f>SUMIFS(СВЦЭМ!$D$34:$D$777,СВЦЭМ!$A$34:$A$777,$A85,СВЦЭМ!$B$34:$B$777,E$83)+'СЕТ СН'!$H$11+СВЦЭМ!$D$10+'СЕТ СН'!$H$5-'СЕТ СН'!$H$21</f>
        <v>5063.9131798099997</v>
      </c>
      <c r="F85" s="37">
        <f>SUMIFS(СВЦЭМ!$D$34:$D$777,СВЦЭМ!$A$34:$A$777,$A85,СВЦЭМ!$B$34:$B$777,F$83)+'СЕТ СН'!$H$11+СВЦЭМ!$D$10+'СЕТ СН'!$H$5-'СЕТ СН'!$H$21</f>
        <v>5065.0952721199992</v>
      </c>
      <c r="G85" s="37">
        <f>SUMIFS(СВЦЭМ!$D$34:$D$777,СВЦЭМ!$A$34:$A$777,$A85,СВЦЭМ!$B$34:$B$777,G$83)+'СЕТ СН'!$H$11+СВЦЭМ!$D$10+'СЕТ СН'!$H$5-'СЕТ СН'!$H$21</f>
        <v>5060.5080662099999</v>
      </c>
      <c r="H85" s="37">
        <f>SUMIFS(СВЦЭМ!$D$34:$D$777,СВЦЭМ!$A$34:$A$777,$A85,СВЦЭМ!$B$34:$B$777,H$83)+'СЕТ СН'!$H$11+СВЦЭМ!$D$10+'СЕТ СН'!$H$5-'СЕТ СН'!$H$21</f>
        <v>4957.2956101499994</v>
      </c>
      <c r="I85" s="37">
        <f>SUMIFS(СВЦЭМ!$D$34:$D$777,СВЦЭМ!$A$34:$A$777,$A85,СВЦЭМ!$B$34:$B$777,I$83)+'СЕТ СН'!$H$11+СВЦЭМ!$D$10+'СЕТ СН'!$H$5-'СЕТ СН'!$H$21</f>
        <v>4922.5483343399992</v>
      </c>
      <c r="J85" s="37">
        <f>SUMIFS(СВЦЭМ!$D$34:$D$777,СВЦЭМ!$A$34:$A$777,$A85,СВЦЭМ!$B$34:$B$777,J$83)+'СЕТ СН'!$H$11+СВЦЭМ!$D$10+'СЕТ СН'!$H$5-'СЕТ СН'!$H$21</f>
        <v>4811.7770639399996</v>
      </c>
      <c r="K85" s="37">
        <f>SUMIFS(СВЦЭМ!$D$34:$D$777,СВЦЭМ!$A$34:$A$777,$A85,СВЦЭМ!$B$34:$B$777,K$83)+'СЕТ СН'!$H$11+СВЦЭМ!$D$10+'СЕТ СН'!$H$5-'СЕТ СН'!$H$21</f>
        <v>4739.6171588899997</v>
      </c>
      <c r="L85" s="37">
        <f>SUMIFS(СВЦЭМ!$D$34:$D$777,СВЦЭМ!$A$34:$A$777,$A85,СВЦЭМ!$B$34:$B$777,L$83)+'СЕТ СН'!$H$11+СВЦЭМ!$D$10+'СЕТ СН'!$H$5-'СЕТ СН'!$H$21</f>
        <v>4654.5393924800001</v>
      </c>
      <c r="M85" s="37">
        <f>SUMIFS(СВЦЭМ!$D$34:$D$777,СВЦЭМ!$A$34:$A$777,$A85,СВЦЭМ!$B$34:$B$777,M$83)+'СЕТ СН'!$H$11+СВЦЭМ!$D$10+'СЕТ СН'!$H$5-'СЕТ СН'!$H$21</f>
        <v>4615.0801856099997</v>
      </c>
      <c r="N85" s="37">
        <f>SUMIFS(СВЦЭМ!$D$34:$D$777,СВЦЭМ!$A$34:$A$777,$A85,СВЦЭМ!$B$34:$B$777,N$83)+'СЕТ СН'!$H$11+СВЦЭМ!$D$10+'СЕТ СН'!$H$5-'СЕТ СН'!$H$21</f>
        <v>4603.7736559200002</v>
      </c>
      <c r="O85" s="37">
        <f>SUMIFS(СВЦЭМ!$D$34:$D$777,СВЦЭМ!$A$34:$A$777,$A85,СВЦЭМ!$B$34:$B$777,O$83)+'СЕТ СН'!$H$11+СВЦЭМ!$D$10+'СЕТ СН'!$H$5-'СЕТ СН'!$H$21</f>
        <v>4601.5345872099997</v>
      </c>
      <c r="P85" s="37">
        <f>SUMIFS(СВЦЭМ!$D$34:$D$777,СВЦЭМ!$A$34:$A$777,$A85,СВЦЭМ!$B$34:$B$777,P$83)+'СЕТ СН'!$H$11+СВЦЭМ!$D$10+'СЕТ СН'!$H$5-'СЕТ СН'!$H$21</f>
        <v>4595.01452032</v>
      </c>
      <c r="Q85" s="37">
        <f>SUMIFS(СВЦЭМ!$D$34:$D$777,СВЦЭМ!$A$34:$A$777,$A85,СВЦЭМ!$B$34:$B$777,Q$83)+'СЕТ СН'!$H$11+СВЦЭМ!$D$10+'СЕТ СН'!$H$5-'СЕТ СН'!$H$21</f>
        <v>4587.8796010999995</v>
      </c>
      <c r="R85" s="37">
        <f>SUMIFS(СВЦЭМ!$D$34:$D$777,СВЦЭМ!$A$34:$A$777,$A85,СВЦЭМ!$B$34:$B$777,R$83)+'СЕТ СН'!$H$11+СВЦЭМ!$D$10+'СЕТ СН'!$H$5-'СЕТ СН'!$H$21</f>
        <v>4589.6346181899999</v>
      </c>
      <c r="S85" s="37">
        <f>SUMIFS(СВЦЭМ!$D$34:$D$777,СВЦЭМ!$A$34:$A$777,$A85,СВЦЭМ!$B$34:$B$777,S$83)+'СЕТ СН'!$H$11+СВЦЭМ!$D$10+'СЕТ СН'!$H$5-'СЕТ СН'!$H$21</f>
        <v>4608.9816475099997</v>
      </c>
      <c r="T85" s="37">
        <f>SUMIFS(СВЦЭМ!$D$34:$D$777,СВЦЭМ!$A$34:$A$777,$A85,СВЦЭМ!$B$34:$B$777,T$83)+'СЕТ СН'!$H$11+СВЦЭМ!$D$10+'СЕТ СН'!$H$5-'СЕТ СН'!$H$21</f>
        <v>4591.9254546100001</v>
      </c>
      <c r="U85" s="37">
        <f>SUMIFS(СВЦЭМ!$D$34:$D$777,СВЦЭМ!$A$34:$A$777,$A85,СВЦЭМ!$B$34:$B$777,U$83)+'СЕТ СН'!$H$11+СВЦЭМ!$D$10+'СЕТ СН'!$H$5-'СЕТ СН'!$H$21</f>
        <v>4581.79130128</v>
      </c>
      <c r="V85" s="37">
        <f>SUMIFS(СВЦЭМ!$D$34:$D$777,СВЦЭМ!$A$34:$A$777,$A85,СВЦЭМ!$B$34:$B$777,V$83)+'СЕТ СН'!$H$11+СВЦЭМ!$D$10+'СЕТ СН'!$H$5-'СЕТ СН'!$H$21</f>
        <v>4633.7110616700002</v>
      </c>
      <c r="W85" s="37">
        <f>SUMIFS(СВЦЭМ!$D$34:$D$777,СВЦЭМ!$A$34:$A$777,$A85,СВЦЭМ!$B$34:$B$777,W$83)+'СЕТ СН'!$H$11+СВЦЭМ!$D$10+'СЕТ СН'!$H$5-'СЕТ СН'!$H$21</f>
        <v>4738.4096505199996</v>
      </c>
      <c r="X85" s="37">
        <f>SUMIFS(СВЦЭМ!$D$34:$D$777,СВЦЭМ!$A$34:$A$777,$A85,СВЦЭМ!$B$34:$B$777,X$83)+'СЕТ СН'!$H$11+СВЦЭМ!$D$10+'СЕТ СН'!$H$5-'СЕТ СН'!$H$21</f>
        <v>4847.3847193799993</v>
      </c>
      <c r="Y85" s="37">
        <f>SUMIFS(СВЦЭМ!$D$34:$D$777,СВЦЭМ!$A$34:$A$777,$A85,СВЦЭМ!$B$34:$B$777,Y$83)+'СЕТ СН'!$H$11+СВЦЭМ!$D$10+'СЕТ СН'!$H$5-'СЕТ СН'!$H$21</f>
        <v>4890.0151510300002</v>
      </c>
    </row>
    <row r="86" spans="1:27" ht="15.75" x14ac:dyDescent="0.2">
      <c r="A86" s="36">
        <f t="shared" ref="A86:A114" si="2">A85+1</f>
        <v>43042</v>
      </c>
      <c r="B86" s="37">
        <f>SUMIFS(СВЦЭМ!$D$34:$D$777,СВЦЭМ!$A$34:$A$777,$A86,СВЦЭМ!$B$34:$B$777,B$83)+'СЕТ СН'!$H$11+СВЦЭМ!$D$10+'СЕТ СН'!$H$5-'СЕТ СН'!$H$21</f>
        <v>4920.06843278</v>
      </c>
      <c r="C86" s="37">
        <f>SUMIFS(СВЦЭМ!$D$34:$D$777,СВЦЭМ!$A$34:$A$777,$A86,СВЦЭМ!$B$34:$B$777,C$83)+'СЕТ СН'!$H$11+СВЦЭМ!$D$10+'СЕТ СН'!$H$5-'СЕТ СН'!$H$21</f>
        <v>4965.8214650899999</v>
      </c>
      <c r="D86" s="37">
        <f>SUMIFS(СВЦЭМ!$D$34:$D$777,СВЦЭМ!$A$34:$A$777,$A86,СВЦЭМ!$B$34:$B$777,D$83)+'СЕТ СН'!$H$11+СВЦЭМ!$D$10+'СЕТ СН'!$H$5-'СЕТ СН'!$H$21</f>
        <v>5044.70066081</v>
      </c>
      <c r="E86" s="37">
        <f>SUMIFS(СВЦЭМ!$D$34:$D$777,СВЦЭМ!$A$34:$A$777,$A86,СВЦЭМ!$B$34:$B$777,E$83)+'СЕТ СН'!$H$11+СВЦЭМ!$D$10+'СЕТ СН'!$H$5-'СЕТ СН'!$H$21</f>
        <v>5059.3084305899993</v>
      </c>
      <c r="F86" s="37">
        <f>SUMIFS(СВЦЭМ!$D$34:$D$777,СВЦЭМ!$A$34:$A$777,$A86,СВЦЭМ!$B$34:$B$777,F$83)+'СЕТ СН'!$H$11+СВЦЭМ!$D$10+'СЕТ СН'!$H$5-'СЕТ СН'!$H$21</f>
        <v>5060.9104262399997</v>
      </c>
      <c r="G86" s="37">
        <f>SUMIFS(СВЦЭМ!$D$34:$D$777,СВЦЭМ!$A$34:$A$777,$A86,СВЦЭМ!$B$34:$B$777,G$83)+'СЕТ СН'!$H$11+СВЦЭМ!$D$10+'СЕТ СН'!$H$5-'СЕТ СН'!$H$21</f>
        <v>5060.6408929099998</v>
      </c>
      <c r="H86" s="37">
        <f>SUMIFS(СВЦЭМ!$D$34:$D$777,СВЦЭМ!$A$34:$A$777,$A86,СВЦЭМ!$B$34:$B$777,H$83)+'СЕТ СН'!$H$11+СВЦЭМ!$D$10+'СЕТ СН'!$H$5-'СЕТ СН'!$H$21</f>
        <v>5031.8142807200002</v>
      </c>
      <c r="I86" s="37">
        <f>SUMIFS(СВЦЭМ!$D$34:$D$777,СВЦЭМ!$A$34:$A$777,$A86,СВЦЭМ!$B$34:$B$777,I$83)+'СЕТ СН'!$H$11+СВЦЭМ!$D$10+'СЕТ СН'!$H$5-'СЕТ СН'!$H$21</f>
        <v>4936.4721616799998</v>
      </c>
      <c r="J86" s="37">
        <f>SUMIFS(СВЦЭМ!$D$34:$D$777,СВЦЭМ!$A$34:$A$777,$A86,СВЦЭМ!$B$34:$B$777,J$83)+'СЕТ СН'!$H$11+СВЦЭМ!$D$10+'СЕТ СН'!$H$5-'СЕТ СН'!$H$21</f>
        <v>4862.9334409599996</v>
      </c>
      <c r="K86" s="37">
        <f>SUMIFS(СВЦЭМ!$D$34:$D$777,СВЦЭМ!$A$34:$A$777,$A86,СВЦЭМ!$B$34:$B$777,K$83)+'СЕТ СН'!$H$11+СВЦЭМ!$D$10+'СЕТ СН'!$H$5-'СЕТ СН'!$H$21</f>
        <v>4800.1384809000001</v>
      </c>
      <c r="L86" s="37">
        <f>SUMIFS(СВЦЭМ!$D$34:$D$777,СВЦЭМ!$A$34:$A$777,$A86,СВЦЭМ!$B$34:$B$777,L$83)+'СЕТ СН'!$H$11+СВЦЭМ!$D$10+'СЕТ СН'!$H$5-'СЕТ СН'!$H$21</f>
        <v>4710.7493464199997</v>
      </c>
      <c r="M86" s="37">
        <f>SUMIFS(СВЦЭМ!$D$34:$D$777,СВЦЭМ!$A$34:$A$777,$A86,СВЦЭМ!$B$34:$B$777,M$83)+'СЕТ СН'!$H$11+СВЦЭМ!$D$10+'СЕТ СН'!$H$5-'СЕТ СН'!$H$21</f>
        <v>4663.2419423299998</v>
      </c>
      <c r="N86" s="37">
        <f>SUMIFS(СВЦЭМ!$D$34:$D$777,СВЦЭМ!$A$34:$A$777,$A86,СВЦЭМ!$B$34:$B$777,N$83)+'СЕТ СН'!$H$11+СВЦЭМ!$D$10+'СЕТ СН'!$H$5-'СЕТ СН'!$H$21</f>
        <v>4629.9200014799999</v>
      </c>
      <c r="O86" s="37">
        <f>SUMIFS(СВЦЭМ!$D$34:$D$777,СВЦЭМ!$A$34:$A$777,$A86,СВЦЭМ!$B$34:$B$777,O$83)+'СЕТ СН'!$H$11+СВЦЭМ!$D$10+'СЕТ СН'!$H$5-'СЕТ СН'!$H$21</f>
        <v>4628.2957953099994</v>
      </c>
      <c r="P86" s="37">
        <f>SUMIFS(СВЦЭМ!$D$34:$D$777,СВЦЭМ!$A$34:$A$777,$A86,СВЦЭМ!$B$34:$B$777,P$83)+'СЕТ СН'!$H$11+СВЦЭМ!$D$10+'СЕТ СН'!$H$5-'СЕТ СН'!$H$21</f>
        <v>4639.9573379799995</v>
      </c>
      <c r="Q86" s="37">
        <f>SUMIFS(СВЦЭМ!$D$34:$D$777,СВЦЭМ!$A$34:$A$777,$A86,СВЦЭМ!$B$34:$B$777,Q$83)+'СЕТ СН'!$H$11+СВЦЭМ!$D$10+'СЕТ СН'!$H$5-'СЕТ СН'!$H$21</f>
        <v>4642.7661025099997</v>
      </c>
      <c r="R86" s="37">
        <f>SUMIFS(СВЦЭМ!$D$34:$D$777,СВЦЭМ!$A$34:$A$777,$A86,СВЦЭМ!$B$34:$B$777,R$83)+'СЕТ СН'!$H$11+СВЦЭМ!$D$10+'СЕТ СН'!$H$5-'СЕТ СН'!$H$21</f>
        <v>4649.0484223900003</v>
      </c>
      <c r="S86" s="37">
        <f>SUMIFS(СВЦЭМ!$D$34:$D$777,СВЦЭМ!$A$34:$A$777,$A86,СВЦЭМ!$B$34:$B$777,S$83)+'СЕТ СН'!$H$11+СВЦЭМ!$D$10+'СЕТ СН'!$H$5-'СЕТ СН'!$H$21</f>
        <v>4634.6785523799999</v>
      </c>
      <c r="T86" s="37">
        <f>SUMIFS(СВЦЭМ!$D$34:$D$777,СВЦЭМ!$A$34:$A$777,$A86,СВЦЭМ!$B$34:$B$777,T$83)+'СЕТ СН'!$H$11+СВЦЭМ!$D$10+'СЕТ СН'!$H$5-'СЕТ СН'!$H$21</f>
        <v>4593.3210391499997</v>
      </c>
      <c r="U86" s="37">
        <f>SUMIFS(СВЦЭМ!$D$34:$D$777,СВЦЭМ!$A$34:$A$777,$A86,СВЦЭМ!$B$34:$B$777,U$83)+'СЕТ СН'!$H$11+СВЦЭМ!$D$10+'СЕТ СН'!$H$5-'СЕТ СН'!$H$21</f>
        <v>4585.7893829200002</v>
      </c>
      <c r="V86" s="37">
        <f>SUMIFS(СВЦЭМ!$D$34:$D$777,СВЦЭМ!$A$34:$A$777,$A86,СВЦЭМ!$B$34:$B$777,V$83)+'СЕТ СН'!$H$11+СВЦЭМ!$D$10+'СЕТ СН'!$H$5-'СЕТ СН'!$H$21</f>
        <v>4644.6364772899997</v>
      </c>
      <c r="W86" s="37">
        <f>SUMIFS(СВЦЭМ!$D$34:$D$777,СВЦЭМ!$A$34:$A$777,$A86,СВЦЭМ!$B$34:$B$777,W$83)+'СЕТ СН'!$H$11+СВЦЭМ!$D$10+'СЕТ СН'!$H$5-'СЕТ СН'!$H$21</f>
        <v>4752.4655236999997</v>
      </c>
      <c r="X86" s="37">
        <f>SUMIFS(СВЦЭМ!$D$34:$D$777,СВЦЭМ!$A$34:$A$777,$A86,СВЦЭМ!$B$34:$B$777,X$83)+'СЕТ СН'!$H$11+СВЦЭМ!$D$10+'СЕТ СН'!$H$5-'СЕТ СН'!$H$21</f>
        <v>4877.3909467100002</v>
      </c>
      <c r="Y86" s="37">
        <f>SUMIFS(СВЦЭМ!$D$34:$D$777,СВЦЭМ!$A$34:$A$777,$A86,СВЦЭМ!$B$34:$B$777,Y$83)+'СЕТ СН'!$H$11+СВЦЭМ!$D$10+'СЕТ СН'!$H$5-'СЕТ СН'!$H$21</f>
        <v>4944.0582873200001</v>
      </c>
    </row>
    <row r="87" spans="1:27" ht="15.75" x14ac:dyDescent="0.2">
      <c r="A87" s="36">
        <f t="shared" si="2"/>
        <v>43043</v>
      </c>
      <c r="B87" s="37">
        <f>SUMIFS(СВЦЭМ!$D$34:$D$777,СВЦЭМ!$A$34:$A$777,$A87,СВЦЭМ!$B$34:$B$777,B$83)+'СЕТ СН'!$H$11+СВЦЭМ!$D$10+'СЕТ СН'!$H$5-'СЕТ СН'!$H$21</f>
        <v>4985.6912451799999</v>
      </c>
      <c r="C87" s="37">
        <f>SUMIFS(СВЦЭМ!$D$34:$D$777,СВЦЭМ!$A$34:$A$777,$A87,СВЦЭМ!$B$34:$B$777,C$83)+'СЕТ СН'!$H$11+СВЦЭМ!$D$10+'СЕТ СН'!$H$5-'СЕТ СН'!$H$21</f>
        <v>5028.8956855399992</v>
      </c>
      <c r="D87" s="37">
        <f>SUMIFS(СВЦЭМ!$D$34:$D$777,СВЦЭМ!$A$34:$A$777,$A87,СВЦЭМ!$B$34:$B$777,D$83)+'СЕТ СН'!$H$11+СВЦЭМ!$D$10+'СЕТ СН'!$H$5-'СЕТ СН'!$H$21</f>
        <v>5055.2720269900001</v>
      </c>
      <c r="E87" s="37">
        <f>SUMIFS(СВЦЭМ!$D$34:$D$777,СВЦЭМ!$A$34:$A$777,$A87,СВЦЭМ!$B$34:$B$777,E$83)+'СЕТ СН'!$H$11+СВЦЭМ!$D$10+'СЕТ СН'!$H$5-'СЕТ СН'!$H$21</f>
        <v>5061.3356748899996</v>
      </c>
      <c r="F87" s="37">
        <f>SUMIFS(СВЦЭМ!$D$34:$D$777,СВЦЭМ!$A$34:$A$777,$A87,СВЦЭМ!$B$34:$B$777,F$83)+'СЕТ СН'!$H$11+СВЦЭМ!$D$10+'СЕТ СН'!$H$5-'СЕТ СН'!$H$21</f>
        <v>5066.5814969200001</v>
      </c>
      <c r="G87" s="37">
        <f>SUMIFS(СВЦЭМ!$D$34:$D$777,СВЦЭМ!$A$34:$A$777,$A87,СВЦЭМ!$B$34:$B$777,G$83)+'СЕТ СН'!$H$11+СВЦЭМ!$D$10+'СЕТ СН'!$H$5-'СЕТ СН'!$H$21</f>
        <v>5063.1685917499999</v>
      </c>
      <c r="H87" s="37">
        <f>SUMIFS(СВЦЭМ!$D$34:$D$777,СВЦЭМ!$A$34:$A$777,$A87,СВЦЭМ!$B$34:$B$777,H$83)+'СЕТ СН'!$H$11+СВЦЭМ!$D$10+'СЕТ СН'!$H$5-'СЕТ СН'!$H$21</f>
        <v>5061.6925141899992</v>
      </c>
      <c r="I87" s="37">
        <f>SUMIFS(СВЦЭМ!$D$34:$D$777,СВЦЭМ!$A$34:$A$777,$A87,СВЦЭМ!$B$34:$B$777,I$83)+'СЕТ СН'!$H$11+СВЦЭМ!$D$10+'СЕТ СН'!$H$5-'СЕТ СН'!$H$21</f>
        <v>4981.0365615699993</v>
      </c>
      <c r="J87" s="37">
        <f>SUMIFS(СВЦЭМ!$D$34:$D$777,СВЦЭМ!$A$34:$A$777,$A87,СВЦЭМ!$B$34:$B$777,J$83)+'СЕТ СН'!$H$11+СВЦЭМ!$D$10+'СЕТ СН'!$H$5-'СЕТ СН'!$H$21</f>
        <v>4867.9515578299997</v>
      </c>
      <c r="K87" s="37">
        <f>SUMIFS(СВЦЭМ!$D$34:$D$777,СВЦЭМ!$A$34:$A$777,$A87,СВЦЭМ!$B$34:$B$777,K$83)+'СЕТ СН'!$H$11+СВЦЭМ!$D$10+'СЕТ СН'!$H$5-'СЕТ СН'!$H$21</f>
        <v>4759.8831476199994</v>
      </c>
      <c r="L87" s="37">
        <f>SUMIFS(СВЦЭМ!$D$34:$D$777,СВЦЭМ!$A$34:$A$777,$A87,СВЦЭМ!$B$34:$B$777,L$83)+'СЕТ СН'!$H$11+СВЦЭМ!$D$10+'СЕТ СН'!$H$5-'СЕТ СН'!$H$21</f>
        <v>4652.5684038999998</v>
      </c>
      <c r="M87" s="37">
        <f>SUMIFS(СВЦЭМ!$D$34:$D$777,СВЦЭМ!$A$34:$A$777,$A87,СВЦЭМ!$B$34:$B$777,M$83)+'СЕТ СН'!$H$11+СВЦЭМ!$D$10+'СЕТ СН'!$H$5-'СЕТ СН'!$H$21</f>
        <v>4625.60952051</v>
      </c>
      <c r="N87" s="37">
        <f>SUMIFS(СВЦЭМ!$D$34:$D$777,СВЦЭМ!$A$34:$A$777,$A87,СВЦЭМ!$B$34:$B$777,N$83)+'СЕТ СН'!$H$11+СВЦЭМ!$D$10+'СЕТ СН'!$H$5-'СЕТ СН'!$H$21</f>
        <v>4630.8183395099995</v>
      </c>
      <c r="O87" s="37">
        <f>SUMIFS(СВЦЭМ!$D$34:$D$777,СВЦЭМ!$A$34:$A$777,$A87,СВЦЭМ!$B$34:$B$777,O$83)+'СЕТ СН'!$H$11+СВЦЭМ!$D$10+'СЕТ СН'!$H$5-'СЕТ СН'!$H$21</f>
        <v>4631.40110654</v>
      </c>
      <c r="P87" s="37">
        <f>SUMIFS(СВЦЭМ!$D$34:$D$777,СВЦЭМ!$A$34:$A$777,$A87,СВЦЭМ!$B$34:$B$777,P$83)+'СЕТ СН'!$H$11+СВЦЭМ!$D$10+'СЕТ СН'!$H$5-'СЕТ СН'!$H$21</f>
        <v>4640.30997389</v>
      </c>
      <c r="Q87" s="37">
        <f>SUMIFS(СВЦЭМ!$D$34:$D$777,СВЦЭМ!$A$34:$A$777,$A87,СВЦЭМ!$B$34:$B$777,Q$83)+'СЕТ СН'!$H$11+СВЦЭМ!$D$10+'СЕТ СН'!$H$5-'СЕТ СН'!$H$21</f>
        <v>4644.3945180699993</v>
      </c>
      <c r="R87" s="37">
        <f>SUMIFS(СВЦЭМ!$D$34:$D$777,СВЦЭМ!$A$34:$A$777,$A87,СВЦЭМ!$B$34:$B$777,R$83)+'СЕТ СН'!$H$11+СВЦЭМ!$D$10+'СЕТ СН'!$H$5-'СЕТ СН'!$H$21</f>
        <v>4642.0655426599997</v>
      </c>
      <c r="S87" s="37">
        <f>SUMIFS(СВЦЭМ!$D$34:$D$777,СВЦЭМ!$A$34:$A$777,$A87,СВЦЭМ!$B$34:$B$777,S$83)+'СЕТ СН'!$H$11+СВЦЭМ!$D$10+'СЕТ СН'!$H$5-'СЕТ СН'!$H$21</f>
        <v>4636.5880386399995</v>
      </c>
      <c r="T87" s="37">
        <f>SUMIFS(СВЦЭМ!$D$34:$D$777,СВЦЭМ!$A$34:$A$777,$A87,СВЦЭМ!$B$34:$B$777,T$83)+'СЕТ СН'!$H$11+СВЦЭМ!$D$10+'СЕТ СН'!$H$5-'СЕТ СН'!$H$21</f>
        <v>4609.9643719199994</v>
      </c>
      <c r="U87" s="37">
        <f>SUMIFS(СВЦЭМ!$D$34:$D$777,СВЦЭМ!$A$34:$A$777,$A87,СВЦЭМ!$B$34:$B$777,U$83)+'СЕТ СН'!$H$11+СВЦЭМ!$D$10+'СЕТ СН'!$H$5-'СЕТ СН'!$H$21</f>
        <v>4604.2630377799996</v>
      </c>
      <c r="V87" s="37">
        <f>SUMIFS(СВЦЭМ!$D$34:$D$777,СВЦЭМ!$A$34:$A$777,$A87,СВЦЭМ!$B$34:$B$777,V$83)+'СЕТ СН'!$H$11+СВЦЭМ!$D$10+'СЕТ СН'!$H$5-'СЕТ СН'!$H$21</f>
        <v>4656.7253173999998</v>
      </c>
      <c r="W87" s="37">
        <f>SUMIFS(СВЦЭМ!$D$34:$D$777,СВЦЭМ!$A$34:$A$777,$A87,СВЦЭМ!$B$34:$B$777,W$83)+'СЕТ СН'!$H$11+СВЦЭМ!$D$10+'СЕТ СН'!$H$5-'СЕТ СН'!$H$21</f>
        <v>4757.9981974900002</v>
      </c>
      <c r="X87" s="37">
        <f>SUMIFS(СВЦЭМ!$D$34:$D$777,СВЦЭМ!$A$34:$A$777,$A87,СВЦЭМ!$B$34:$B$777,X$83)+'СЕТ СН'!$H$11+СВЦЭМ!$D$10+'СЕТ СН'!$H$5-'СЕТ СН'!$H$21</f>
        <v>4849.0228157499996</v>
      </c>
      <c r="Y87" s="37">
        <f>SUMIFS(СВЦЭМ!$D$34:$D$777,СВЦЭМ!$A$34:$A$777,$A87,СВЦЭМ!$B$34:$B$777,Y$83)+'СЕТ СН'!$H$11+СВЦЭМ!$D$10+'СЕТ СН'!$H$5-'СЕТ СН'!$H$21</f>
        <v>4952.2477264600002</v>
      </c>
    </row>
    <row r="88" spans="1:27" ht="15.75" x14ac:dyDescent="0.2">
      <c r="A88" s="36">
        <f t="shared" si="2"/>
        <v>43044</v>
      </c>
      <c r="B88" s="37">
        <f>SUMIFS(СВЦЭМ!$D$34:$D$777,СВЦЭМ!$A$34:$A$777,$A88,СВЦЭМ!$B$34:$B$777,B$83)+'СЕТ СН'!$H$11+СВЦЭМ!$D$10+'СЕТ СН'!$H$5-'СЕТ СН'!$H$21</f>
        <v>5006.7617293399999</v>
      </c>
      <c r="C88" s="37">
        <f>SUMIFS(СВЦЭМ!$D$34:$D$777,СВЦЭМ!$A$34:$A$777,$A88,СВЦЭМ!$B$34:$B$777,C$83)+'СЕТ СН'!$H$11+СВЦЭМ!$D$10+'СЕТ СН'!$H$5-'СЕТ СН'!$H$21</f>
        <v>5042.3429256899999</v>
      </c>
      <c r="D88" s="37">
        <f>SUMIFS(СВЦЭМ!$D$34:$D$777,СВЦЭМ!$A$34:$A$777,$A88,СВЦЭМ!$B$34:$B$777,D$83)+'СЕТ СН'!$H$11+СВЦЭМ!$D$10+'СЕТ СН'!$H$5-'СЕТ СН'!$H$21</f>
        <v>5046.6886903599998</v>
      </c>
      <c r="E88" s="37">
        <f>SUMIFS(СВЦЭМ!$D$34:$D$777,СВЦЭМ!$A$34:$A$777,$A88,СВЦЭМ!$B$34:$B$777,E$83)+'СЕТ СН'!$H$11+СВЦЭМ!$D$10+'СЕТ СН'!$H$5-'СЕТ СН'!$H$21</f>
        <v>5050.6334045599997</v>
      </c>
      <c r="F88" s="37">
        <f>SUMIFS(СВЦЭМ!$D$34:$D$777,СВЦЭМ!$A$34:$A$777,$A88,СВЦЭМ!$B$34:$B$777,F$83)+'СЕТ СН'!$H$11+СВЦЭМ!$D$10+'СЕТ СН'!$H$5-'СЕТ СН'!$H$21</f>
        <v>5052.7628800000002</v>
      </c>
      <c r="G88" s="37">
        <f>SUMIFS(СВЦЭМ!$D$34:$D$777,СВЦЭМ!$A$34:$A$777,$A88,СВЦЭМ!$B$34:$B$777,G$83)+'СЕТ СН'!$H$11+СВЦЭМ!$D$10+'СЕТ СН'!$H$5-'СЕТ СН'!$H$21</f>
        <v>5047.9743836199996</v>
      </c>
      <c r="H88" s="37">
        <f>SUMIFS(СВЦЭМ!$D$34:$D$777,СВЦЭМ!$A$34:$A$777,$A88,СВЦЭМ!$B$34:$B$777,H$83)+'СЕТ СН'!$H$11+СВЦЭМ!$D$10+'СЕТ СН'!$H$5-'СЕТ СН'!$H$21</f>
        <v>5051.4372858299994</v>
      </c>
      <c r="I88" s="37">
        <f>SUMIFS(СВЦЭМ!$D$34:$D$777,СВЦЭМ!$A$34:$A$777,$A88,СВЦЭМ!$B$34:$B$777,I$83)+'СЕТ СН'!$H$11+СВЦЭМ!$D$10+'СЕТ СН'!$H$5-'СЕТ СН'!$H$21</f>
        <v>5012.4051714500001</v>
      </c>
      <c r="J88" s="37">
        <f>SUMIFS(СВЦЭМ!$D$34:$D$777,СВЦЭМ!$A$34:$A$777,$A88,СВЦЭМ!$B$34:$B$777,J$83)+'СЕТ СН'!$H$11+СВЦЭМ!$D$10+'СЕТ СН'!$H$5-'СЕТ СН'!$H$21</f>
        <v>4902.1987067800001</v>
      </c>
      <c r="K88" s="37">
        <f>SUMIFS(СВЦЭМ!$D$34:$D$777,СВЦЭМ!$A$34:$A$777,$A88,СВЦЭМ!$B$34:$B$777,K$83)+'СЕТ СН'!$H$11+СВЦЭМ!$D$10+'СЕТ СН'!$H$5-'СЕТ СН'!$H$21</f>
        <v>4757.2715862599998</v>
      </c>
      <c r="L88" s="37">
        <f>SUMIFS(СВЦЭМ!$D$34:$D$777,СВЦЭМ!$A$34:$A$777,$A88,СВЦЭМ!$B$34:$B$777,L$83)+'СЕТ СН'!$H$11+СВЦЭМ!$D$10+'СЕТ СН'!$H$5-'СЕТ СН'!$H$21</f>
        <v>4633.6258208199997</v>
      </c>
      <c r="M88" s="37">
        <f>SUMIFS(СВЦЭМ!$D$34:$D$777,СВЦЭМ!$A$34:$A$777,$A88,СВЦЭМ!$B$34:$B$777,M$83)+'СЕТ СН'!$H$11+СВЦЭМ!$D$10+'СЕТ СН'!$H$5-'СЕТ СН'!$H$21</f>
        <v>4601.52385082</v>
      </c>
      <c r="N88" s="37">
        <f>SUMIFS(СВЦЭМ!$D$34:$D$777,СВЦЭМ!$A$34:$A$777,$A88,СВЦЭМ!$B$34:$B$777,N$83)+'СЕТ СН'!$H$11+СВЦЭМ!$D$10+'СЕТ СН'!$H$5-'СЕТ СН'!$H$21</f>
        <v>4614.9837276299995</v>
      </c>
      <c r="O88" s="37">
        <f>SUMIFS(СВЦЭМ!$D$34:$D$777,СВЦЭМ!$A$34:$A$777,$A88,СВЦЭМ!$B$34:$B$777,O$83)+'СЕТ СН'!$H$11+СВЦЭМ!$D$10+'СЕТ СН'!$H$5-'СЕТ СН'!$H$21</f>
        <v>4632.3578797299997</v>
      </c>
      <c r="P88" s="37">
        <f>SUMIFS(СВЦЭМ!$D$34:$D$777,СВЦЭМ!$A$34:$A$777,$A88,СВЦЭМ!$B$34:$B$777,P$83)+'СЕТ СН'!$H$11+СВЦЭМ!$D$10+'СЕТ СН'!$H$5-'СЕТ СН'!$H$21</f>
        <v>4649.9479078300001</v>
      </c>
      <c r="Q88" s="37">
        <f>SUMIFS(СВЦЭМ!$D$34:$D$777,СВЦЭМ!$A$34:$A$777,$A88,СВЦЭМ!$B$34:$B$777,Q$83)+'СЕТ СН'!$H$11+СВЦЭМ!$D$10+'СЕТ СН'!$H$5-'СЕТ СН'!$H$21</f>
        <v>4661.9368390199998</v>
      </c>
      <c r="R88" s="37">
        <f>SUMIFS(СВЦЭМ!$D$34:$D$777,СВЦЭМ!$A$34:$A$777,$A88,СВЦЭМ!$B$34:$B$777,R$83)+'СЕТ СН'!$H$11+СВЦЭМ!$D$10+'СЕТ СН'!$H$5-'СЕТ СН'!$H$21</f>
        <v>4663.56294858</v>
      </c>
      <c r="S88" s="37">
        <f>SUMIFS(СВЦЭМ!$D$34:$D$777,СВЦЭМ!$A$34:$A$777,$A88,СВЦЭМ!$B$34:$B$777,S$83)+'СЕТ СН'!$H$11+СВЦЭМ!$D$10+'СЕТ СН'!$H$5-'СЕТ СН'!$H$21</f>
        <v>4640.5725396999997</v>
      </c>
      <c r="T88" s="37">
        <f>SUMIFS(СВЦЭМ!$D$34:$D$777,СВЦЭМ!$A$34:$A$777,$A88,СВЦЭМ!$B$34:$B$777,T$83)+'СЕТ СН'!$H$11+СВЦЭМ!$D$10+'СЕТ СН'!$H$5-'СЕТ СН'!$H$21</f>
        <v>4590.3833385600001</v>
      </c>
      <c r="U88" s="37">
        <f>SUMIFS(СВЦЭМ!$D$34:$D$777,СВЦЭМ!$A$34:$A$777,$A88,СВЦЭМ!$B$34:$B$777,U$83)+'СЕТ СН'!$H$11+СВЦЭМ!$D$10+'СЕТ СН'!$H$5-'СЕТ СН'!$H$21</f>
        <v>4585.1199271999994</v>
      </c>
      <c r="V88" s="37">
        <f>SUMIFS(СВЦЭМ!$D$34:$D$777,СВЦЭМ!$A$34:$A$777,$A88,СВЦЭМ!$B$34:$B$777,V$83)+'СЕТ СН'!$H$11+СВЦЭМ!$D$10+'СЕТ СН'!$H$5-'СЕТ СН'!$H$21</f>
        <v>4623.9320106699997</v>
      </c>
      <c r="W88" s="37">
        <f>SUMIFS(СВЦЭМ!$D$34:$D$777,СВЦЭМ!$A$34:$A$777,$A88,СВЦЭМ!$B$34:$B$777,W$83)+'СЕТ СН'!$H$11+СВЦЭМ!$D$10+'СЕТ СН'!$H$5-'СЕТ СН'!$H$21</f>
        <v>4722.8060835799997</v>
      </c>
      <c r="X88" s="37">
        <f>SUMIFS(СВЦЭМ!$D$34:$D$777,СВЦЭМ!$A$34:$A$777,$A88,СВЦЭМ!$B$34:$B$777,X$83)+'СЕТ СН'!$H$11+СВЦЭМ!$D$10+'СЕТ СН'!$H$5-'СЕТ СН'!$H$21</f>
        <v>4845.7178956899998</v>
      </c>
      <c r="Y88" s="37">
        <f>SUMIFS(СВЦЭМ!$D$34:$D$777,СВЦЭМ!$A$34:$A$777,$A88,СВЦЭМ!$B$34:$B$777,Y$83)+'СЕТ СН'!$H$11+СВЦЭМ!$D$10+'СЕТ СН'!$H$5-'СЕТ СН'!$H$21</f>
        <v>4953.2340566000003</v>
      </c>
    </row>
    <row r="89" spans="1:27" ht="15.75" x14ac:dyDescent="0.2">
      <c r="A89" s="36">
        <f t="shared" si="2"/>
        <v>43045</v>
      </c>
      <c r="B89" s="37">
        <f>SUMIFS(СВЦЭМ!$D$34:$D$777,СВЦЭМ!$A$34:$A$777,$A89,СВЦЭМ!$B$34:$B$777,B$83)+'СЕТ СН'!$H$11+СВЦЭМ!$D$10+'СЕТ СН'!$H$5-'СЕТ СН'!$H$21</f>
        <v>4981.6337147499999</v>
      </c>
      <c r="C89" s="37">
        <f>SUMIFS(СВЦЭМ!$D$34:$D$777,СВЦЭМ!$A$34:$A$777,$A89,СВЦЭМ!$B$34:$B$777,C$83)+'СЕТ СН'!$H$11+СВЦЭМ!$D$10+'СЕТ СН'!$H$5-'СЕТ СН'!$H$21</f>
        <v>5018.0355038099997</v>
      </c>
      <c r="D89" s="37">
        <f>SUMIFS(СВЦЭМ!$D$34:$D$777,СВЦЭМ!$A$34:$A$777,$A89,СВЦЭМ!$B$34:$B$777,D$83)+'СЕТ СН'!$H$11+СВЦЭМ!$D$10+'СЕТ СН'!$H$5-'СЕТ СН'!$H$21</f>
        <v>5074.3994122699996</v>
      </c>
      <c r="E89" s="37">
        <f>SUMIFS(СВЦЭМ!$D$34:$D$777,СВЦЭМ!$A$34:$A$777,$A89,СВЦЭМ!$B$34:$B$777,E$83)+'СЕТ СН'!$H$11+СВЦЭМ!$D$10+'СЕТ СН'!$H$5-'СЕТ СН'!$H$21</f>
        <v>5077.6678844600001</v>
      </c>
      <c r="F89" s="37">
        <f>SUMIFS(СВЦЭМ!$D$34:$D$777,СВЦЭМ!$A$34:$A$777,$A89,СВЦЭМ!$B$34:$B$777,F$83)+'СЕТ СН'!$H$11+СВЦЭМ!$D$10+'СЕТ СН'!$H$5-'СЕТ СН'!$H$21</f>
        <v>5079.5139420300002</v>
      </c>
      <c r="G89" s="37">
        <f>SUMIFS(СВЦЭМ!$D$34:$D$777,СВЦЭМ!$A$34:$A$777,$A89,СВЦЭМ!$B$34:$B$777,G$83)+'СЕТ СН'!$H$11+СВЦЭМ!$D$10+'СЕТ СН'!$H$5-'СЕТ СН'!$H$21</f>
        <v>5082.8547741699995</v>
      </c>
      <c r="H89" s="37">
        <f>SUMIFS(СВЦЭМ!$D$34:$D$777,СВЦЭМ!$A$34:$A$777,$A89,СВЦЭМ!$B$34:$B$777,H$83)+'СЕТ СН'!$H$11+СВЦЭМ!$D$10+'СЕТ СН'!$H$5-'СЕТ СН'!$H$21</f>
        <v>5104.6671545099998</v>
      </c>
      <c r="I89" s="37">
        <f>SUMIFS(СВЦЭМ!$D$34:$D$777,СВЦЭМ!$A$34:$A$777,$A89,СВЦЭМ!$B$34:$B$777,I$83)+'СЕТ СН'!$H$11+СВЦЭМ!$D$10+'СЕТ СН'!$H$5-'СЕТ СН'!$H$21</f>
        <v>5031.2359391</v>
      </c>
      <c r="J89" s="37">
        <f>SUMIFS(СВЦЭМ!$D$34:$D$777,СВЦЭМ!$A$34:$A$777,$A89,СВЦЭМ!$B$34:$B$777,J$83)+'СЕТ СН'!$H$11+СВЦЭМ!$D$10+'СЕТ СН'!$H$5-'СЕТ СН'!$H$21</f>
        <v>4912.4590754799992</v>
      </c>
      <c r="K89" s="37">
        <f>SUMIFS(СВЦЭМ!$D$34:$D$777,СВЦЭМ!$A$34:$A$777,$A89,СВЦЭМ!$B$34:$B$777,K$83)+'СЕТ СН'!$H$11+СВЦЭМ!$D$10+'СЕТ СН'!$H$5-'СЕТ СН'!$H$21</f>
        <v>4791.3517438299996</v>
      </c>
      <c r="L89" s="37">
        <f>SUMIFS(СВЦЭМ!$D$34:$D$777,СВЦЭМ!$A$34:$A$777,$A89,СВЦЭМ!$B$34:$B$777,L$83)+'СЕТ СН'!$H$11+СВЦЭМ!$D$10+'СЕТ СН'!$H$5-'СЕТ СН'!$H$21</f>
        <v>4692.9376758999997</v>
      </c>
      <c r="M89" s="37">
        <f>SUMIFS(СВЦЭМ!$D$34:$D$777,СВЦЭМ!$A$34:$A$777,$A89,СВЦЭМ!$B$34:$B$777,M$83)+'СЕТ СН'!$H$11+СВЦЭМ!$D$10+'СЕТ СН'!$H$5-'СЕТ СН'!$H$21</f>
        <v>4658.5499247299995</v>
      </c>
      <c r="N89" s="37">
        <f>SUMIFS(СВЦЭМ!$D$34:$D$777,СВЦЭМ!$A$34:$A$777,$A89,СВЦЭМ!$B$34:$B$777,N$83)+'СЕТ СН'!$H$11+СВЦЭМ!$D$10+'СЕТ СН'!$H$5-'СЕТ СН'!$H$21</f>
        <v>4659.8697805199999</v>
      </c>
      <c r="O89" s="37">
        <f>SUMIFS(СВЦЭМ!$D$34:$D$777,СВЦЭМ!$A$34:$A$777,$A89,СВЦЭМ!$B$34:$B$777,O$83)+'СЕТ СН'!$H$11+СВЦЭМ!$D$10+'СЕТ СН'!$H$5-'СЕТ СН'!$H$21</f>
        <v>4660.0007116099996</v>
      </c>
      <c r="P89" s="37">
        <f>SUMIFS(СВЦЭМ!$D$34:$D$777,СВЦЭМ!$A$34:$A$777,$A89,СВЦЭМ!$B$34:$B$777,P$83)+'СЕТ СН'!$H$11+СВЦЭМ!$D$10+'СЕТ СН'!$H$5-'СЕТ СН'!$H$21</f>
        <v>4666.1675467899995</v>
      </c>
      <c r="Q89" s="37">
        <f>SUMIFS(СВЦЭМ!$D$34:$D$777,СВЦЭМ!$A$34:$A$777,$A89,СВЦЭМ!$B$34:$B$777,Q$83)+'СЕТ СН'!$H$11+СВЦЭМ!$D$10+'СЕТ СН'!$H$5-'СЕТ СН'!$H$21</f>
        <v>4672.2559834399999</v>
      </c>
      <c r="R89" s="37">
        <f>SUMIFS(СВЦЭМ!$D$34:$D$777,СВЦЭМ!$A$34:$A$777,$A89,СВЦЭМ!$B$34:$B$777,R$83)+'СЕТ СН'!$H$11+СВЦЭМ!$D$10+'СЕТ СН'!$H$5-'СЕТ СН'!$H$21</f>
        <v>4671.0209755300002</v>
      </c>
      <c r="S89" s="37">
        <f>SUMIFS(СВЦЭМ!$D$34:$D$777,СВЦЭМ!$A$34:$A$777,$A89,СВЦЭМ!$B$34:$B$777,S$83)+'СЕТ СН'!$H$11+СВЦЭМ!$D$10+'СЕТ СН'!$H$5-'СЕТ СН'!$H$21</f>
        <v>4661.1044339299997</v>
      </c>
      <c r="T89" s="37">
        <f>SUMIFS(СВЦЭМ!$D$34:$D$777,СВЦЭМ!$A$34:$A$777,$A89,СВЦЭМ!$B$34:$B$777,T$83)+'СЕТ СН'!$H$11+СВЦЭМ!$D$10+'СЕТ СН'!$H$5-'СЕТ СН'!$H$21</f>
        <v>4618.2535473799999</v>
      </c>
      <c r="U89" s="37">
        <f>SUMIFS(СВЦЭМ!$D$34:$D$777,СВЦЭМ!$A$34:$A$777,$A89,СВЦЭМ!$B$34:$B$777,U$83)+'СЕТ СН'!$H$11+СВЦЭМ!$D$10+'СЕТ СН'!$H$5-'СЕТ СН'!$H$21</f>
        <v>4614.0020009899999</v>
      </c>
      <c r="V89" s="37">
        <f>SUMIFS(СВЦЭМ!$D$34:$D$777,СВЦЭМ!$A$34:$A$777,$A89,СВЦЭМ!$B$34:$B$777,V$83)+'СЕТ СН'!$H$11+СВЦЭМ!$D$10+'СЕТ СН'!$H$5-'СЕТ СН'!$H$21</f>
        <v>4671.2438923700001</v>
      </c>
      <c r="W89" s="37">
        <f>SUMIFS(СВЦЭМ!$D$34:$D$777,СВЦЭМ!$A$34:$A$777,$A89,СВЦЭМ!$B$34:$B$777,W$83)+'СЕТ СН'!$H$11+СВЦЭМ!$D$10+'СЕТ СН'!$H$5-'СЕТ СН'!$H$21</f>
        <v>4763.6567086499999</v>
      </c>
      <c r="X89" s="37">
        <f>SUMIFS(СВЦЭМ!$D$34:$D$777,СВЦЭМ!$A$34:$A$777,$A89,СВЦЭМ!$B$34:$B$777,X$83)+'СЕТ СН'!$H$11+СВЦЭМ!$D$10+'СЕТ СН'!$H$5-'СЕТ СН'!$H$21</f>
        <v>4861.4477743899997</v>
      </c>
      <c r="Y89" s="37">
        <f>SUMIFS(СВЦЭМ!$D$34:$D$777,СВЦЭМ!$A$34:$A$777,$A89,СВЦЭМ!$B$34:$B$777,Y$83)+'СЕТ СН'!$H$11+СВЦЭМ!$D$10+'СЕТ СН'!$H$5-'СЕТ СН'!$H$21</f>
        <v>4965.8687801899996</v>
      </c>
    </row>
    <row r="90" spans="1:27" ht="15.75" x14ac:dyDescent="0.2">
      <c r="A90" s="36">
        <f t="shared" si="2"/>
        <v>43046</v>
      </c>
      <c r="B90" s="37">
        <f>SUMIFS(СВЦЭМ!$D$34:$D$777,СВЦЭМ!$A$34:$A$777,$A90,СВЦЭМ!$B$34:$B$777,B$83)+'СЕТ СН'!$H$11+СВЦЭМ!$D$10+'СЕТ СН'!$H$5-'СЕТ СН'!$H$21</f>
        <v>4983.4504386799999</v>
      </c>
      <c r="C90" s="37">
        <f>SUMIFS(СВЦЭМ!$D$34:$D$777,СВЦЭМ!$A$34:$A$777,$A90,СВЦЭМ!$B$34:$B$777,C$83)+'СЕТ СН'!$H$11+СВЦЭМ!$D$10+'СЕТ СН'!$H$5-'СЕТ СН'!$H$21</f>
        <v>5008.6410881699994</v>
      </c>
      <c r="D90" s="37">
        <f>SUMIFS(СВЦЭМ!$D$34:$D$777,СВЦЭМ!$A$34:$A$777,$A90,СВЦЭМ!$B$34:$B$777,D$83)+'СЕТ СН'!$H$11+СВЦЭМ!$D$10+'СЕТ СН'!$H$5-'СЕТ СН'!$H$21</f>
        <v>5066.6945107800002</v>
      </c>
      <c r="E90" s="37">
        <f>SUMIFS(СВЦЭМ!$D$34:$D$777,СВЦЭМ!$A$34:$A$777,$A90,СВЦЭМ!$B$34:$B$777,E$83)+'СЕТ СН'!$H$11+СВЦЭМ!$D$10+'СЕТ СН'!$H$5-'СЕТ СН'!$H$21</f>
        <v>5079.4389218599999</v>
      </c>
      <c r="F90" s="37">
        <f>SUMIFS(СВЦЭМ!$D$34:$D$777,СВЦЭМ!$A$34:$A$777,$A90,СВЦЭМ!$B$34:$B$777,F$83)+'СЕТ СН'!$H$11+СВЦЭМ!$D$10+'СЕТ СН'!$H$5-'СЕТ СН'!$H$21</f>
        <v>5082.10897578</v>
      </c>
      <c r="G90" s="37">
        <f>SUMIFS(СВЦЭМ!$D$34:$D$777,СВЦЭМ!$A$34:$A$777,$A90,СВЦЭМ!$B$34:$B$777,G$83)+'СЕТ СН'!$H$11+СВЦЭМ!$D$10+'СЕТ СН'!$H$5-'СЕТ СН'!$H$21</f>
        <v>5088.4408416999995</v>
      </c>
      <c r="H90" s="37">
        <f>SUMIFS(СВЦЭМ!$D$34:$D$777,СВЦЭМ!$A$34:$A$777,$A90,СВЦЭМ!$B$34:$B$777,H$83)+'СЕТ СН'!$H$11+СВЦЭМ!$D$10+'СЕТ СН'!$H$5-'СЕТ СН'!$H$21</f>
        <v>5113.3898604400001</v>
      </c>
      <c r="I90" s="37">
        <f>SUMIFS(СВЦЭМ!$D$34:$D$777,СВЦЭМ!$A$34:$A$777,$A90,СВЦЭМ!$B$34:$B$777,I$83)+'СЕТ СН'!$H$11+СВЦЭМ!$D$10+'СЕТ СН'!$H$5-'СЕТ СН'!$H$21</f>
        <v>5021.5694358499995</v>
      </c>
      <c r="J90" s="37">
        <f>SUMIFS(СВЦЭМ!$D$34:$D$777,СВЦЭМ!$A$34:$A$777,$A90,СВЦЭМ!$B$34:$B$777,J$83)+'СЕТ СН'!$H$11+СВЦЭМ!$D$10+'СЕТ СН'!$H$5-'СЕТ СН'!$H$21</f>
        <v>4949.96591954</v>
      </c>
      <c r="K90" s="37">
        <f>SUMIFS(СВЦЭМ!$D$34:$D$777,СВЦЭМ!$A$34:$A$777,$A90,СВЦЭМ!$B$34:$B$777,K$83)+'СЕТ СН'!$H$11+СВЦЭМ!$D$10+'СЕТ СН'!$H$5-'СЕТ СН'!$H$21</f>
        <v>4830.5104305200002</v>
      </c>
      <c r="L90" s="37">
        <f>SUMIFS(СВЦЭМ!$D$34:$D$777,СВЦЭМ!$A$34:$A$777,$A90,СВЦЭМ!$B$34:$B$777,L$83)+'СЕТ СН'!$H$11+СВЦЭМ!$D$10+'СЕТ СН'!$H$5-'СЕТ СН'!$H$21</f>
        <v>4723.7918489999993</v>
      </c>
      <c r="M90" s="37">
        <f>SUMIFS(СВЦЭМ!$D$34:$D$777,СВЦЭМ!$A$34:$A$777,$A90,СВЦЭМ!$B$34:$B$777,M$83)+'СЕТ СН'!$H$11+СВЦЭМ!$D$10+'СЕТ СН'!$H$5-'СЕТ СН'!$H$21</f>
        <v>4690.0910814700001</v>
      </c>
      <c r="N90" s="37">
        <f>SUMIFS(СВЦЭМ!$D$34:$D$777,СВЦЭМ!$A$34:$A$777,$A90,СВЦЭМ!$B$34:$B$777,N$83)+'СЕТ СН'!$H$11+СВЦЭМ!$D$10+'СЕТ СН'!$H$5-'СЕТ СН'!$H$21</f>
        <v>4690.2577909900001</v>
      </c>
      <c r="O90" s="37">
        <f>SUMIFS(СВЦЭМ!$D$34:$D$777,СВЦЭМ!$A$34:$A$777,$A90,СВЦЭМ!$B$34:$B$777,O$83)+'СЕТ СН'!$H$11+СВЦЭМ!$D$10+'СЕТ СН'!$H$5-'СЕТ СН'!$H$21</f>
        <v>4693.1697690299998</v>
      </c>
      <c r="P90" s="37">
        <f>SUMIFS(СВЦЭМ!$D$34:$D$777,СВЦЭМ!$A$34:$A$777,$A90,СВЦЭМ!$B$34:$B$777,P$83)+'СЕТ СН'!$H$11+СВЦЭМ!$D$10+'СЕТ СН'!$H$5-'СЕТ СН'!$H$21</f>
        <v>4698.2884930599994</v>
      </c>
      <c r="Q90" s="37">
        <f>SUMIFS(СВЦЭМ!$D$34:$D$777,СВЦЭМ!$A$34:$A$777,$A90,СВЦЭМ!$B$34:$B$777,Q$83)+'СЕТ СН'!$H$11+СВЦЭМ!$D$10+'СЕТ СН'!$H$5-'СЕТ СН'!$H$21</f>
        <v>4703.5880064699995</v>
      </c>
      <c r="R90" s="37">
        <f>SUMIFS(СВЦЭМ!$D$34:$D$777,СВЦЭМ!$A$34:$A$777,$A90,СВЦЭМ!$B$34:$B$777,R$83)+'СЕТ СН'!$H$11+СВЦЭМ!$D$10+'СЕТ СН'!$H$5-'СЕТ СН'!$H$21</f>
        <v>4703.3358983600001</v>
      </c>
      <c r="S90" s="37">
        <f>SUMIFS(СВЦЭМ!$D$34:$D$777,СВЦЭМ!$A$34:$A$777,$A90,СВЦЭМ!$B$34:$B$777,S$83)+'СЕТ СН'!$H$11+СВЦЭМ!$D$10+'СЕТ СН'!$H$5-'СЕТ СН'!$H$21</f>
        <v>4697.3213144199999</v>
      </c>
      <c r="T90" s="37">
        <f>SUMIFS(СВЦЭМ!$D$34:$D$777,СВЦЭМ!$A$34:$A$777,$A90,СВЦЭМ!$B$34:$B$777,T$83)+'СЕТ СН'!$H$11+СВЦЭМ!$D$10+'СЕТ СН'!$H$5-'СЕТ СН'!$H$21</f>
        <v>4658.1254792399995</v>
      </c>
      <c r="U90" s="37">
        <f>SUMIFS(СВЦЭМ!$D$34:$D$777,СВЦЭМ!$A$34:$A$777,$A90,СВЦЭМ!$B$34:$B$777,U$83)+'СЕТ СН'!$H$11+СВЦЭМ!$D$10+'СЕТ СН'!$H$5-'СЕТ СН'!$H$21</f>
        <v>4649.71753016</v>
      </c>
      <c r="V90" s="37">
        <f>SUMIFS(СВЦЭМ!$D$34:$D$777,СВЦЭМ!$A$34:$A$777,$A90,СВЦЭМ!$B$34:$B$777,V$83)+'СЕТ СН'!$H$11+СВЦЭМ!$D$10+'СЕТ СН'!$H$5-'СЕТ СН'!$H$21</f>
        <v>4695.4573787899999</v>
      </c>
      <c r="W90" s="37">
        <f>SUMIFS(СВЦЭМ!$D$34:$D$777,СВЦЭМ!$A$34:$A$777,$A90,СВЦЭМ!$B$34:$B$777,W$83)+'СЕТ СН'!$H$11+СВЦЭМ!$D$10+'СЕТ СН'!$H$5-'СЕТ СН'!$H$21</f>
        <v>4798.4974918299995</v>
      </c>
      <c r="X90" s="37">
        <f>SUMIFS(СВЦЭМ!$D$34:$D$777,СВЦЭМ!$A$34:$A$777,$A90,СВЦЭМ!$B$34:$B$777,X$83)+'СЕТ СН'!$H$11+СВЦЭМ!$D$10+'СЕТ СН'!$H$5-'СЕТ СН'!$H$21</f>
        <v>4901.4123416499997</v>
      </c>
      <c r="Y90" s="37">
        <f>SUMIFS(СВЦЭМ!$D$34:$D$777,СВЦЭМ!$A$34:$A$777,$A90,СВЦЭМ!$B$34:$B$777,Y$83)+'СЕТ СН'!$H$11+СВЦЭМ!$D$10+'СЕТ СН'!$H$5-'СЕТ СН'!$H$21</f>
        <v>4992.4388531499999</v>
      </c>
    </row>
    <row r="91" spans="1:27" ht="15.75" x14ac:dyDescent="0.2">
      <c r="A91" s="36">
        <f t="shared" si="2"/>
        <v>43047</v>
      </c>
      <c r="B91" s="37">
        <f>SUMIFS(СВЦЭМ!$D$34:$D$777,СВЦЭМ!$A$34:$A$777,$A91,СВЦЭМ!$B$34:$B$777,B$83)+'СЕТ СН'!$H$11+СВЦЭМ!$D$10+'СЕТ СН'!$H$5-'СЕТ СН'!$H$21</f>
        <v>4989.2305901099999</v>
      </c>
      <c r="C91" s="37">
        <f>SUMIFS(СВЦЭМ!$D$34:$D$777,СВЦЭМ!$A$34:$A$777,$A91,СВЦЭМ!$B$34:$B$777,C$83)+'СЕТ СН'!$H$11+СВЦЭМ!$D$10+'СЕТ СН'!$H$5-'СЕТ СН'!$H$21</f>
        <v>5005.3072031299998</v>
      </c>
      <c r="D91" s="37">
        <f>SUMIFS(СВЦЭМ!$D$34:$D$777,СВЦЭМ!$A$34:$A$777,$A91,СВЦЭМ!$B$34:$B$777,D$83)+'СЕТ СН'!$H$11+СВЦЭМ!$D$10+'СЕТ СН'!$H$5-'СЕТ СН'!$H$21</f>
        <v>5049.2168774900001</v>
      </c>
      <c r="E91" s="37">
        <f>SUMIFS(СВЦЭМ!$D$34:$D$777,СВЦЭМ!$A$34:$A$777,$A91,СВЦЭМ!$B$34:$B$777,E$83)+'СЕТ СН'!$H$11+СВЦЭМ!$D$10+'СЕТ СН'!$H$5-'СЕТ СН'!$H$21</f>
        <v>5054.3995382599996</v>
      </c>
      <c r="F91" s="37">
        <f>SUMIFS(СВЦЭМ!$D$34:$D$777,СВЦЭМ!$A$34:$A$777,$A91,СВЦЭМ!$B$34:$B$777,F$83)+'СЕТ СН'!$H$11+СВЦЭМ!$D$10+'СЕТ СН'!$H$5-'СЕТ СН'!$H$21</f>
        <v>5057.8602773799994</v>
      </c>
      <c r="G91" s="37">
        <f>SUMIFS(СВЦЭМ!$D$34:$D$777,СВЦЭМ!$A$34:$A$777,$A91,СВЦЭМ!$B$34:$B$777,G$83)+'СЕТ СН'!$H$11+СВЦЭМ!$D$10+'СЕТ СН'!$H$5-'СЕТ СН'!$H$21</f>
        <v>5064.5804705399996</v>
      </c>
      <c r="H91" s="37">
        <f>SUMIFS(СВЦЭМ!$D$34:$D$777,СВЦЭМ!$A$34:$A$777,$A91,СВЦЭМ!$B$34:$B$777,H$83)+'СЕТ СН'!$H$11+СВЦЭМ!$D$10+'СЕТ СН'!$H$5-'СЕТ СН'!$H$21</f>
        <v>5073.3014419299998</v>
      </c>
      <c r="I91" s="37">
        <f>SUMIFS(СВЦЭМ!$D$34:$D$777,СВЦЭМ!$A$34:$A$777,$A91,СВЦЭМ!$B$34:$B$777,I$83)+'СЕТ СН'!$H$11+СВЦЭМ!$D$10+'СЕТ СН'!$H$5-'СЕТ СН'!$H$21</f>
        <v>5004.5005982000002</v>
      </c>
      <c r="J91" s="37">
        <f>SUMIFS(СВЦЭМ!$D$34:$D$777,СВЦЭМ!$A$34:$A$777,$A91,СВЦЭМ!$B$34:$B$777,J$83)+'СЕТ СН'!$H$11+СВЦЭМ!$D$10+'СЕТ СН'!$H$5-'СЕТ СН'!$H$21</f>
        <v>4916.1832460400001</v>
      </c>
      <c r="K91" s="37">
        <f>SUMIFS(СВЦЭМ!$D$34:$D$777,СВЦЭМ!$A$34:$A$777,$A91,СВЦЭМ!$B$34:$B$777,K$83)+'СЕТ СН'!$H$11+СВЦЭМ!$D$10+'СЕТ СН'!$H$5-'СЕТ СН'!$H$21</f>
        <v>4798.7901802300003</v>
      </c>
      <c r="L91" s="37">
        <f>SUMIFS(СВЦЭМ!$D$34:$D$777,СВЦЭМ!$A$34:$A$777,$A91,СВЦЭМ!$B$34:$B$777,L$83)+'СЕТ СН'!$H$11+СВЦЭМ!$D$10+'СЕТ СН'!$H$5-'СЕТ СН'!$H$21</f>
        <v>4704.2310812699998</v>
      </c>
      <c r="M91" s="37">
        <f>SUMIFS(СВЦЭМ!$D$34:$D$777,СВЦЭМ!$A$34:$A$777,$A91,СВЦЭМ!$B$34:$B$777,M$83)+'СЕТ СН'!$H$11+СВЦЭМ!$D$10+'СЕТ СН'!$H$5-'СЕТ СН'!$H$21</f>
        <v>4653.8340689899997</v>
      </c>
      <c r="N91" s="37">
        <f>SUMIFS(СВЦЭМ!$D$34:$D$777,СВЦЭМ!$A$34:$A$777,$A91,СВЦЭМ!$B$34:$B$777,N$83)+'СЕТ СН'!$H$11+СВЦЭМ!$D$10+'СЕТ СН'!$H$5-'СЕТ СН'!$H$21</f>
        <v>4645.9049557899998</v>
      </c>
      <c r="O91" s="37">
        <f>SUMIFS(СВЦЭМ!$D$34:$D$777,СВЦЭМ!$A$34:$A$777,$A91,СВЦЭМ!$B$34:$B$777,O$83)+'СЕТ СН'!$H$11+СВЦЭМ!$D$10+'СЕТ СН'!$H$5-'СЕТ СН'!$H$21</f>
        <v>4638.1090188799999</v>
      </c>
      <c r="P91" s="37">
        <f>SUMIFS(СВЦЭМ!$D$34:$D$777,СВЦЭМ!$A$34:$A$777,$A91,СВЦЭМ!$B$34:$B$777,P$83)+'СЕТ СН'!$H$11+СВЦЭМ!$D$10+'СЕТ СН'!$H$5-'СЕТ СН'!$H$21</f>
        <v>4646.32023699</v>
      </c>
      <c r="Q91" s="37">
        <f>SUMIFS(СВЦЭМ!$D$34:$D$777,СВЦЭМ!$A$34:$A$777,$A91,СВЦЭМ!$B$34:$B$777,Q$83)+'СЕТ СН'!$H$11+СВЦЭМ!$D$10+'СЕТ СН'!$H$5-'СЕТ СН'!$H$21</f>
        <v>4635.8397956299996</v>
      </c>
      <c r="R91" s="37">
        <f>SUMIFS(СВЦЭМ!$D$34:$D$777,СВЦЭМ!$A$34:$A$777,$A91,СВЦЭМ!$B$34:$B$777,R$83)+'СЕТ СН'!$H$11+СВЦЭМ!$D$10+'СЕТ СН'!$H$5-'СЕТ СН'!$H$21</f>
        <v>4641.8002655800001</v>
      </c>
      <c r="S91" s="37">
        <f>SUMIFS(СВЦЭМ!$D$34:$D$777,СВЦЭМ!$A$34:$A$777,$A91,СВЦЭМ!$B$34:$B$777,S$83)+'СЕТ СН'!$H$11+СВЦЭМ!$D$10+'СЕТ СН'!$H$5-'СЕТ СН'!$H$21</f>
        <v>4643.2115985700002</v>
      </c>
      <c r="T91" s="37">
        <f>SUMIFS(СВЦЭМ!$D$34:$D$777,СВЦЭМ!$A$34:$A$777,$A91,СВЦЭМ!$B$34:$B$777,T$83)+'СЕТ СН'!$H$11+СВЦЭМ!$D$10+'СЕТ СН'!$H$5-'СЕТ СН'!$H$21</f>
        <v>4627.89497622</v>
      </c>
      <c r="U91" s="37">
        <f>SUMIFS(СВЦЭМ!$D$34:$D$777,СВЦЭМ!$A$34:$A$777,$A91,СВЦЭМ!$B$34:$B$777,U$83)+'СЕТ СН'!$H$11+СВЦЭМ!$D$10+'СЕТ СН'!$H$5-'СЕТ СН'!$H$21</f>
        <v>4616.0568462199999</v>
      </c>
      <c r="V91" s="37">
        <f>SUMIFS(СВЦЭМ!$D$34:$D$777,СВЦЭМ!$A$34:$A$777,$A91,СВЦЭМ!$B$34:$B$777,V$83)+'СЕТ СН'!$H$11+СВЦЭМ!$D$10+'СЕТ СН'!$H$5-'СЕТ СН'!$H$21</f>
        <v>4648.6746985499994</v>
      </c>
      <c r="W91" s="37">
        <f>SUMIFS(СВЦЭМ!$D$34:$D$777,СВЦЭМ!$A$34:$A$777,$A91,СВЦЭМ!$B$34:$B$777,W$83)+'СЕТ СН'!$H$11+СВЦЭМ!$D$10+'СЕТ СН'!$H$5-'СЕТ СН'!$H$21</f>
        <v>4747.6537520000002</v>
      </c>
      <c r="X91" s="37">
        <f>SUMIFS(СВЦЭМ!$D$34:$D$777,СВЦЭМ!$A$34:$A$777,$A91,СВЦЭМ!$B$34:$B$777,X$83)+'СЕТ СН'!$H$11+СВЦЭМ!$D$10+'СЕТ СН'!$H$5-'СЕТ СН'!$H$21</f>
        <v>4862.9902269499999</v>
      </c>
      <c r="Y91" s="37">
        <f>SUMIFS(СВЦЭМ!$D$34:$D$777,СВЦЭМ!$A$34:$A$777,$A91,СВЦЭМ!$B$34:$B$777,Y$83)+'СЕТ СН'!$H$11+СВЦЭМ!$D$10+'СЕТ СН'!$H$5-'СЕТ СН'!$H$21</f>
        <v>4954.0421526800001</v>
      </c>
    </row>
    <row r="92" spans="1:27" ht="15.75" x14ac:dyDescent="0.2">
      <c r="A92" s="36">
        <f t="shared" si="2"/>
        <v>43048</v>
      </c>
      <c r="B92" s="37">
        <f>SUMIFS(СВЦЭМ!$D$34:$D$777,СВЦЭМ!$A$34:$A$777,$A92,СВЦЭМ!$B$34:$B$777,B$83)+'СЕТ СН'!$H$11+СВЦЭМ!$D$10+'СЕТ СН'!$H$5-'СЕТ СН'!$H$21</f>
        <v>5011.2812546200003</v>
      </c>
      <c r="C92" s="37">
        <f>SUMIFS(СВЦЭМ!$D$34:$D$777,СВЦЭМ!$A$34:$A$777,$A92,СВЦЭМ!$B$34:$B$777,C$83)+'СЕТ СН'!$H$11+СВЦЭМ!$D$10+'СЕТ СН'!$H$5-'СЕТ СН'!$H$21</f>
        <v>5028.0665385499997</v>
      </c>
      <c r="D92" s="37">
        <f>SUMIFS(СВЦЭМ!$D$34:$D$777,СВЦЭМ!$A$34:$A$777,$A92,СВЦЭМ!$B$34:$B$777,D$83)+'СЕТ СН'!$H$11+СВЦЭМ!$D$10+'СЕТ СН'!$H$5-'СЕТ СН'!$H$21</f>
        <v>5072.5146899199999</v>
      </c>
      <c r="E92" s="37">
        <f>SUMIFS(СВЦЭМ!$D$34:$D$777,СВЦЭМ!$A$34:$A$777,$A92,СВЦЭМ!$B$34:$B$777,E$83)+'СЕТ СН'!$H$11+СВЦЭМ!$D$10+'СЕТ СН'!$H$5-'СЕТ СН'!$H$21</f>
        <v>5076.5652371999995</v>
      </c>
      <c r="F92" s="37">
        <f>SUMIFS(СВЦЭМ!$D$34:$D$777,СВЦЭМ!$A$34:$A$777,$A92,СВЦЭМ!$B$34:$B$777,F$83)+'СЕТ СН'!$H$11+СВЦЭМ!$D$10+'СЕТ СН'!$H$5-'СЕТ СН'!$H$21</f>
        <v>5079.0021937599995</v>
      </c>
      <c r="G92" s="37">
        <f>SUMIFS(СВЦЭМ!$D$34:$D$777,СВЦЭМ!$A$34:$A$777,$A92,СВЦЭМ!$B$34:$B$777,G$83)+'СЕТ СН'!$H$11+СВЦЭМ!$D$10+'СЕТ СН'!$H$5-'СЕТ СН'!$H$21</f>
        <v>5077.1521635499994</v>
      </c>
      <c r="H92" s="37">
        <f>SUMIFS(СВЦЭМ!$D$34:$D$777,СВЦЭМ!$A$34:$A$777,$A92,СВЦЭМ!$B$34:$B$777,H$83)+'СЕТ СН'!$H$11+СВЦЭМ!$D$10+'СЕТ СН'!$H$5-'СЕТ СН'!$H$21</f>
        <v>5078.0722660199999</v>
      </c>
      <c r="I92" s="37">
        <f>SUMIFS(СВЦЭМ!$D$34:$D$777,СВЦЭМ!$A$34:$A$777,$A92,СВЦЭМ!$B$34:$B$777,I$83)+'СЕТ СН'!$H$11+СВЦЭМ!$D$10+'СЕТ СН'!$H$5-'СЕТ СН'!$H$21</f>
        <v>5005.7696321099993</v>
      </c>
      <c r="J92" s="37">
        <f>SUMIFS(СВЦЭМ!$D$34:$D$777,СВЦЭМ!$A$34:$A$777,$A92,СВЦЭМ!$B$34:$B$777,J$83)+'СЕТ СН'!$H$11+СВЦЭМ!$D$10+'СЕТ СН'!$H$5-'СЕТ СН'!$H$21</f>
        <v>4904.0486961899996</v>
      </c>
      <c r="K92" s="37">
        <f>SUMIFS(СВЦЭМ!$D$34:$D$777,СВЦЭМ!$A$34:$A$777,$A92,СВЦЭМ!$B$34:$B$777,K$83)+'СЕТ СН'!$H$11+СВЦЭМ!$D$10+'СЕТ СН'!$H$5-'СЕТ СН'!$H$21</f>
        <v>4784.0951491699998</v>
      </c>
      <c r="L92" s="37">
        <f>SUMIFS(СВЦЭМ!$D$34:$D$777,СВЦЭМ!$A$34:$A$777,$A92,СВЦЭМ!$B$34:$B$777,L$83)+'СЕТ СН'!$H$11+СВЦЭМ!$D$10+'СЕТ СН'!$H$5-'СЕТ СН'!$H$21</f>
        <v>4691.3361991299998</v>
      </c>
      <c r="M92" s="37">
        <f>SUMIFS(СВЦЭМ!$D$34:$D$777,СВЦЭМ!$A$34:$A$777,$A92,СВЦЭМ!$B$34:$B$777,M$83)+'СЕТ СН'!$H$11+СВЦЭМ!$D$10+'СЕТ СН'!$H$5-'СЕТ СН'!$H$21</f>
        <v>4654.0245629800002</v>
      </c>
      <c r="N92" s="37">
        <f>SUMIFS(СВЦЭМ!$D$34:$D$777,СВЦЭМ!$A$34:$A$777,$A92,СВЦЭМ!$B$34:$B$777,N$83)+'СЕТ СН'!$H$11+СВЦЭМ!$D$10+'СЕТ СН'!$H$5-'СЕТ СН'!$H$21</f>
        <v>4660.6921041899996</v>
      </c>
      <c r="O92" s="37">
        <f>SUMIFS(СВЦЭМ!$D$34:$D$777,СВЦЭМ!$A$34:$A$777,$A92,СВЦЭМ!$B$34:$B$777,O$83)+'СЕТ СН'!$H$11+СВЦЭМ!$D$10+'СЕТ СН'!$H$5-'СЕТ СН'!$H$21</f>
        <v>4671.7798516000003</v>
      </c>
      <c r="P92" s="37">
        <f>SUMIFS(СВЦЭМ!$D$34:$D$777,СВЦЭМ!$A$34:$A$777,$A92,СВЦЭМ!$B$34:$B$777,P$83)+'СЕТ СН'!$H$11+СВЦЭМ!$D$10+'СЕТ СН'!$H$5-'СЕТ СН'!$H$21</f>
        <v>4673.2093122699998</v>
      </c>
      <c r="Q92" s="37">
        <f>SUMIFS(СВЦЭМ!$D$34:$D$777,СВЦЭМ!$A$34:$A$777,$A92,СВЦЭМ!$B$34:$B$777,Q$83)+'СЕТ СН'!$H$11+СВЦЭМ!$D$10+'СЕТ СН'!$H$5-'СЕТ СН'!$H$21</f>
        <v>4678.1803860999999</v>
      </c>
      <c r="R92" s="37">
        <f>SUMIFS(СВЦЭМ!$D$34:$D$777,СВЦЭМ!$A$34:$A$777,$A92,СВЦЭМ!$B$34:$B$777,R$83)+'СЕТ СН'!$H$11+СВЦЭМ!$D$10+'СЕТ СН'!$H$5-'СЕТ СН'!$H$21</f>
        <v>4679.6996751999995</v>
      </c>
      <c r="S92" s="37">
        <f>SUMIFS(СВЦЭМ!$D$34:$D$777,СВЦЭМ!$A$34:$A$777,$A92,СВЦЭМ!$B$34:$B$777,S$83)+'СЕТ СН'!$H$11+СВЦЭМ!$D$10+'СЕТ СН'!$H$5-'СЕТ СН'!$H$21</f>
        <v>4688.7016849599995</v>
      </c>
      <c r="T92" s="37">
        <f>SUMIFS(СВЦЭМ!$D$34:$D$777,СВЦЭМ!$A$34:$A$777,$A92,СВЦЭМ!$B$34:$B$777,T$83)+'СЕТ СН'!$H$11+СВЦЭМ!$D$10+'СЕТ СН'!$H$5-'СЕТ СН'!$H$21</f>
        <v>4667.1377125399995</v>
      </c>
      <c r="U92" s="37">
        <f>SUMIFS(СВЦЭМ!$D$34:$D$777,СВЦЭМ!$A$34:$A$777,$A92,СВЦЭМ!$B$34:$B$777,U$83)+'СЕТ СН'!$H$11+СВЦЭМ!$D$10+'СЕТ СН'!$H$5-'СЕТ СН'!$H$21</f>
        <v>4663.38340221</v>
      </c>
      <c r="V92" s="37">
        <f>SUMIFS(СВЦЭМ!$D$34:$D$777,СВЦЭМ!$A$34:$A$777,$A92,СВЦЭМ!$B$34:$B$777,V$83)+'СЕТ СН'!$H$11+СВЦЭМ!$D$10+'СЕТ СН'!$H$5-'СЕТ СН'!$H$21</f>
        <v>4699.03682794</v>
      </c>
      <c r="W92" s="37">
        <f>SUMIFS(СВЦЭМ!$D$34:$D$777,СВЦЭМ!$A$34:$A$777,$A92,СВЦЭМ!$B$34:$B$777,W$83)+'СЕТ СН'!$H$11+СВЦЭМ!$D$10+'СЕТ СН'!$H$5-'СЕТ СН'!$H$21</f>
        <v>4791.4984648199998</v>
      </c>
      <c r="X92" s="37">
        <f>SUMIFS(СВЦЭМ!$D$34:$D$777,СВЦЭМ!$A$34:$A$777,$A92,СВЦЭМ!$B$34:$B$777,X$83)+'СЕТ СН'!$H$11+СВЦЭМ!$D$10+'СЕТ СН'!$H$5-'СЕТ СН'!$H$21</f>
        <v>4911.7051451099996</v>
      </c>
      <c r="Y92" s="37">
        <f>SUMIFS(СВЦЭМ!$D$34:$D$777,СВЦЭМ!$A$34:$A$777,$A92,СВЦЭМ!$B$34:$B$777,Y$83)+'СЕТ СН'!$H$11+СВЦЭМ!$D$10+'СЕТ СН'!$H$5-'СЕТ СН'!$H$21</f>
        <v>4962.0257823499996</v>
      </c>
    </row>
    <row r="93" spans="1:27" ht="15.75" x14ac:dyDescent="0.2">
      <c r="A93" s="36">
        <f t="shared" si="2"/>
        <v>43049</v>
      </c>
      <c r="B93" s="37">
        <f>SUMIFS(СВЦЭМ!$D$34:$D$777,СВЦЭМ!$A$34:$A$777,$A93,СВЦЭМ!$B$34:$B$777,B$83)+'СЕТ СН'!$H$11+СВЦЭМ!$D$10+'СЕТ СН'!$H$5-'СЕТ СН'!$H$21</f>
        <v>4995.4305390699992</v>
      </c>
      <c r="C93" s="37">
        <f>SUMIFS(СВЦЭМ!$D$34:$D$777,СВЦЭМ!$A$34:$A$777,$A93,СВЦЭМ!$B$34:$B$777,C$83)+'СЕТ СН'!$H$11+СВЦЭМ!$D$10+'СЕТ СН'!$H$5-'СЕТ СН'!$H$21</f>
        <v>5028.4700854299999</v>
      </c>
      <c r="D93" s="37">
        <f>SUMIFS(СВЦЭМ!$D$34:$D$777,СВЦЭМ!$A$34:$A$777,$A93,СВЦЭМ!$B$34:$B$777,D$83)+'СЕТ СН'!$H$11+СВЦЭМ!$D$10+'СЕТ СН'!$H$5-'СЕТ СН'!$H$21</f>
        <v>5071.67696041</v>
      </c>
      <c r="E93" s="37">
        <f>SUMIFS(СВЦЭМ!$D$34:$D$777,СВЦЭМ!$A$34:$A$777,$A93,СВЦЭМ!$B$34:$B$777,E$83)+'СЕТ СН'!$H$11+СВЦЭМ!$D$10+'СЕТ СН'!$H$5-'СЕТ СН'!$H$21</f>
        <v>5068.1971684499995</v>
      </c>
      <c r="F93" s="37">
        <f>SUMIFS(СВЦЭМ!$D$34:$D$777,СВЦЭМ!$A$34:$A$777,$A93,СВЦЭМ!$B$34:$B$777,F$83)+'СЕТ СН'!$H$11+СВЦЭМ!$D$10+'СЕТ СН'!$H$5-'СЕТ СН'!$H$21</f>
        <v>5069.0032740699999</v>
      </c>
      <c r="G93" s="37">
        <f>SUMIFS(СВЦЭМ!$D$34:$D$777,СВЦЭМ!$A$34:$A$777,$A93,СВЦЭМ!$B$34:$B$777,G$83)+'СЕТ СН'!$H$11+СВЦЭМ!$D$10+'СЕТ СН'!$H$5-'СЕТ СН'!$H$21</f>
        <v>5076.1715811899994</v>
      </c>
      <c r="H93" s="37">
        <f>SUMIFS(СВЦЭМ!$D$34:$D$777,СВЦЭМ!$A$34:$A$777,$A93,СВЦЭМ!$B$34:$B$777,H$83)+'СЕТ СН'!$H$11+СВЦЭМ!$D$10+'СЕТ СН'!$H$5-'СЕТ СН'!$H$21</f>
        <v>5084.4948670199992</v>
      </c>
      <c r="I93" s="37">
        <f>SUMIFS(СВЦЭМ!$D$34:$D$777,СВЦЭМ!$A$34:$A$777,$A93,СВЦЭМ!$B$34:$B$777,I$83)+'СЕТ СН'!$H$11+СВЦЭМ!$D$10+'СЕТ СН'!$H$5-'СЕТ СН'!$H$21</f>
        <v>4973.9741005999995</v>
      </c>
      <c r="J93" s="37">
        <f>SUMIFS(СВЦЭМ!$D$34:$D$777,СВЦЭМ!$A$34:$A$777,$A93,СВЦЭМ!$B$34:$B$777,J$83)+'СЕТ СН'!$H$11+СВЦЭМ!$D$10+'СЕТ СН'!$H$5-'СЕТ СН'!$H$21</f>
        <v>4880.1069048199997</v>
      </c>
      <c r="K93" s="37">
        <f>SUMIFS(СВЦЭМ!$D$34:$D$777,СВЦЭМ!$A$34:$A$777,$A93,СВЦЭМ!$B$34:$B$777,K$83)+'СЕТ СН'!$H$11+СВЦЭМ!$D$10+'СЕТ СН'!$H$5-'СЕТ СН'!$H$21</f>
        <v>4776.5264372599995</v>
      </c>
      <c r="L93" s="37">
        <f>SUMIFS(СВЦЭМ!$D$34:$D$777,СВЦЭМ!$A$34:$A$777,$A93,СВЦЭМ!$B$34:$B$777,L$83)+'СЕТ СН'!$H$11+СВЦЭМ!$D$10+'СЕТ СН'!$H$5-'СЕТ СН'!$H$21</f>
        <v>4685.0851677000001</v>
      </c>
      <c r="M93" s="37">
        <f>SUMIFS(СВЦЭМ!$D$34:$D$777,СВЦЭМ!$A$34:$A$777,$A93,СВЦЭМ!$B$34:$B$777,M$83)+'СЕТ СН'!$H$11+СВЦЭМ!$D$10+'СЕТ СН'!$H$5-'СЕТ СН'!$H$21</f>
        <v>4657.74488716</v>
      </c>
      <c r="N93" s="37">
        <f>SUMIFS(СВЦЭМ!$D$34:$D$777,СВЦЭМ!$A$34:$A$777,$A93,СВЦЭМ!$B$34:$B$777,N$83)+'СЕТ СН'!$H$11+СВЦЭМ!$D$10+'СЕТ СН'!$H$5-'СЕТ СН'!$H$21</f>
        <v>4676.0891081</v>
      </c>
      <c r="O93" s="37">
        <f>SUMIFS(СВЦЭМ!$D$34:$D$777,СВЦЭМ!$A$34:$A$777,$A93,СВЦЭМ!$B$34:$B$777,O$83)+'СЕТ СН'!$H$11+СВЦЭМ!$D$10+'СЕТ СН'!$H$5-'СЕТ СН'!$H$21</f>
        <v>4679.1023982999995</v>
      </c>
      <c r="P93" s="37">
        <f>SUMIFS(СВЦЭМ!$D$34:$D$777,СВЦЭМ!$A$34:$A$777,$A93,СВЦЭМ!$B$34:$B$777,P$83)+'СЕТ СН'!$H$11+СВЦЭМ!$D$10+'СЕТ СН'!$H$5-'СЕТ СН'!$H$21</f>
        <v>4693.8776142400002</v>
      </c>
      <c r="Q93" s="37">
        <f>SUMIFS(СВЦЭМ!$D$34:$D$777,СВЦЭМ!$A$34:$A$777,$A93,СВЦЭМ!$B$34:$B$777,Q$83)+'СЕТ СН'!$H$11+СВЦЭМ!$D$10+'СЕТ СН'!$H$5-'СЕТ СН'!$H$21</f>
        <v>4700.0398022999998</v>
      </c>
      <c r="R93" s="37">
        <f>SUMIFS(СВЦЭМ!$D$34:$D$777,СВЦЭМ!$A$34:$A$777,$A93,СВЦЭМ!$B$34:$B$777,R$83)+'СЕТ СН'!$H$11+СВЦЭМ!$D$10+'СЕТ СН'!$H$5-'СЕТ СН'!$H$21</f>
        <v>4702.6115228299996</v>
      </c>
      <c r="S93" s="37">
        <f>SUMIFS(СВЦЭМ!$D$34:$D$777,СВЦЭМ!$A$34:$A$777,$A93,СВЦЭМ!$B$34:$B$777,S$83)+'СЕТ СН'!$H$11+СВЦЭМ!$D$10+'СЕТ СН'!$H$5-'СЕТ СН'!$H$21</f>
        <v>4682.82879108</v>
      </c>
      <c r="T93" s="37">
        <f>SUMIFS(СВЦЭМ!$D$34:$D$777,СВЦЭМ!$A$34:$A$777,$A93,СВЦЭМ!$B$34:$B$777,T$83)+'СЕТ СН'!$H$11+СВЦЭМ!$D$10+'СЕТ СН'!$H$5-'СЕТ СН'!$H$21</f>
        <v>4622.7552986000001</v>
      </c>
      <c r="U93" s="37">
        <f>SUMIFS(СВЦЭМ!$D$34:$D$777,СВЦЭМ!$A$34:$A$777,$A93,СВЦЭМ!$B$34:$B$777,U$83)+'СЕТ СН'!$H$11+СВЦЭМ!$D$10+'СЕТ СН'!$H$5-'СЕТ СН'!$H$21</f>
        <v>4619.2165639300001</v>
      </c>
      <c r="V93" s="37">
        <f>SUMIFS(СВЦЭМ!$D$34:$D$777,СВЦЭМ!$A$34:$A$777,$A93,СВЦЭМ!$B$34:$B$777,V$83)+'СЕТ СН'!$H$11+СВЦЭМ!$D$10+'СЕТ СН'!$H$5-'СЕТ СН'!$H$21</f>
        <v>4677.52322981</v>
      </c>
      <c r="W93" s="37">
        <f>SUMIFS(СВЦЭМ!$D$34:$D$777,СВЦЭМ!$A$34:$A$777,$A93,СВЦЭМ!$B$34:$B$777,W$83)+'СЕТ СН'!$H$11+СВЦЭМ!$D$10+'СЕТ СН'!$H$5-'СЕТ СН'!$H$21</f>
        <v>4781.4076958299993</v>
      </c>
      <c r="X93" s="37">
        <f>SUMIFS(СВЦЭМ!$D$34:$D$777,СВЦЭМ!$A$34:$A$777,$A93,СВЦЭМ!$B$34:$B$777,X$83)+'СЕТ СН'!$H$11+СВЦЭМ!$D$10+'СЕТ СН'!$H$5-'СЕТ СН'!$H$21</f>
        <v>4896.0029310299997</v>
      </c>
      <c r="Y93" s="37">
        <f>SUMIFS(СВЦЭМ!$D$34:$D$777,СВЦЭМ!$A$34:$A$777,$A93,СВЦЭМ!$B$34:$B$777,Y$83)+'СЕТ СН'!$H$11+СВЦЭМ!$D$10+'СЕТ СН'!$H$5-'СЕТ СН'!$H$21</f>
        <v>4971.5292491</v>
      </c>
    </row>
    <row r="94" spans="1:27" ht="15.75" x14ac:dyDescent="0.2">
      <c r="A94" s="36">
        <f t="shared" si="2"/>
        <v>43050</v>
      </c>
      <c r="B94" s="37">
        <f>SUMIFS(СВЦЭМ!$D$34:$D$777,СВЦЭМ!$A$34:$A$777,$A94,СВЦЭМ!$B$34:$B$777,B$83)+'СЕТ СН'!$H$11+СВЦЭМ!$D$10+'СЕТ СН'!$H$5-'СЕТ СН'!$H$21</f>
        <v>5066.2202586599997</v>
      </c>
      <c r="C94" s="37">
        <f>SUMIFS(СВЦЭМ!$D$34:$D$777,СВЦЭМ!$A$34:$A$777,$A94,СВЦЭМ!$B$34:$B$777,C$83)+'СЕТ СН'!$H$11+СВЦЭМ!$D$10+'СЕТ СН'!$H$5-'СЕТ СН'!$H$21</f>
        <v>5049.0004996899997</v>
      </c>
      <c r="D94" s="37">
        <f>SUMIFS(СВЦЭМ!$D$34:$D$777,СВЦЭМ!$A$34:$A$777,$A94,СВЦЭМ!$B$34:$B$777,D$83)+'СЕТ СН'!$H$11+СВЦЭМ!$D$10+'СЕТ СН'!$H$5-'СЕТ СН'!$H$21</f>
        <v>5076.7792693399997</v>
      </c>
      <c r="E94" s="37">
        <f>SUMIFS(СВЦЭМ!$D$34:$D$777,СВЦЭМ!$A$34:$A$777,$A94,СВЦЭМ!$B$34:$B$777,E$83)+'СЕТ СН'!$H$11+СВЦЭМ!$D$10+'СЕТ СН'!$H$5-'СЕТ СН'!$H$21</f>
        <v>5096.9430645299999</v>
      </c>
      <c r="F94" s="37">
        <f>SUMIFS(СВЦЭМ!$D$34:$D$777,СВЦЭМ!$A$34:$A$777,$A94,СВЦЭМ!$B$34:$B$777,F$83)+'СЕТ СН'!$H$11+СВЦЭМ!$D$10+'СЕТ СН'!$H$5-'СЕТ СН'!$H$21</f>
        <v>5096.1921092699995</v>
      </c>
      <c r="G94" s="37">
        <f>SUMIFS(СВЦЭМ!$D$34:$D$777,СВЦЭМ!$A$34:$A$777,$A94,СВЦЭМ!$B$34:$B$777,G$83)+'СЕТ СН'!$H$11+СВЦЭМ!$D$10+'СЕТ СН'!$H$5-'СЕТ СН'!$H$21</f>
        <v>5089.7531394199996</v>
      </c>
      <c r="H94" s="37">
        <f>SUMIFS(СВЦЭМ!$D$34:$D$777,СВЦЭМ!$A$34:$A$777,$A94,СВЦЭМ!$B$34:$B$777,H$83)+'СЕТ СН'!$H$11+СВЦЭМ!$D$10+'СЕТ СН'!$H$5-'СЕТ СН'!$H$21</f>
        <v>5069.4781961600002</v>
      </c>
      <c r="I94" s="37">
        <f>SUMIFS(СВЦЭМ!$D$34:$D$777,СВЦЭМ!$A$34:$A$777,$A94,СВЦЭМ!$B$34:$B$777,I$83)+'СЕТ СН'!$H$11+СВЦЭМ!$D$10+'СЕТ СН'!$H$5-'СЕТ СН'!$H$21</f>
        <v>5004.74051994</v>
      </c>
      <c r="J94" s="37">
        <f>SUMIFS(СВЦЭМ!$D$34:$D$777,СВЦЭМ!$A$34:$A$777,$A94,СВЦЭМ!$B$34:$B$777,J$83)+'СЕТ СН'!$H$11+СВЦЭМ!$D$10+'СЕТ СН'!$H$5-'СЕТ СН'!$H$21</f>
        <v>4905.14947441</v>
      </c>
      <c r="K94" s="37">
        <f>SUMIFS(СВЦЭМ!$D$34:$D$777,СВЦЭМ!$A$34:$A$777,$A94,СВЦЭМ!$B$34:$B$777,K$83)+'СЕТ СН'!$H$11+СВЦЭМ!$D$10+'СЕТ СН'!$H$5-'СЕТ СН'!$H$21</f>
        <v>4785.2938387199993</v>
      </c>
      <c r="L94" s="37">
        <f>SUMIFS(СВЦЭМ!$D$34:$D$777,СВЦЭМ!$A$34:$A$777,$A94,СВЦЭМ!$B$34:$B$777,L$83)+'СЕТ СН'!$H$11+СВЦЭМ!$D$10+'СЕТ СН'!$H$5-'СЕТ СН'!$H$21</f>
        <v>4685.2010223500001</v>
      </c>
      <c r="M94" s="37">
        <f>SUMIFS(СВЦЭМ!$D$34:$D$777,СВЦЭМ!$A$34:$A$777,$A94,СВЦЭМ!$B$34:$B$777,M$83)+'СЕТ СН'!$H$11+СВЦЭМ!$D$10+'СЕТ СН'!$H$5-'СЕТ СН'!$H$21</f>
        <v>4644.1930995000002</v>
      </c>
      <c r="N94" s="37">
        <f>SUMIFS(СВЦЭМ!$D$34:$D$777,СВЦЭМ!$A$34:$A$777,$A94,СВЦЭМ!$B$34:$B$777,N$83)+'СЕТ СН'!$H$11+СВЦЭМ!$D$10+'СЕТ СН'!$H$5-'СЕТ СН'!$H$21</f>
        <v>4659.905874</v>
      </c>
      <c r="O94" s="37">
        <f>SUMIFS(СВЦЭМ!$D$34:$D$777,СВЦЭМ!$A$34:$A$777,$A94,СВЦЭМ!$B$34:$B$777,O$83)+'СЕТ СН'!$H$11+СВЦЭМ!$D$10+'СЕТ СН'!$H$5-'СЕТ СН'!$H$21</f>
        <v>4652.5686402900001</v>
      </c>
      <c r="P94" s="37">
        <f>SUMIFS(СВЦЭМ!$D$34:$D$777,СВЦЭМ!$A$34:$A$777,$A94,СВЦЭМ!$B$34:$B$777,P$83)+'СЕТ СН'!$H$11+СВЦЭМ!$D$10+'СЕТ СН'!$H$5-'СЕТ СН'!$H$21</f>
        <v>4658.4227172999999</v>
      </c>
      <c r="Q94" s="37">
        <f>SUMIFS(СВЦЭМ!$D$34:$D$777,СВЦЭМ!$A$34:$A$777,$A94,СВЦЭМ!$B$34:$B$777,Q$83)+'СЕТ СН'!$H$11+СВЦЭМ!$D$10+'СЕТ СН'!$H$5-'СЕТ СН'!$H$21</f>
        <v>4660.23280583</v>
      </c>
      <c r="R94" s="37">
        <f>SUMIFS(СВЦЭМ!$D$34:$D$777,СВЦЭМ!$A$34:$A$777,$A94,СВЦЭМ!$B$34:$B$777,R$83)+'СЕТ СН'!$H$11+СВЦЭМ!$D$10+'СЕТ СН'!$H$5-'СЕТ СН'!$H$21</f>
        <v>4656.9207117699998</v>
      </c>
      <c r="S94" s="37">
        <f>SUMIFS(СВЦЭМ!$D$34:$D$777,СВЦЭМ!$A$34:$A$777,$A94,СВЦЭМ!$B$34:$B$777,S$83)+'СЕТ СН'!$H$11+СВЦЭМ!$D$10+'СЕТ СН'!$H$5-'СЕТ СН'!$H$21</f>
        <v>4664.4632591600002</v>
      </c>
      <c r="T94" s="37">
        <f>SUMIFS(СВЦЭМ!$D$34:$D$777,СВЦЭМ!$A$34:$A$777,$A94,СВЦЭМ!$B$34:$B$777,T$83)+'СЕТ СН'!$H$11+СВЦЭМ!$D$10+'СЕТ СН'!$H$5-'СЕТ СН'!$H$21</f>
        <v>4627.7396650499995</v>
      </c>
      <c r="U94" s="37">
        <f>SUMIFS(СВЦЭМ!$D$34:$D$777,СВЦЭМ!$A$34:$A$777,$A94,СВЦЭМ!$B$34:$B$777,U$83)+'СЕТ СН'!$H$11+СВЦЭМ!$D$10+'СЕТ СН'!$H$5-'СЕТ СН'!$H$21</f>
        <v>4629.1669303600002</v>
      </c>
      <c r="V94" s="37">
        <f>SUMIFS(СВЦЭМ!$D$34:$D$777,СВЦЭМ!$A$34:$A$777,$A94,СВЦЭМ!$B$34:$B$777,V$83)+'СЕТ СН'!$H$11+СВЦЭМ!$D$10+'СЕТ СН'!$H$5-'СЕТ СН'!$H$21</f>
        <v>4669.0503688600002</v>
      </c>
      <c r="W94" s="37">
        <f>SUMIFS(СВЦЭМ!$D$34:$D$777,СВЦЭМ!$A$34:$A$777,$A94,СВЦЭМ!$B$34:$B$777,W$83)+'СЕТ СН'!$H$11+СВЦЭМ!$D$10+'СЕТ СН'!$H$5-'СЕТ СН'!$H$21</f>
        <v>4788.8495069299997</v>
      </c>
      <c r="X94" s="37">
        <f>SUMIFS(СВЦЭМ!$D$34:$D$777,СВЦЭМ!$A$34:$A$777,$A94,СВЦЭМ!$B$34:$B$777,X$83)+'СЕТ СН'!$H$11+СВЦЭМ!$D$10+'СЕТ СН'!$H$5-'СЕТ СН'!$H$21</f>
        <v>4899.9252173200002</v>
      </c>
      <c r="Y94" s="37">
        <f>SUMIFS(СВЦЭМ!$D$34:$D$777,СВЦЭМ!$A$34:$A$777,$A94,СВЦЭМ!$B$34:$B$777,Y$83)+'СЕТ СН'!$H$11+СВЦЭМ!$D$10+'СЕТ СН'!$H$5-'СЕТ СН'!$H$21</f>
        <v>5002.2966468899995</v>
      </c>
    </row>
    <row r="95" spans="1:27" ht="15.75" x14ac:dyDescent="0.2">
      <c r="A95" s="36">
        <f t="shared" si="2"/>
        <v>43051</v>
      </c>
      <c r="B95" s="37">
        <f>SUMIFS(СВЦЭМ!$D$34:$D$777,СВЦЭМ!$A$34:$A$777,$A95,СВЦЭМ!$B$34:$B$777,B$83)+'СЕТ СН'!$H$11+СВЦЭМ!$D$10+'СЕТ СН'!$H$5-'СЕТ СН'!$H$21</f>
        <v>5030.3478260899992</v>
      </c>
      <c r="C95" s="37">
        <f>SUMIFS(СВЦЭМ!$D$34:$D$777,СВЦЭМ!$A$34:$A$777,$A95,СВЦЭМ!$B$34:$B$777,C$83)+'СЕТ СН'!$H$11+СВЦЭМ!$D$10+'СЕТ СН'!$H$5-'СЕТ СН'!$H$21</f>
        <v>5075.8787631499999</v>
      </c>
      <c r="D95" s="37">
        <f>SUMIFS(СВЦЭМ!$D$34:$D$777,СВЦЭМ!$A$34:$A$777,$A95,СВЦЭМ!$B$34:$B$777,D$83)+'СЕТ СН'!$H$11+СВЦЭМ!$D$10+'СЕТ СН'!$H$5-'СЕТ СН'!$H$21</f>
        <v>5104.2127012599994</v>
      </c>
      <c r="E95" s="37">
        <f>SUMIFS(СВЦЭМ!$D$34:$D$777,СВЦЭМ!$A$34:$A$777,$A95,СВЦЭМ!$B$34:$B$777,E$83)+'СЕТ СН'!$H$11+СВЦЭМ!$D$10+'СЕТ СН'!$H$5-'СЕТ СН'!$H$21</f>
        <v>5122.6116122000003</v>
      </c>
      <c r="F95" s="37">
        <f>SUMIFS(СВЦЭМ!$D$34:$D$777,СВЦЭМ!$A$34:$A$777,$A95,СВЦЭМ!$B$34:$B$777,F$83)+'СЕТ СН'!$H$11+СВЦЭМ!$D$10+'СЕТ СН'!$H$5-'СЕТ СН'!$H$21</f>
        <v>5149.1131328599995</v>
      </c>
      <c r="G95" s="37">
        <f>SUMIFS(СВЦЭМ!$D$34:$D$777,СВЦЭМ!$A$34:$A$777,$A95,СВЦЭМ!$B$34:$B$777,G$83)+'СЕТ СН'!$H$11+СВЦЭМ!$D$10+'СЕТ СН'!$H$5-'СЕТ СН'!$H$21</f>
        <v>5144.5565265200003</v>
      </c>
      <c r="H95" s="37">
        <f>SUMIFS(СВЦЭМ!$D$34:$D$777,СВЦЭМ!$A$34:$A$777,$A95,СВЦЭМ!$B$34:$B$777,H$83)+'СЕТ СН'!$H$11+СВЦЭМ!$D$10+'СЕТ СН'!$H$5-'СЕТ СН'!$H$21</f>
        <v>5125.2111100399998</v>
      </c>
      <c r="I95" s="37">
        <f>SUMIFS(СВЦЭМ!$D$34:$D$777,СВЦЭМ!$A$34:$A$777,$A95,СВЦЭМ!$B$34:$B$777,I$83)+'СЕТ СН'!$H$11+СВЦЭМ!$D$10+'СЕТ СН'!$H$5-'СЕТ СН'!$H$21</f>
        <v>5066.6237344700003</v>
      </c>
      <c r="J95" s="37">
        <f>SUMIFS(СВЦЭМ!$D$34:$D$777,СВЦЭМ!$A$34:$A$777,$A95,СВЦЭМ!$B$34:$B$777,J$83)+'СЕТ СН'!$H$11+СВЦЭМ!$D$10+'СЕТ СН'!$H$5-'СЕТ СН'!$H$21</f>
        <v>4943.3067369999999</v>
      </c>
      <c r="K95" s="37">
        <f>SUMIFS(СВЦЭМ!$D$34:$D$777,СВЦЭМ!$A$34:$A$777,$A95,СВЦЭМ!$B$34:$B$777,K$83)+'СЕТ СН'!$H$11+СВЦЭМ!$D$10+'СЕТ СН'!$H$5-'СЕТ СН'!$H$21</f>
        <v>4799.8760835599996</v>
      </c>
      <c r="L95" s="37">
        <f>SUMIFS(СВЦЭМ!$D$34:$D$777,СВЦЭМ!$A$34:$A$777,$A95,СВЦЭМ!$B$34:$B$777,L$83)+'СЕТ СН'!$H$11+СВЦЭМ!$D$10+'СЕТ СН'!$H$5-'СЕТ СН'!$H$21</f>
        <v>4693.1906640199995</v>
      </c>
      <c r="M95" s="37">
        <f>SUMIFS(СВЦЭМ!$D$34:$D$777,СВЦЭМ!$A$34:$A$777,$A95,СВЦЭМ!$B$34:$B$777,M$83)+'СЕТ СН'!$H$11+СВЦЭМ!$D$10+'СЕТ СН'!$H$5-'СЕТ СН'!$H$21</f>
        <v>4660.1423784099998</v>
      </c>
      <c r="N95" s="37">
        <f>SUMIFS(СВЦЭМ!$D$34:$D$777,СВЦЭМ!$A$34:$A$777,$A95,СВЦЭМ!$B$34:$B$777,N$83)+'СЕТ СН'!$H$11+СВЦЭМ!$D$10+'СЕТ СН'!$H$5-'СЕТ СН'!$H$21</f>
        <v>4662.02668507</v>
      </c>
      <c r="O95" s="37">
        <f>SUMIFS(СВЦЭМ!$D$34:$D$777,СВЦЭМ!$A$34:$A$777,$A95,СВЦЭМ!$B$34:$B$777,O$83)+'СЕТ СН'!$H$11+СВЦЭМ!$D$10+'СЕТ СН'!$H$5-'СЕТ СН'!$H$21</f>
        <v>4657.0525758899994</v>
      </c>
      <c r="P95" s="37">
        <f>SUMIFS(СВЦЭМ!$D$34:$D$777,СВЦЭМ!$A$34:$A$777,$A95,СВЦЭМ!$B$34:$B$777,P$83)+'СЕТ СН'!$H$11+СВЦЭМ!$D$10+'СЕТ СН'!$H$5-'СЕТ СН'!$H$21</f>
        <v>4655.4434519099996</v>
      </c>
      <c r="Q95" s="37">
        <f>SUMIFS(СВЦЭМ!$D$34:$D$777,СВЦЭМ!$A$34:$A$777,$A95,СВЦЭМ!$B$34:$B$777,Q$83)+'СЕТ СН'!$H$11+СВЦЭМ!$D$10+'СЕТ СН'!$H$5-'СЕТ СН'!$H$21</f>
        <v>4654.8478739799993</v>
      </c>
      <c r="R95" s="37">
        <f>SUMIFS(СВЦЭМ!$D$34:$D$777,СВЦЭМ!$A$34:$A$777,$A95,СВЦЭМ!$B$34:$B$777,R$83)+'СЕТ СН'!$H$11+СВЦЭМ!$D$10+'СЕТ СН'!$H$5-'СЕТ СН'!$H$21</f>
        <v>4663.8895862399995</v>
      </c>
      <c r="S95" s="37">
        <f>SUMIFS(СВЦЭМ!$D$34:$D$777,СВЦЭМ!$A$34:$A$777,$A95,СВЦЭМ!$B$34:$B$777,S$83)+'СЕТ СН'!$H$11+СВЦЭМ!$D$10+'СЕТ СН'!$H$5-'СЕТ СН'!$H$21</f>
        <v>4659.0710198799998</v>
      </c>
      <c r="T95" s="37">
        <f>SUMIFS(СВЦЭМ!$D$34:$D$777,СВЦЭМ!$A$34:$A$777,$A95,СВЦЭМ!$B$34:$B$777,T$83)+'СЕТ СН'!$H$11+СВЦЭМ!$D$10+'СЕТ СН'!$H$5-'СЕТ СН'!$H$21</f>
        <v>4640.0998760900002</v>
      </c>
      <c r="U95" s="37">
        <f>SUMIFS(СВЦЭМ!$D$34:$D$777,СВЦЭМ!$A$34:$A$777,$A95,СВЦЭМ!$B$34:$B$777,U$83)+'СЕТ СН'!$H$11+СВЦЭМ!$D$10+'СЕТ СН'!$H$5-'СЕТ СН'!$H$21</f>
        <v>4641.02651375</v>
      </c>
      <c r="V95" s="37">
        <f>SUMIFS(СВЦЭМ!$D$34:$D$777,СВЦЭМ!$A$34:$A$777,$A95,СВЦЭМ!$B$34:$B$777,V$83)+'СЕТ СН'!$H$11+СВЦЭМ!$D$10+'СЕТ СН'!$H$5-'СЕТ СН'!$H$21</f>
        <v>4668.0357389399996</v>
      </c>
      <c r="W95" s="37">
        <f>SUMIFS(СВЦЭМ!$D$34:$D$777,СВЦЭМ!$A$34:$A$777,$A95,СВЦЭМ!$B$34:$B$777,W$83)+'СЕТ СН'!$H$11+СВЦЭМ!$D$10+'СЕТ СН'!$H$5-'СЕТ СН'!$H$21</f>
        <v>4776.1496247099994</v>
      </c>
      <c r="X95" s="37">
        <f>SUMIFS(СВЦЭМ!$D$34:$D$777,СВЦЭМ!$A$34:$A$777,$A95,СВЦЭМ!$B$34:$B$777,X$83)+'СЕТ СН'!$H$11+СВЦЭМ!$D$10+'СЕТ СН'!$H$5-'СЕТ СН'!$H$21</f>
        <v>4884.5695078600002</v>
      </c>
      <c r="Y95" s="37">
        <f>SUMIFS(СВЦЭМ!$D$34:$D$777,СВЦЭМ!$A$34:$A$777,$A95,СВЦЭМ!$B$34:$B$777,Y$83)+'СЕТ СН'!$H$11+СВЦЭМ!$D$10+'СЕТ СН'!$H$5-'СЕТ СН'!$H$21</f>
        <v>4990.9827006400001</v>
      </c>
    </row>
    <row r="96" spans="1:27" ht="15.75" x14ac:dyDescent="0.2">
      <c r="A96" s="36">
        <f t="shared" si="2"/>
        <v>43052</v>
      </c>
      <c r="B96" s="37">
        <f>SUMIFS(СВЦЭМ!$D$34:$D$777,СВЦЭМ!$A$34:$A$777,$A96,СВЦЭМ!$B$34:$B$777,B$83)+'СЕТ СН'!$H$11+СВЦЭМ!$D$10+'СЕТ СН'!$H$5-'СЕТ СН'!$H$21</f>
        <v>5036.0057318299996</v>
      </c>
      <c r="C96" s="37">
        <f>SUMIFS(СВЦЭМ!$D$34:$D$777,СВЦЭМ!$A$34:$A$777,$A96,СВЦЭМ!$B$34:$B$777,C$83)+'СЕТ СН'!$H$11+СВЦЭМ!$D$10+'СЕТ СН'!$H$5-'СЕТ СН'!$H$21</f>
        <v>5104.6008728399993</v>
      </c>
      <c r="D96" s="37">
        <f>SUMIFS(СВЦЭМ!$D$34:$D$777,СВЦЭМ!$A$34:$A$777,$A96,СВЦЭМ!$B$34:$B$777,D$83)+'СЕТ СН'!$H$11+СВЦЭМ!$D$10+'СЕТ СН'!$H$5-'СЕТ СН'!$H$21</f>
        <v>5162.2408894800001</v>
      </c>
      <c r="E96" s="37">
        <f>SUMIFS(СВЦЭМ!$D$34:$D$777,СВЦЭМ!$A$34:$A$777,$A96,СВЦЭМ!$B$34:$B$777,E$83)+'СЕТ СН'!$H$11+СВЦЭМ!$D$10+'СЕТ СН'!$H$5-'СЕТ СН'!$H$21</f>
        <v>5166.4576926</v>
      </c>
      <c r="F96" s="37">
        <f>SUMIFS(СВЦЭМ!$D$34:$D$777,СВЦЭМ!$A$34:$A$777,$A96,СВЦЭМ!$B$34:$B$777,F$83)+'СЕТ СН'!$H$11+СВЦЭМ!$D$10+'СЕТ СН'!$H$5-'СЕТ СН'!$H$21</f>
        <v>5176.54174642</v>
      </c>
      <c r="G96" s="37">
        <f>SUMIFS(СВЦЭМ!$D$34:$D$777,СВЦЭМ!$A$34:$A$777,$A96,СВЦЭМ!$B$34:$B$777,G$83)+'СЕТ СН'!$H$11+СВЦЭМ!$D$10+'СЕТ СН'!$H$5-'СЕТ СН'!$H$21</f>
        <v>5167.8685193199999</v>
      </c>
      <c r="H96" s="37">
        <f>SUMIFS(СВЦЭМ!$D$34:$D$777,СВЦЭМ!$A$34:$A$777,$A96,СВЦЭМ!$B$34:$B$777,H$83)+'СЕТ СН'!$H$11+СВЦЭМ!$D$10+'СЕТ СН'!$H$5-'СЕТ СН'!$H$21</f>
        <v>5114.0814102099994</v>
      </c>
      <c r="I96" s="37">
        <f>SUMIFS(СВЦЭМ!$D$34:$D$777,СВЦЭМ!$A$34:$A$777,$A96,СВЦЭМ!$B$34:$B$777,I$83)+'СЕТ СН'!$H$11+СВЦЭМ!$D$10+'СЕТ СН'!$H$5-'СЕТ СН'!$H$21</f>
        <v>5000.4109430799999</v>
      </c>
      <c r="J96" s="37">
        <f>SUMIFS(СВЦЭМ!$D$34:$D$777,СВЦЭМ!$A$34:$A$777,$A96,СВЦЭМ!$B$34:$B$777,J$83)+'СЕТ СН'!$H$11+СВЦЭМ!$D$10+'СЕТ СН'!$H$5-'СЕТ СН'!$H$21</f>
        <v>4881.3919696799994</v>
      </c>
      <c r="K96" s="37">
        <f>SUMIFS(СВЦЭМ!$D$34:$D$777,СВЦЭМ!$A$34:$A$777,$A96,СВЦЭМ!$B$34:$B$777,K$83)+'СЕТ СН'!$H$11+СВЦЭМ!$D$10+'СЕТ СН'!$H$5-'СЕТ СН'!$H$21</f>
        <v>4795.8038554899995</v>
      </c>
      <c r="L96" s="37">
        <f>SUMIFS(СВЦЭМ!$D$34:$D$777,СВЦЭМ!$A$34:$A$777,$A96,СВЦЭМ!$B$34:$B$777,L$83)+'СЕТ СН'!$H$11+СВЦЭМ!$D$10+'СЕТ СН'!$H$5-'СЕТ СН'!$H$21</f>
        <v>4722.4610956699998</v>
      </c>
      <c r="M96" s="37">
        <f>SUMIFS(СВЦЭМ!$D$34:$D$777,СВЦЭМ!$A$34:$A$777,$A96,СВЦЭМ!$B$34:$B$777,M$83)+'СЕТ СН'!$H$11+СВЦЭМ!$D$10+'СЕТ СН'!$H$5-'СЕТ СН'!$H$21</f>
        <v>4687.4169222199998</v>
      </c>
      <c r="N96" s="37">
        <f>SUMIFS(СВЦЭМ!$D$34:$D$777,СВЦЭМ!$A$34:$A$777,$A96,СВЦЭМ!$B$34:$B$777,N$83)+'СЕТ СН'!$H$11+СВЦЭМ!$D$10+'СЕТ СН'!$H$5-'СЕТ СН'!$H$21</f>
        <v>4674.9875628999998</v>
      </c>
      <c r="O96" s="37">
        <f>SUMIFS(СВЦЭМ!$D$34:$D$777,СВЦЭМ!$A$34:$A$777,$A96,СВЦЭМ!$B$34:$B$777,O$83)+'СЕТ СН'!$H$11+СВЦЭМ!$D$10+'СЕТ СН'!$H$5-'СЕТ СН'!$H$21</f>
        <v>4672.51313424</v>
      </c>
      <c r="P96" s="37">
        <f>SUMIFS(СВЦЭМ!$D$34:$D$777,СВЦЭМ!$A$34:$A$777,$A96,СВЦЭМ!$B$34:$B$777,P$83)+'СЕТ СН'!$H$11+СВЦЭМ!$D$10+'СЕТ СН'!$H$5-'СЕТ СН'!$H$21</f>
        <v>4670.28248007</v>
      </c>
      <c r="Q96" s="37">
        <f>SUMIFS(СВЦЭМ!$D$34:$D$777,СВЦЭМ!$A$34:$A$777,$A96,СВЦЭМ!$B$34:$B$777,Q$83)+'СЕТ СН'!$H$11+СВЦЭМ!$D$10+'СЕТ СН'!$H$5-'СЕТ СН'!$H$21</f>
        <v>4671.7371868399996</v>
      </c>
      <c r="R96" s="37">
        <f>SUMIFS(СВЦЭМ!$D$34:$D$777,СВЦЭМ!$A$34:$A$777,$A96,СВЦЭМ!$B$34:$B$777,R$83)+'СЕТ СН'!$H$11+СВЦЭМ!$D$10+'СЕТ СН'!$H$5-'СЕТ СН'!$H$21</f>
        <v>4663.9509900899993</v>
      </c>
      <c r="S96" s="37">
        <f>SUMIFS(СВЦЭМ!$D$34:$D$777,СВЦЭМ!$A$34:$A$777,$A96,СВЦЭМ!$B$34:$B$777,S$83)+'СЕТ СН'!$H$11+СВЦЭМ!$D$10+'СЕТ СН'!$H$5-'СЕТ СН'!$H$21</f>
        <v>4669.7790905399997</v>
      </c>
      <c r="T96" s="37">
        <f>SUMIFS(СВЦЭМ!$D$34:$D$777,СВЦЭМ!$A$34:$A$777,$A96,СВЦЭМ!$B$34:$B$777,T$83)+'СЕТ СН'!$H$11+СВЦЭМ!$D$10+'СЕТ СН'!$H$5-'СЕТ СН'!$H$21</f>
        <v>4701.3911041900001</v>
      </c>
      <c r="U96" s="37">
        <f>SUMIFS(СВЦЭМ!$D$34:$D$777,СВЦЭМ!$A$34:$A$777,$A96,СВЦЭМ!$B$34:$B$777,U$83)+'СЕТ СН'!$H$11+СВЦЭМ!$D$10+'СЕТ СН'!$H$5-'СЕТ СН'!$H$21</f>
        <v>4698.1239556800001</v>
      </c>
      <c r="V96" s="37">
        <f>SUMIFS(СВЦЭМ!$D$34:$D$777,СВЦЭМ!$A$34:$A$777,$A96,СВЦЭМ!$B$34:$B$777,V$83)+'СЕТ СН'!$H$11+СВЦЭМ!$D$10+'СЕТ СН'!$H$5-'СЕТ СН'!$H$21</f>
        <v>4707.4070135499996</v>
      </c>
      <c r="W96" s="37">
        <f>SUMIFS(СВЦЭМ!$D$34:$D$777,СВЦЭМ!$A$34:$A$777,$A96,СВЦЭМ!$B$34:$B$777,W$83)+'СЕТ СН'!$H$11+СВЦЭМ!$D$10+'СЕТ СН'!$H$5-'СЕТ СН'!$H$21</f>
        <v>4785.7118079299998</v>
      </c>
      <c r="X96" s="37">
        <f>SUMIFS(СВЦЭМ!$D$34:$D$777,СВЦЭМ!$A$34:$A$777,$A96,СВЦЭМ!$B$34:$B$777,X$83)+'СЕТ СН'!$H$11+СВЦЭМ!$D$10+'СЕТ СН'!$H$5-'СЕТ СН'!$H$21</f>
        <v>4900.2952129999994</v>
      </c>
      <c r="Y96" s="37">
        <f>SUMIFS(СВЦЭМ!$D$34:$D$777,СВЦЭМ!$A$34:$A$777,$A96,СВЦЭМ!$B$34:$B$777,Y$83)+'СЕТ СН'!$H$11+СВЦЭМ!$D$10+'СЕТ СН'!$H$5-'СЕТ СН'!$H$21</f>
        <v>5019.5076107299992</v>
      </c>
    </row>
    <row r="97" spans="1:25" ht="15.75" x14ac:dyDescent="0.2">
      <c r="A97" s="36">
        <f t="shared" si="2"/>
        <v>43053</v>
      </c>
      <c r="B97" s="37">
        <f>SUMIFS(СВЦЭМ!$D$34:$D$777,СВЦЭМ!$A$34:$A$777,$A97,СВЦЭМ!$B$34:$B$777,B$83)+'СЕТ СН'!$H$11+СВЦЭМ!$D$10+'СЕТ СН'!$H$5-'СЕТ СН'!$H$21</f>
        <v>5057.8414347999997</v>
      </c>
      <c r="C97" s="37">
        <f>SUMIFS(СВЦЭМ!$D$34:$D$777,СВЦЭМ!$A$34:$A$777,$A97,СВЦЭМ!$B$34:$B$777,C$83)+'СЕТ СН'!$H$11+СВЦЭМ!$D$10+'СЕТ СН'!$H$5-'СЕТ СН'!$H$21</f>
        <v>5099.75956124</v>
      </c>
      <c r="D97" s="37">
        <f>SUMIFS(СВЦЭМ!$D$34:$D$777,СВЦЭМ!$A$34:$A$777,$A97,СВЦЭМ!$B$34:$B$777,D$83)+'СЕТ СН'!$H$11+СВЦЭМ!$D$10+'СЕТ СН'!$H$5-'СЕТ СН'!$H$21</f>
        <v>5097.56999834</v>
      </c>
      <c r="E97" s="37">
        <f>SUMIFS(СВЦЭМ!$D$34:$D$777,СВЦЭМ!$A$34:$A$777,$A97,СВЦЭМ!$B$34:$B$777,E$83)+'СЕТ СН'!$H$11+СВЦЭМ!$D$10+'СЕТ СН'!$H$5-'СЕТ СН'!$H$21</f>
        <v>5095.8642629200003</v>
      </c>
      <c r="F97" s="37">
        <f>SUMIFS(СВЦЭМ!$D$34:$D$777,СВЦЭМ!$A$34:$A$777,$A97,СВЦЭМ!$B$34:$B$777,F$83)+'СЕТ СН'!$H$11+СВЦЭМ!$D$10+'СЕТ СН'!$H$5-'СЕТ СН'!$H$21</f>
        <v>5094.1255266899998</v>
      </c>
      <c r="G97" s="37">
        <f>SUMIFS(СВЦЭМ!$D$34:$D$777,СВЦЭМ!$A$34:$A$777,$A97,СВЦЭМ!$B$34:$B$777,G$83)+'СЕТ СН'!$H$11+СВЦЭМ!$D$10+'СЕТ СН'!$H$5-'СЕТ СН'!$H$21</f>
        <v>5098.2615093300001</v>
      </c>
      <c r="H97" s="37">
        <f>SUMIFS(СВЦЭМ!$D$34:$D$777,СВЦЭМ!$A$34:$A$777,$A97,СВЦЭМ!$B$34:$B$777,H$83)+'СЕТ СН'!$H$11+СВЦЭМ!$D$10+'СЕТ СН'!$H$5-'СЕТ СН'!$H$21</f>
        <v>5076.7497670899993</v>
      </c>
      <c r="I97" s="37">
        <f>SUMIFS(СВЦЭМ!$D$34:$D$777,СВЦЭМ!$A$34:$A$777,$A97,СВЦЭМ!$B$34:$B$777,I$83)+'СЕТ СН'!$H$11+СВЦЭМ!$D$10+'СЕТ СН'!$H$5-'СЕТ СН'!$H$21</f>
        <v>4979.9599446399998</v>
      </c>
      <c r="J97" s="37">
        <f>SUMIFS(СВЦЭМ!$D$34:$D$777,СВЦЭМ!$A$34:$A$777,$A97,СВЦЭМ!$B$34:$B$777,J$83)+'СЕТ СН'!$H$11+СВЦЭМ!$D$10+'СЕТ СН'!$H$5-'СЕТ СН'!$H$21</f>
        <v>4913.4157883400003</v>
      </c>
      <c r="K97" s="37">
        <f>SUMIFS(СВЦЭМ!$D$34:$D$777,СВЦЭМ!$A$34:$A$777,$A97,СВЦЭМ!$B$34:$B$777,K$83)+'СЕТ СН'!$H$11+СВЦЭМ!$D$10+'СЕТ СН'!$H$5-'СЕТ СН'!$H$21</f>
        <v>4827.60457623</v>
      </c>
      <c r="L97" s="37">
        <f>SUMIFS(СВЦЭМ!$D$34:$D$777,СВЦЭМ!$A$34:$A$777,$A97,СВЦЭМ!$B$34:$B$777,L$83)+'СЕТ СН'!$H$11+СВЦЭМ!$D$10+'СЕТ СН'!$H$5-'СЕТ СН'!$H$21</f>
        <v>4745.2188049099996</v>
      </c>
      <c r="M97" s="37">
        <f>SUMIFS(СВЦЭМ!$D$34:$D$777,СВЦЭМ!$A$34:$A$777,$A97,СВЦЭМ!$B$34:$B$777,M$83)+'СЕТ СН'!$H$11+СВЦЭМ!$D$10+'СЕТ СН'!$H$5-'СЕТ СН'!$H$21</f>
        <v>4717.4921752800001</v>
      </c>
      <c r="N97" s="37">
        <f>SUMIFS(СВЦЭМ!$D$34:$D$777,СВЦЭМ!$A$34:$A$777,$A97,СВЦЭМ!$B$34:$B$777,N$83)+'СЕТ СН'!$H$11+СВЦЭМ!$D$10+'СЕТ СН'!$H$5-'СЕТ СН'!$H$21</f>
        <v>4728.4856315199995</v>
      </c>
      <c r="O97" s="37">
        <f>SUMIFS(СВЦЭМ!$D$34:$D$777,СВЦЭМ!$A$34:$A$777,$A97,СВЦЭМ!$B$34:$B$777,O$83)+'СЕТ СН'!$H$11+СВЦЭМ!$D$10+'СЕТ СН'!$H$5-'СЕТ СН'!$H$21</f>
        <v>4719.0714740699996</v>
      </c>
      <c r="P97" s="37">
        <f>SUMIFS(СВЦЭМ!$D$34:$D$777,СВЦЭМ!$A$34:$A$777,$A97,СВЦЭМ!$B$34:$B$777,P$83)+'СЕТ СН'!$H$11+СВЦЭМ!$D$10+'СЕТ СН'!$H$5-'СЕТ СН'!$H$21</f>
        <v>4727.1615459699997</v>
      </c>
      <c r="Q97" s="37">
        <f>SUMIFS(СВЦЭМ!$D$34:$D$777,СВЦЭМ!$A$34:$A$777,$A97,СВЦЭМ!$B$34:$B$777,Q$83)+'СЕТ СН'!$H$11+СВЦЭМ!$D$10+'СЕТ СН'!$H$5-'СЕТ СН'!$H$21</f>
        <v>4735.7466533299994</v>
      </c>
      <c r="R97" s="37">
        <f>SUMIFS(СВЦЭМ!$D$34:$D$777,СВЦЭМ!$A$34:$A$777,$A97,СВЦЭМ!$B$34:$B$777,R$83)+'СЕТ СН'!$H$11+СВЦЭМ!$D$10+'СЕТ СН'!$H$5-'СЕТ СН'!$H$21</f>
        <v>4738.4288781999994</v>
      </c>
      <c r="S97" s="37">
        <f>SUMIFS(СВЦЭМ!$D$34:$D$777,СВЦЭМ!$A$34:$A$777,$A97,СВЦЭМ!$B$34:$B$777,S$83)+'СЕТ СН'!$H$11+СВЦЭМ!$D$10+'СЕТ СН'!$H$5-'СЕТ СН'!$H$21</f>
        <v>4712.4986696300002</v>
      </c>
      <c r="T97" s="37">
        <f>SUMIFS(СВЦЭМ!$D$34:$D$777,СВЦЭМ!$A$34:$A$777,$A97,СВЦЭМ!$B$34:$B$777,T$83)+'СЕТ СН'!$H$11+СВЦЭМ!$D$10+'СЕТ СН'!$H$5-'СЕТ СН'!$H$21</f>
        <v>4674.5284179099999</v>
      </c>
      <c r="U97" s="37">
        <f>SUMIFS(СВЦЭМ!$D$34:$D$777,СВЦЭМ!$A$34:$A$777,$A97,СВЦЭМ!$B$34:$B$777,U$83)+'СЕТ СН'!$H$11+СВЦЭМ!$D$10+'СЕТ СН'!$H$5-'СЕТ СН'!$H$21</f>
        <v>4666.4328995099995</v>
      </c>
      <c r="V97" s="37">
        <f>SUMIFS(СВЦЭМ!$D$34:$D$777,СВЦЭМ!$A$34:$A$777,$A97,СВЦЭМ!$B$34:$B$777,V$83)+'СЕТ СН'!$H$11+СВЦЭМ!$D$10+'СЕТ СН'!$H$5-'СЕТ СН'!$H$21</f>
        <v>4718.0665063999995</v>
      </c>
      <c r="W97" s="37">
        <f>SUMIFS(СВЦЭМ!$D$34:$D$777,СВЦЭМ!$A$34:$A$777,$A97,СВЦЭМ!$B$34:$B$777,W$83)+'СЕТ СН'!$H$11+СВЦЭМ!$D$10+'СЕТ СН'!$H$5-'СЕТ СН'!$H$21</f>
        <v>4815.3758214899999</v>
      </c>
      <c r="X97" s="37">
        <f>SUMIFS(СВЦЭМ!$D$34:$D$777,СВЦЭМ!$A$34:$A$777,$A97,СВЦЭМ!$B$34:$B$777,X$83)+'СЕТ СН'!$H$11+СВЦЭМ!$D$10+'СЕТ СН'!$H$5-'СЕТ СН'!$H$21</f>
        <v>4924.2637939999995</v>
      </c>
      <c r="Y97" s="37">
        <f>SUMIFS(СВЦЭМ!$D$34:$D$777,СВЦЭМ!$A$34:$A$777,$A97,СВЦЭМ!$B$34:$B$777,Y$83)+'СЕТ СН'!$H$11+СВЦЭМ!$D$10+'СЕТ СН'!$H$5-'СЕТ СН'!$H$21</f>
        <v>5037.4263998799997</v>
      </c>
    </row>
    <row r="98" spans="1:25" ht="15.75" x14ac:dyDescent="0.2">
      <c r="A98" s="36">
        <f t="shared" si="2"/>
        <v>43054</v>
      </c>
      <c r="B98" s="37">
        <f>SUMIFS(СВЦЭМ!$D$34:$D$777,СВЦЭМ!$A$34:$A$777,$A98,СВЦЭМ!$B$34:$B$777,B$83)+'СЕТ СН'!$H$11+СВЦЭМ!$D$10+'СЕТ СН'!$H$5-'СЕТ СН'!$H$21</f>
        <v>5030.3045437799992</v>
      </c>
      <c r="C98" s="37">
        <f>SUMIFS(СВЦЭМ!$D$34:$D$777,СВЦЭМ!$A$34:$A$777,$A98,СВЦЭМ!$B$34:$B$777,C$83)+'СЕТ СН'!$H$11+СВЦЭМ!$D$10+'СЕТ СН'!$H$5-'СЕТ СН'!$H$21</f>
        <v>5067.82166968</v>
      </c>
      <c r="D98" s="37">
        <f>SUMIFS(СВЦЭМ!$D$34:$D$777,СВЦЭМ!$A$34:$A$777,$A98,СВЦЭМ!$B$34:$B$777,D$83)+'СЕТ СН'!$H$11+СВЦЭМ!$D$10+'СЕТ СН'!$H$5-'СЕТ СН'!$H$21</f>
        <v>5111.5960487899993</v>
      </c>
      <c r="E98" s="37">
        <f>SUMIFS(СВЦЭМ!$D$34:$D$777,СВЦЭМ!$A$34:$A$777,$A98,СВЦЭМ!$B$34:$B$777,E$83)+'СЕТ СН'!$H$11+СВЦЭМ!$D$10+'СЕТ СН'!$H$5-'СЕТ СН'!$H$21</f>
        <v>5104.8503340799998</v>
      </c>
      <c r="F98" s="37">
        <f>SUMIFS(СВЦЭМ!$D$34:$D$777,СВЦЭМ!$A$34:$A$777,$A98,СВЦЭМ!$B$34:$B$777,F$83)+'СЕТ СН'!$H$11+СВЦЭМ!$D$10+'СЕТ СН'!$H$5-'СЕТ СН'!$H$21</f>
        <v>5105.2024199400003</v>
      </c>
      <c r="G98" s="37">
        <f>SUMIFS(СВЦЭМ!$D$34:$D$777,СВЦЭМ!$A$34:$A$777,$A98,СВЦЭМ!$B$34:$B$777,G$83)+'СЕТ СН'!$H$11+СВЦЭМ!$D$10+'СЕТ СН'!$H$5-'СЕТ СН'!$H$21</f>
        <v>5113.0285564200003</v>
      </c>
      <c r="H98" s="37">
        <f>SUMIFS(СВЦЭМ!$D$34:$D$777,СВЦЭМ!$A$34:$A$777,$A98,СВЦЭМ!$B$34:$B$777,H$83)+'СЕТ СН'!$H$11+СВЦЭМ!$D$10+'СЕТ СН'!$H$5-'СЕТ СН'!$H$21</f>
        <v>5061.3073010799999</v>
      </c>
      <c r="I98" s="37">
        <f>SUMIFS(СВЦЭМ!$D$34:$D$777,СВЦЭМ!$A$34:$A$777,$A98,СВЦЭМ!$B$34:$B$777,I$83)+'СЕТ СН'!$H$11+СВЦЭМ!$D$10+'СЕТ СН'!$H$5-'СЕТ СН'!$H$21</f>
        <v>4955.9656108199997</v>
      </c>
      <c r="J98" s="37">
        <f>SUMIFS(СВЦЭМ!$D$34:$D$777,СВЦЭМ!$A$34:$A$777,$A98,СВЦЭМ!$B$34:$B$777,J$83)+'СЕТ СН'!$H$11+СВЦЭМ!$D$10+'СЕТ СН'!$H$5-'СЕТ СН'!$H$21</f>
        <v>4890.8454622899999</v>
      </c>
      <c r="K98" s="37">
        <f>SUMIFS(СВЦЭМ!$D$34:$D$777,СВЦЭМ!$A$34:$A$777,$A98,СВЦЭМ!$B$34:$B$777,K$83)+'СЕТ СН'!$H$11+СВЦЭМ!$D$10+'СЕТ СН'!$H$5-'СЕТ СН'!$H$21</f>
        <v>4811.1118068400001</v>
      </c>
      <c r="L98" s="37">
        <f>SUMIFS(СВЦЭМ!$D$34:$D$777,СВЦЭМ!$A$34:$A$777,$A98,СВЦЭМ!$B$34:$B$777,L$83)+'СЕТ СН'!$H$11+СВЦЭМ!$D$10+'СЕТ СН'!$H$5-'СЕТ СН'!$H$21</f>
        <v>4737.6519022299999</v>
      </c>
      <c r="M98" s="37">
        <f>SUMIFS(СВЦЭМ!$D$34:$D$777,СВЦЭМ!$A$34:$A$777,$A98,СВЦЭМ!$B$34:$B$777,M$83)+'СЕТ СН'!$H$11+СВЦЭМ!$D$10+'СЕТ СН'!$H$5-'СЕТ СН'!$H$21</f>
        <v>4717.9982910199997</v>
      </c>
      <c r="N98" s="37">
        <f>SUMIFS(СВЦЭМ!$D$34:$D$777,СВЦЭМ!$A$34:$A$777,$A98,СВЦЭМ!$B$34:$B$777,N$83)+'СЕТ СН'!$H$11+СВЦЭМ!$D$10+'СЕТ СН'!$H$5-'СЕТ СН'!$H$21</f>
        <v>4726.3387587500001</v>
      </c>
      <c r="O98" s="37">
        <f>SUMIFS(СВЦЭМ!$D$34:$D$777,СВЦЭМ!$A$34:$A$777,$A98,СВЦЭМ!$B$34:$B$777,O$83)+'СЕТ СН'!$H$11+СВЦЭМ!$D$10+'СЕТ СН'!$H$5-'СЕТ СН'!$H$21</f>
        <v>4732.8276494000002</v>
      </c>
      <c r="P98" s="37">
        <f>SUMIFS(СВЦЭМ!$D$34:$D$777,СВЦЭМ!$A$34:$A$777,$A98,СВЦЭМ!$B$34:$B$777,P$83)+'СЕТ СН'!$H$11+СВЦЭМ!$D$10+'СЕТ СН'!$H$5-'СЕТ СН'!$H$21</f>
        <v>4736.2048506399997</v>
      </c>
      <c r="Q98" s="37">
        <f>SUMIFS(СВЦЭМ!$D$34:$D$777,СВЦЭМ!$A$34:$A$777,$A98,СВЦЭМ!$B$34:$B$777,Q$83)+'СЕТ СН'!$H$11+СВЦЭМ!$D$10+'СЕТ СН'!$H$5-'СЕТ СН'!$H$21</f>
        <v>4734.9383984599999</v>
      </c>
      <c r="R98" s="37">
        <f>SUMIFS(СВЦЭМ!$D$34:$D$777,СВЦЭМ!$A$34:$A$777,$A98,СВЦЭМ!$B$34:$B$777,R$83)+'СЕТ СН'!$H$11+СВЦЭМ!$D$10+'СЕТ СН'!$H$5-'СЕТ СН'!$H$21</f>
        <v>4726.1117489099997</v>
      </c>
      <c r="S98" s="37">
        <f>SUMIFS(СВЦЭМ!$D$34:$D$777,СВЦЭМ!$A$34:$A$777,$A98,СВЦЭМ!$B$34:$B$777,S$83)+'СЕТ СН'!$H$11+СВЦЭМ!$D$10+'СЕТ СН'!$H$5-'СЕТ СН'!$H$21</f>
        <v>4714.4039241299997</v>
      </c>
      <c r="T98" s="37">
        <f>SUMIFS(СВЦЭМ!$D$34:$D$777,СВЦЭМ!$A$34:$A$777,$A98,СВЦЭМ!$B$34:$B$777,T$83)+'СЕТ СН'!$H$11+СВЦЭМ!$D$10+'СЕТ СН'!$H$5-'СЕТ СН'!$H$21</f>
        <v>4686.23713443</v>
      </c>
      <c r="U98" s="37">
        <f>SUMIFS(СВЦЭМ!$D$34:$D$777,СВЦЭМ!$A$34:$A$777,$A98,СВЦЭМ!$B$34:$B$777,U$83)+'СЕТ СН'!$H$11+СВЦЭМ!$D$10+'СЕТ СН'!$H$5-'СЕТ СН'!$H$21</f>
        <v>4682.7110321399996</v>
      </c>
      <c r="V98" s="37">
        <f>SUMIFS(СВЦЭМ!$D$34:$D$777,СВЦЭМ!$A$34:$A$777,$A98,СВЦЭМ!$B$34:$B$777,V$83)+'СЕТ СН'!$H$11+СВЦЭМ!$D$10+'СЕТ СН'!$H$5-'СЕТ СН'!$H$21</f>
        <v>4727.5769003599999</v>
      </c>
      <c r="W98" s="37">
        <f>SUMIFS(СВЦЭМ!$D$34:$D$777,СВЦЭМ!$A$34:$A$777,$A98,СВЦЭМ!$B$34:$B$777,W$83)+'СЕТ СН'!$H$11+СВЦЭМ!$D$10+'СЕТ СН'!$H$5-'СЕТ СН'!$H$21</f>
        <v>4822.6571425100001</v>
      </c>
      <c r="X98" s="37">
        <f>SUMIFS(СВЦЭМ!$D$34:$D$777,СВЦЭМ!$A$34:$A$777,$A98,СВЦЭМ!$B$34:$B$777,X$83)+'СЕТ СН'!$H$11+СВЦЭМ!$D$10+'СЕТ СН'!$H$5-'СЕТ СН'!$H$21</f>
        <v>4931.5045451599999</v>
      </c>
      <c r="Y98" s="37">
        <f>SUMIFS(СВЦЭМ!$D$34:$D$777,СВЦЭМ!$A$34:$A$777,$A98,СВЦЭМ!$B$34:$B$777,Y$83)+'СЕТ СН'!$H$11+СВЦЭМ!$D$10+'СЕТ СН'!$H$5-'СЕТ СН'!$H$21</f>
        <v>5035.1196187299993</v>
      </c>
    </row>
    <row r="99" spans="1:25" ht="15.75" x14ac:dyDescent="0.2">
      <c r="A99" s="36">
        <f t="shared" si="2"/>
        <v>43055</v>
      </c>
      <c r="B99" s="37">
        <f>SUMIFS(СВЦЭМ!$D$34:$D$777,СВЦЭМ!$A$34:$A$777,$A99,СВЦЭМ!$B$34:$B$777,B$83)+'СЕТ СН'!$H$11+СВЦЭМ!$D$10+'СЕТ СН'!$H$5-'СЕТ СН'!$H$21</f>
        <v>5105.7372993600002</v>
      </c>
      <c r="C99" s="37">
        <f>SUMIFS(СВЦЭМ!$D$34:$D$777,СВЦЭМ!$A$34:$A$777,$A99,СВЦЭМ!$B$34:$B$777,C$83)+'СЕТ СН'!$H$11+СВЦЭМ!$D$10+'СЕТ СН'!$H$5-'СЕТ СН'!$H$21</f>
        <v>5107.9087965999997</v>
      </c>
      <c r="D99" s="37">
        <f>SUMIFS(СВЦЭМ!$D$34:$D$777,СВЦЭМ!$A$34:$A$777,$A99,СВЦЭМ!$B$34:$B$777,D$83)+'СЕТ СН'!$H$11+СВЦЭМ!$D$10+'СЕТ СН'!$H$5-'СЕТ СН'!$H$21</f>
        <v>5128.6406588299997</v>
      </c>
      <c r="E99" s="37">
        <f>SUMIFS(СВЦЭМ!$D$34:$D$777,СВЦЭМ!$A$34:$A$777,$A99,СВЦЭМ!$B$34:$B$777,E$83)+'СЕТ СН'!$H$11+СВЦЭМ!$D$10+'СЕТ СН'!$H$5-'СЕТ СН'!$H$21</f>
        <v>5124.2774012999998</v>
      </c>
      <c r="F99" s="37">
        <f>SUMIFS(СВЦЭМ!$D$34:$D$777,СВЦЭМ!$A$34:$A$777,$A99,СВЦЭМ!$B$34:$B$777,F$83)+'СЕТ СН'!$H$11+СВЦЭМ!$D$10+'СЕТ СН'!$H$5-'СЕТ СН'!$H$21</f>
        <v>5123.2833081299996</v>
      </c>
      <c r="G99" s="37">
        <f>SUMIFS(СВЦЭМ!$D$34:$D$777,СВЦЭМ!$A$34:$A$777,$A99,СВЦЭМ!$B$34:$B$777,G$83)+'СЕТ СН'!$H$11+СВЦЭМ!$D$10+'СЕТ СН'!$H$5-'СЕТ СН'!$H$21</f>
        <v>5131.2141434299992</v>
      </c>
      <c r="H99" s="37">
        <f>SUMIFS(СВЦЭМ!$D$34:$D$777,СВЦЭМ!$A$34:$A$777,$A99,СВЦЭМ!$B$34:$B$777,H$83)+'СЕТ СН'!$H$11+СВЦЭМ!$D$10+'СЕТ СН'!$H$5-'СЕТ СН'!$H$21</f>
        <v>5110.5229202600003</v>
      </c>
      <c r="I99" s="37">
        <f>SUMIFS(СВЦЭМ!$D$34:$D$777,СВЦЭМ!$A$34:$A$777,$A99,СВЦЭМ!$B$34:$B$777,I$83)+'СЕТ СН'!$H$11+СВЦЭМ!$D$10+'СЕТ СН'!$H$5-'СЕТ СН'!$H$21</f>
        <v>4993.8477420899999</v>
      </c>
      <c r="J99" s="37">
        <f>SUMIFS(СВЦЭМ!$D$34:$D$777,СВЦЭМ!$A$34:$A$777,$A99,СВЦЭМ!$B$34:$B$777,J$83)+'СЕТ СН'!$H$11+СВЦЭМ!$D$10+'СЕТ СН'!$H$5-'СЕТ СН'!$H$21</f>
        <v>4935.0362843099992</v>
      </c>
      <c r="K99" s="37">
        <f>SUMIFS(СВЦЭМ!$D$34:$D$777,СВЦЭМ!$A$34:$A$777,$A99,СВЦЭМ!$B$34:$B$777,K$83)+'СЕТ СН'!$H$11+СВЦЭМ!$D$10+'СЕТ СН'!$H$5-'СЕТ СН'!$H$21</f>
        <v>4854.2692555699996</v>
      </c>
      <c r="L99" s="37">
        <f>SUMIFS(СВЦЭМ!$D$34:$D$777,СВЦЭМ!$A$34:$A$777,$A99,СВЦЭМ!$B$34:$B$777,L$83)+'СЕТ СН'!$H$11+СВЦЭМ!$D$10+'СЕТ СН'!$H$5-'СЕТ СН'!$H$21</f>
        <v>4773.5123363000002</v>
      </c>
      <c r="M99" s="37">
        <f>SUMIFS(СВЦЭМ!$D$34:$D$777,СВЦЭМ!$A$34:$A$777,$A99,СВЦЭМ!$B$34:$B$777,M$83)+'СЕТ СН'!$H$11+СВЦЭМ!$D$10+'СЕТ СН'!$H$5-'СЕТ СН'!$H$21</f>
        <v>4730.6923858599994</v>
      </c>
      <c r="N99" s="37">
        <f>SUMIFS(СВЦЭМ!$D$34:$D$777,СВЦЭМ!$A$34:$A$777,$A99,СВЦЭМ!$B$34:$B$777,N$83)+'СЕТ СН'!$H$11+СВЦЭМ!$D$10+'СЕТ СН'!$H$5-'СЕТ СН'!$H$21</f>
        <v>4717.5195913099997</v>
      </c>
      <c r="O99" s="37">
        <f>SUMIFS(СВЦЭМ!$D$34:$D$777,СВЦЭМ!$A$34:$A$777,$A99,СВЦЭМ!$B$34:$B$777,O$83)+'СЕТ СН'!$H$11+СВЦЭМ!$D$10+'СЕТ СН'!$H$5-'СЕТ СН'!$H$21</f>
        <v>4689.1731794500001</v>
      </c>
      <c r="P99" s="37">
        <f>SUMIFS(СВЦЭМ!$D$34:$D$777,СВЦЭМ!$A$34:$A$777,$A99,СВЦЭМ!$B$34:$B$777,P$83)+'СЕТ СН'!$H$11+СВЦЭМ!$D$10+'СЕТ СН'!$H$5-'СЕТ СН'!$H$21</f>
        <v>4697.4965332900001</v>
      </c>
      <c r="Q99" s="37">
        <f>SUMIFS(СВЦЭМ!$D$34:$D$777,СВЦЭМ!$A$34:$A$777,$A99,СВЦЭМ!$B$34:$B$777,Q$83)+'СЕТ СН'!$H$11+СВЦЭМ!$D$10+'СЕТ СН'!$H$5-'СЕТ СН'!$H$21</f>
        <v>4701.3114295300002</v>
      </c>
      <c r="R99" s="37">
        <f>SUMIFS(СВЦЭМ!$D$34:$D$777,СВЦЭМ!$A$34:$A$777,$A99,СВЦЭМ!$B$34:$B$777,R$83)+'СЕТ СН'!$H$11+СВЦЭМ!$D$10+'СЕТ СН'!$H$5-'СЕТ СН'!$H$21</f>
        <v>4698.0559010399993</v>
      </c>
      <c r="S99" s="37">
        <f>SUMIFS(СВЦЭМ!$D$34:$D$777,СВЦЭМ!$A$34:$A$777,$A99,СВЦЭМ!$B$34:$B$777,S$83)+'СЕТ СН'!$H$11+СВЦЭМ!$D$10+'СЕТ СН'!$H$5-'СЕТ СН'!$H$21</f>
        <v>4680.8282351099997</v>
      </c>
      <c r="T99" s="37">
        <f>SUMIFS(СВЦЭМ!$D$34:$D$777,СВЦЭМ!$A$34:$A$777,$A99,СВЦЭМ!$B$34:$B$777,T$83)+'СЕТ СН'!$H$11+СВЦЭМ!$D$10+'СЕТ СН'!$H$5-'СЕТ СН'!$H$21</f>
        <v>4667.9820797499997</v>
      </c>
      <c r="U99" s="37">
        <f>SUMIFS(СВЦЭМ!$D$34:$D$777,СВЦЭМ!$A$34:$A$777,$A99,СВЦЭМ!$B$34:$B$777,U$83)+'СЕТ СН'!$H$11+СВЦЭМ!$D$10+'СЕТ СН'!$H$5-'СЕТ СН'!$H$21</f>
        <v>4664.4104073399994</v>
      </c>
      <c r="V99" s="37">
        <f>SUMIFS(СВЦЭМ!$D$34:$D$777,СВЦЭМ!$A$34:$A$777,$A99,СВЦЭМ!$B$34:$B$777,V$83)+'СЕТ СН'!$H$11+СВЦЭМ!$D$10+'СЕТ СН'!$H$5-'СЕТ СН'!$H$21</f>
        <v>4710.1031529399997</v>
      </c>
      <c r="W99" s="37">
        <f>SUMIFS(СВЦЭМ!$D$34:$D$777,СВЦЭМ!$A$34:$A$777,$A99,СВЦЭМ!$B$34:$B$777,W$83)+'СЕТ СН'!$H$11+СВЦЭМ!$D$10+'СЕТ СН'!$H$5-'СЕТ СН'!$H$21</f>
        <v>4815.4180530599997</v>
      </c>
      <c r="X99" s="37">
        <f>SUMIFS(СВЦЭМ!$D$34:$D$777,СВЦЭМ!$A$34:$A$777,$A99,СВЦЭМ!$B$34:$B$777,X$83)+'СЕТ СН'!$H$11+СВЦЭМ!$D$10+'СЕТ СН'!$H$5-'СЕТ СН'!$H$21</f>
        <v>4914.8537493799995</v>
      </c>
      <c r="Y99" s="37">
        <f>SUMIFS(СВЦЭМ!$D$34:$D$777,СВЦЭМ!$A$34:$A$777,$A99,СВЦЭМ!$B$34:$B$777,Y$83)+'СЕТ СН'!$H$11+СВЦЭМ!$D$10+'СЕТ СН'!$H$5-'СЕТ СН'!$H$21</f>
        <v>4995.8922465999995</v>
      </c>
    </row>
    <row r="100" spans="1:25" ht="15.75" x14ac:dyDescent="0.2">
      <c r="A100" s="36">
        <f t="shared" si="2"/>
        <v>43056</v>
      </c>
      <c r="B100" s="37">
        <f>SUMIFS(СВЦЭМ!$D$34:$D$777,СВЦЭМ!$A$34:$A$777,$A100,СВЦЭМ!$B$34:$B$777,B$83)+'СЕТ СН'!$H$11+СВЦЭМ!$D$10+'СЕТ СН'!$H$5-'СЕТ СН'!$H$21</f>
        <v>5099.3088465000001</v>
      </c>
      <c r="C100" s="37">
        <f>SUMIFS(СВЦЭМ!$D$34:$D$777,СВЦЭМ!$A$34:$A$777,$A100,СВЦЭМ!$B$34:$B$777,C$83)+'СЕТ СН'!$H$11+СВЦЭМ!$D$10+'СЕТ СН'!$H$5-'СЕТ СН'!$H$21</f>
        <v>5138.0032330699996</v>
      </c>
      <c r="D100" s="37">
        <f>SUMIFS(СВЦЭМ!$D$34:$D$777,СВЦЭМ!$A$34:$A$777,$A100,СВЦЭМ!$B$34:$B$777,D$83)+'СЕТ СН'!$H$11+СВЦЭМ!$D$10+'СЕТ СН'!$H$5-'СЕТ СН'!$H$21</f>
        <v>5139.34166912</v>
      </c>
      <c r="E100" s="37">
        <f>SUMIFS(СВЦЭМ!$D$34:$D$777,СВЦЭМ!$A$34:$A$777,$A100,СВЦЭМ!$B$34:$B$777,E$83)+'СЕТ СН'!$H$11+СВЦЭМ!$D$10+'СЕТ СН'!$H$5-'СЕТ СН'!$H$21</f>
        <v>5135.3497115399996</v>
      </c>
      <c r="F100" s="37">
        <f>SUMIFS(СВЦЭМ!$D$34:$D$777,СВЦЭМ!$A$34:$A$777,$A100,СВЦЭМ!$B$34:$B$777,F$83)+'СЕТ СН'!$H$11+СВЦЭМ!$D$10+'СЕТ СН'!$H$5-'СЕТ СН'!$H$21</f>
        <v>5135.9171303699995</v>
      </c>
      <c r="G100" s="37">
        <f>SUMIFS(СВЦЭМ!$D$34:$D$777,СВЦЭМ!$A$34:$A$777,$A100,СВЦЭМ!$B$34:$B$777,G$83)+'СЕТ СН'!$H$11+СВЦЭМ!$D$10+'СЕТ СН'!$H$5-'СЕТ СН'!$H$21</f>
        <v>5142.5139844899995</v>
      </c>
      <c r="H100" s="37">
        <f>SUMIFS(СВЦЭМ!$D$34:$D$777,СВЦЭМ!$A$34:$A$777,$A100,СВЦЭМ!$B$34:$B$777,H$83)+'СЕТ СН'!$H$11+СВЦЭМ!$D$10+'СЕТ СН'!$H$5-'СЕТ СН'!$H$21</f>
        <v>5106.5303964799996</v>
      </c>
      <c r="I100" s="37">
        <f>SUMIFS(СВЦЭМ!$D$34:$D$777,СВЦЭМ!$A$34:$A$777,$A100,СВЦЭМ!$B$34:$B$777,I$83)+'СЕТ СН'!$H$11+СВЦЭМ!$D$10+'СЕТ СН'!$H$5-'СЕТ СН'!$H$21</f>
        <v>4988.5426268199999</v>
      </c>
      <c r="J100" s="37">
        <f>SUMIFS(СВЦЭМ!$D$34:$D$777,СВЦЭМ!$A$34:$A$777,$A100,СВЦЭМ!$B$34:$B$777,J$83)+'СЕТ СН'!$H$11+СВЦЭМ!$D$10+'СЕТ СН'!$H$5-'СЕТ СН'!$H$21</f>
        <v>4922.0012780699999</v>
      </c>
      <c r="K100" s="37">
        <f>SUMIFS(СВЦЭМ!$D$34:$D$777,СВЦЭМ!$A$34:$A$777,$A100,СВЦЭМ!$B$34:$B$777,K$83)+'СЕТ СН'!$H$11+СВЦЭМ!$D$10+'СЕТ СН'!$H$5-'СЕТ СН'!$H$21</f>
        <v>4827.9170624199996</v>
      </c>
      <c r="L100" s="37">
        <f>SUMIFS(СВЦЭМ!$D$34:$D$777,СВЦЭМ!$A$34:$A$777,$A100,СВЦЭМ!$B$34:$B$777,L$83)+'СЕТ СН'!$H$11+СВЦЭМ!$D$10+'СЕТ СН'!$H$5-'СЕТ СН'!$H$21</f>
        <v>4741.47754076</v>
      </c>
      <c r="M100" s="37">
        <f>SUMIFS(СВЦЭМ!$D$34:$D$777,СВЦЭМ!$A$34:$A$777,$A100,СВЦЭМ!$B$34:$B$777,M$83)+'СЕТ СН'!$H$11+СВЦЭМ!$D$10+'СЕТ СН'!$H$5-'СЕТ СН'!$H$21</f>
        <v>4710.4679998699994</v>
      </c>
      <c r="N100" s="37">
        <f>SUMIFS(СВЦЭМ!$D$34:$D$777,СВЦЭМ!$A$34:$A$777,$A100,СВЦЭМ!$B$34:$B$777,N$83)+'СЕТ СН'!$H$11+СВЦЭМ!$D$10+'СЕТ СН'!$H$5-'СЕТ СН'!$H$21</f>
        <v>4715.2192098999994</v>
      </c>
      <c r="O100" s="37">
        <f>SUMIFS(СВЦЭМ!$D$34:$D$777,СВЦЭМ!$A$34:$A$777,$A100,СВЦЭМ!$B$34:$B$777,O$83)+'СЕТ СН'!$H$11+СВЦЭМ!$D$10+'СЕТ СН'!$H$5-'СЕТ СН'!$H$21</f>
        <v>4722.5672002000001</v>
      </c>
      <c r="P100" s="37">
        <f>SUMIFS(СВЦЭМ!$D$34:$D$777,СВЦЭМ!$A$34:$A$777,$A100,СВЦЭМ!$B$34:$B$777,P$83)+'СЕТ СН'!$H$11+СВЦЭМ!$D$10+'СЕТ СН'!$H$5-'СЕТ СН'!$H$21</f>
        <v>4737.8860233999994</v>
      </c>
      <c r="Q100" s="37">
        <f>SUMIFS(СВЦЭМ!$D$34:$D$777,СВЦЭМ!$A$34:$A$777,$A100,СВЦЭМ!$B$34:$B$777,Q$83)+'СЕТ СН'!$H$11+СВЦЭМ!$D$10+'СЕТ СН'!$H$5-'СЕТ СН'!$H$21</f>
        <v>4747.0303999199996</v>
      </c>
      <c r="R100" s="37">
        <f>SUMIFS(СВЦЭМ!$D$34:$D$777,СВЦЭМ!$A$34:$A$777,$A100,СВЦЭМ!$B$34:$B$777,R$83)+'СЕТ СН'!$H$11+СВЦЭМ!$D$10+'СЕТ СН'!$H$5-'СЕТ СН'!$H$21</f>
        <v>4749.1589893199998</v>
      </c>
      <c r="S100" s="37">
        <f>SUMIFS(СВЦЭМ!$D$34:$D$777,СВЦЭМ!$A$34:$A$777,$A100,СВЦЭМ!$B$34:$B$777,S$83)+'СЕТ СН'!$H$11+СВЦЭМ!$D$10+'СЕТ СН'!$H$5-'СЕТ СН'!$H$21</f>
        <v>4730.7335384500002</v>
      </c>
      <c r="T100" s="37">
        <f>SUMIFS(СВЦЭМ!$D$34:$D$777,СВЦЭМ!$A$34:$A$777,$A100,СВЦЭМ!$B$34:$B$777,T$83)+'СЕТ СН'!$H$11+СВЦЭМ!$D$10+'СЕТ СН'!$H$5-'СЕТ СН'!$H$21</f>
        <v>4680.5075504400002</v>
      </c>
      <c r="U100" s="37">
        <f>SUMIFS(СВЦЭМ!$D$34:$D$777,СВЦЭМ!$A$34:$A$777,$A100,СВЦЭМ!$B$34:$B$777,U$83)+'СЕТ СН'!$H$11+СВЦЭМ!$D$10+'СЕТ СН'!$H$5-'СЕТ СН'!$H$21</f>
        <v>4675.2889720599997</v>
      </c>
      <c r="V100" s="37">
        <f>SUMIFS(СВЦЭМ!$D$34:$D$777,СВЦЭМ!$A$34:$A$777,$A100,СВЦЭМ!$B$34:$B$777,V$83)+'СЕТ СН'!$H$11+СВЦЭМ!$D$10+'СЕТ СН'!$H$5-'СЕТ СН'!$H$21</f>
        <v>4734.9371029699996</v>
      </c>
      <c r="W100" s="37">
        <f>SUMIFS(СВЦЭМ!$D$34:$D$777,СВЦЭМ!$A$34:$A$777,$A100,СВЦЭМ!$B$34:$B$777,W$83)+'СЕТ СН'!$H$11+СВЦЭМ!$D$10+'СЕТ СН'!$H$5-'СЕТ СН'!$H$21</f>
        <v>4834.2790595099996</v>
      </c>
      <c r="X100" s="37">
        <f>SUMIFS(СВЦЭМ!$D$34:$D$777,СВЦЭМ!$A$34:$A$777,$A100,СВЦЭМ!$B$34:$B$777,X$83)+'СЕТ СН'!$H$11+СВЦЭМ!$D$10+'СЕТ СН'!$H$5-'СЕТ СН'!$H$21</f>
        <v>4945.6806840899999</v>
      </c>
      <c r="Y100" s="37">
        <f>SUMIFS(СВЦЭМ!$D$34:$D$777,СВЦЭМ!$A$34:$A$777,$A100,СВЦЭМ!$B$34:$B$777,Y$83)+'СЕТ СН'!$H$11+СВЦЭМ!$D$10+'СЕТ СН'!$H$5-'СЕТ СН'!$H$21</f>
        <v>5028.5229284799998</v>
      </c>
    </row>
    <row r="101" spans="1:25" ht="15.75" x14ac:dyDescent="0.2">
      <c r="A101" s="36">
        <f t="shared" si="2"/>
        <v>43057</v>
      </c>
      <c r="B101" s="37">
        <f>SUMIFS(СВЦЭМ!$D$34:$D$777,СВЦЭМ!$A$34:$A$777,$A101,СВЦЭМ!$B$34:$B$777,B$83)+'СЕТ СН'!$H$11+СВЦЭМ!$D$10+'СЕТ СН'!$H$5-'СЕТ СН'!$H$21</f>
        <v>5107.2728940999996</v>
      </c>
      <c r="C101" s="37">
        <f>SUMIFS(СВЦЭМ!$D$34:$D$777,СВЦЭМ!$A$34:$A$777,$A101,СВЦЭМ!$B$34:$B$777,C$83)+'СЕТ СН'!$H$11+СВЦЭМ!$D$10+'СЕТ СН'!$H$5-'СЕТ СН'!$H$21</f>
        <v>5153.2965343599999</v>
      </c>
      <c r="D101" s="37">
        <f>SUMIFS(СВЦЭМ!$D$34:$D$777,СВЦЭМ!$A$34:$A$777,$A101,СВЦЭМ!$B$34:$B$777,D$83)+'СЕТ СН'!$H$11+СВЦЭМ!$D$10+'СЕТ СН'!$H$5-'СЕТ СН'!$H$21</f>
        <v>5154.0958939100001</v>
      </c>
      <c r="E101" s="37">
        <f>SUMIFS(СВЦЭМ!$D$34:$D$777,СВЦЭМ!$A$34:$A$777,$A101,СВЦЭМ!$B$34:$B$777,E$83)+'СЕТ СН'!$H$11+СВЦЭМ!$D$10+'СЕТ СН'!$H$5-'СЕТ СН'!$H$21</f>
        <v>5134.92281886</v>
      </c>
      <c r="F101" s="37">
        <f>SUMIFS(СВЦЭМ!$D$34:$D$777,СВЦЭМ!$A$34:$A$777,$A101,СВЦЭМ!$B$34:$B$777,F$83)+'СЕТ СН'!$H$11+СВЦЭМ!$D$10+'СЕТ СН'!$H$5-'СЕТ СН'!$H$21</f>
        <v>5131.2176718999999</v>
      </c>
      <c r="G101" s="37">
        <f>SUMIFS(СВЦЭМ!$D$34:$D$777,СВЦЭМ!$A$34:$A$777,$A101,СВЦЭМ!$B$34:$B$777,G$83)+'СЕТ СН'!$H$11+СВЦЭМ!$D$10+'СЕТ СН'!$H$5-'СЕТ СН'!$H$21</f>
        <v>5146.6202535599996</v>
      </c>
      <c r="H101" s="37">
        <f>SUMIFS(СВЦЭМ!$D$34:$D$777,СВЦЭМ!$A$34:$A$777,$A101,СВЦЭМ!$B$34:$B$777,H$83)+'СЕТ СН'!$H$11+СВЦЭМ!$D$10+'СЕТ СН'!$H$5-'СЕТ СН'!$H$21</f>
        <v>5114.4770962799994</v>
      </c>
      <c r="I101" s="37">
        <f>SUMIFS(СВЦЭМ!$D$34:$D$777,СВЦЭМ!$A$34:$A$777,$A101,СВЦЭМ!$B$34:$B$777,I$83)+'СЕТ СН'!$H$11+СВЦЭМ!$D$10+'СЕТ СН'!$H$5-'СЕТ СН'!$H$21</f>
        <v>5038.6386642899997</v>
      </c>
      <c r="J101" s="37">
        <f>SUMIFS(СВЦЭМ!$D$34:$D$777,СВЦЭМ!$A$34:$A$777,$A101,СВЦЭМ!$B$34:$B$777,J$83)+'СЕТ СН'!$H$11+СВЦЭМ!$D$10+'СЕТ СН'!$H$5-'СЕТ СН'!$H$21</f>
        <v>4940.1838187399999</v>
      </c>
      <c r="K101" s="37">
        <f>SUMIFS(СВЦЭМ!$D$34:$D$777,СВЦЭМ!$A$34:$A$777,$A101,СВЦЭМ!$B$34:$B$777,K$83)+'СЕТ СН'!$H$11+СВЦЭМ!$D$10+'СЕТ СН'!$H$5-'СЕТ СН'!$H$21</f>
        <v>4825.5400077599998</v>
      </c>
      <c r="L101" s="37">
        <f>SUMIFS(СВЦЭМ!$D$34:$D$777,СВЦЭМ!$A$34:$A$777,$A101,СВЦЭМ!$B$34:$B$777,L$83)+'СЕТ СН'!$H$11+СВЦЭМ!$D$10+'СЕТ СН'!$H$5-'СЕТ СН'!$H$21</f>
        <v>4751.2894816999997</v>
      </c>
      <c r="M101" s="37">
        <f>SUMIFS(СВЦЭМ!$D$34:$D$777,СВЦЭМ!$A$34:$A$777,$A101,СВЦЭМ!$B$34:$B$777,M$83)+'СЕТ СН'!$H$11+СВЦЭМ!$D$10+'СЕТ СН'!$H$5-'СЕТ СН'!$H$21</f>
        <v>4718.3644664099993</v>
      </c>
      <c r="N101" s="37">
        <f>SUMIFS(СВЦЭМ!$D$34:$D$777,СВЦЭМ!$A$34:$A$777,$A101,СВЦЭМ!$B$34:$B$777,N$83)+'СЕТ СН'!$H$11+СВЦЭМ!$D$10+'СЕТ СН'!$H$5-'СЕТ СН'!$H$21</f>
        <v>4717.9993180900001</v>
      </c>
      <c r="O101" s="37">
        <f>SUMIFS(СВЦЭМ!$D$34:$D$777,СВЦЭМ!$A$34:$A$777,$A101,СВЦЭМ!$B$34:$B$777,O$83)+'СЕТ СН'!$H$11+СВЦЭМ!$D$10+'СЕТ СН'!$H$5-'СЕТ СН'!$H$21</f>
        <v>4719.9993880000002</v>
      </c>
      <c r="P101" s="37">
        <f>SUMIFS(СВЦЭМ!$D$34:$D$777,СВЦЭМ!$A$34:$A$777,$A101,СВЦЭМ!$B$34:$B$777,P$83)+'СЕТ СН'!$H$11+СВЦЭМ!$D$10+'СЕТ СН'!$H$5-'СЕТ СН'!$H$21</f>
        <v>4721.2200805100001</v>
      </c>
      <c r="Q101" s="37">
        <f>SUMIFS(СВЦЭМ!$D$34:$D$777,СВЦЭМ!$A$34:$A$777,$A101,СВЦЭМ!$B$34:$B$777,Q$83)+'СЕТ СН'!$H$11+СВЦЭМ!$D$10+'СЕТ СН'!$H$5-'СЕТ СН'!$H$21</f>
        <v>4720.1229190599997</v>
      </c>
      <c r="R101" s="37">
        <f>SUMIFS(СВЦЭМ!$D$34:$D$777,СВЦЭМ!$A$34:$A$777,$A101,СВЦЭМ!$B$34:$B$777,R$83)+'СЕТ СН'!$H$11+СВЦЭМ!$D$10+'СЕТ СН'!$H$5-'СЕТ СН'!$H$21</f>
        <v>4723.7522829099998</v>
      </c>
      <c r="S101" s="37">
        <f>SUMIFS(СВЦЭМ!$D$34:$D$777,СВЦЭМ!$A$34:$A$777,$A101,СВЦЭМ!$B$34:$B$777,S$83)+'СЕТ СН'!$H$11+СВЦЭМ!$D$10+'СЕТ СН'!$H$5-'СЕТ СН'!$H$21</f>
        <v>4724.24956148</v>
      </c>
      <c r="T101" s="37">
        <f>SUMIFS(СВЦЭМ!$D$34:$D$777,СВЦЭМ!$A$34:$A$777,$A101,СВЦЭМ!$B$34:$B$777,T$83)+'СЕТ СН'!$H$11+СВЦЭМ!$D$10+'СЕТ СН'!$H$5-'СЕТ СН'!$H$21</f>
        <v>4722.3631579599996</v>
      </c>
      <c r="U101" s="37">
        <f>SUMIFS(СВЦЭМ!$D$34:$D$777,СВЦЭМ!$A$34:$A$777,$A101,СВЦЭМ!$B$34:$B$777,U$83)+'СЕТ СН'!$H$11+СВЦЭМ!$D$10+'СЕТ СН'!$H$5-'СЕТ СН'!$H$21</f>
        <v>4745.0509914499999</v>
      </c>
      <c r="V101" s="37">
        <f>SUMIFS(СВЦЭМ!$D$34:$D$777,СВЦЭМ!$A$34:$A$777,$A101,СВЦЭМ!$B$34:$B$777,V$83)+'СЕТ СН'!$H$11+СВЦЭМ!$D$10+'СЕТ СН'!$H$5-'СЕТ СН'!$H$21</f>
        <v>4779.4614866900001</v>
      </c>
      <c r="W101" s="37">
        <f>SUMIFS(СВЦЭМ!$D$34:$D$777,СВЦЭМ!$A$34:$A$777,$A101,СВЦЭМ!$B$34:$B$777,W$83)+'СЕТ СН'!$H$11+СВЦЭМ!$D$10+'СЕТ СН'!$H$5-'СЕТ СН'!$H$21</f>
        <v>4856.7736725799996</v>
      </c>
      <c r="X101" s="37">
        <f>SUMIFS(СВЦЭМ!$D$34:$D$777,СВЦЭМ!$A$34:$A$777,$A101,СВЦЭМ!$B$34:$B$777,X$83)+'СЕТ СН'!$H$11+СВЦЭМ!$D$10+'СЕТ СН'!$H$5-'СЕТ СН'!$H$21</f>
        <v>4933.4656114600002</v>
      </c>
      <c r="Y101" s="37">
        <f>SUMIFS(СВЦЭМ!$D$34:$D$777,СВЦЭМ!$A$34:$A$777,$A101,СВЦЭМ!$B$34:$B$777,Y$83)+'СЕТ СН'!$H$11+СВЦЭМ!$D$10+'СЕТ СН'!$H$5-'СЕТ СН'!$H$21</f>
        <v>5014.9017452099997</v>
      </c>
    </row>
    <row r="102" spans="1:25" ht="15.75" x14ac:dyDescent="0.2">
      <c r="A102" s="36">
        <f t="shared" si="2"/>
        <v>43058</v>
      </c>
      <c r="B102" s="37">
        <f>SUMIFS(СВЦЭМ!$D$34:$D$777,СВЦЭМ!$A$34:$A$777,$A102,СВЦЭМ!$B$34:$B$777,B$83)+'СЕТ СН'!$H$11+СВЦЭМ!$D$10+'СЕТ СН'!$H$5-'СЕТ СН'!$H$21</f>
        <v>5093.1314335899997</v>
      </c>
      <c r="C102" s="37">
        <f>SUMIFS(СВЦЭМ!$D$34:$D$777,СВЦЭМ!$A$34:$A$777,$A102,СВЦЭМ!$B$34:$B$777,C$83)+'СЕТ СН'!$H$11+СВЦЭМ!$D$10+'СЕТ СН'!$H$5-'СЕТ СН'!$H$21</f>
        <v>5119.8841334299996</v>
      </c>
      <c r="D102" s="37">
        <f>SUMIFS(СВЦЭМ!$D$34:$D$777,СВЦЭМ!$A$34:$A$777,$A102,СВЦЭМ!$B$34:$B$777,D$83)+'СЕТ СН'!$H$11+СВЦЭМ!$D$10+'СЕТ СН'!$H$5-'СЕТ СН'!$H$21</f>
        <v>5135.6789009499998</v>
      </c>
      <c r="E102" s="37">
        <f>SUMIFS(СВЦЭМ!$D$34:$D$777,СВЦЭМ!$A$34:$A$777,$A102,СВЦЭМ!$B$34:$B$777,E$83)+'СЕТ СН'!$H$11+СВЦЭМ!$D$10+'СЕТ СН'!$H$5-'СЕТ СН'!$H$21</f>
        <v>5130.3930269699995</v>
      </c>
      <c r="F102" s="37">
        <f>SUMIFS(СВЦЭМ!$D$34:$D$777,СВЦЭМ!$A$34:$A$777,$A102,СВЦЭМ!$B$34:$B$777,F$83)+'СЕТ СН'!$H$11+СВЦЭМ!$D$10+'СЕТ СН'!$H$5-'СЕТ СН'!$H$21</f>
        <v>5130.5814102099994</v>
      </c>
      <c r="G102" s="37">
        <f>SUMIFS(СВЦЭМ!$D$34:$D$777,СВЦЭМ!$A$34:$A$777,$A102,СВЦЭМ!$B$34:$B$777,G$83)+'СЕТ СН'!$H$11+СВЦЭМ!$D$10+'СЕТ СН'!$H$5-'СЕТ СН'!$H$21</f>
        <v>5115.3179252</v>
      </c>
      <c r="H102" s="37">
        <f>SUMIFS(СВЦЭМ!$D$34:$D$777,СВЦЭМ!$A$34:$A$777,$A102,СВЦЭМ!$B$34:$B$777,H$83)+'СЕТ СН'!$H$11+СВЦЭМ!$D$10+'СЕТ СН'!$H$5-'СЕТ СН'!$H$21</f>
        <v>5102.1638359099998</v>
      </c>
      <c r="I102" s="37">
        <f>SUMIFS(СВЦЭМ!$D$34:$D$777,СВЦЭМ!$A$34:$A$777,$A102,СВЦЭМ!$B$34:$B$777,I$83)+'СЕТ СН'!$H$11+СВЦЭМ!$D$10+'СЕТ СН'!$H$5-'СЕТ СН'!$H$21</f>
        <v>5101.78787508</v>
      </c>
      <c r="J102" s="37">
        <f>SUMIFS(СВЦЭМ!$D$34:$D$777,СВЦЭМ!$A$34:$A$777,$A102,СВЦЭМ!$B$34:$B$777,J$83)+'СЕТ СН'!$H$11+СВЦЭМ!$D$10+'СЕТ СН'!$H$5-'СЕТ СН'!$H$21</f>
        <v>5015.51599291</v>
      </c>
      <c r="K102" s="37">
        <f>SUMIFS(СВЦЭМ!$D$34:$D$777,СВЦЭМ!$A$34:$A$777,$A102,СВЦЭМ!$B$34:$B$777,K$83)+'СЕТ СН'!$H$11+СВЦЭМ!$D$10+'СЕТ СН'!$H$5-'СЕТ СН'!$H$21</f>
        <v>4872.6526706099994</v>
      </c>
      <c r="L102" s="37">
        <f>SUMIFS(СВЦЭМ!$D$34:$D$777,СВЦЭМ!$A$34:$A$777,$A102,СВЦЭМ!$B$34:$B$777,L$83)+'СЕТ СН'!$H$11+СВЦЭМ!$D$10+'СЕТ СН'!$H$5-'СЕТ СН'!$H$21</f>
        <v>4751.7532645000001</v>
      </c>
      <c r="M102" s="37">
        <f>SUMIFS(СВЦЭМ!$D$34:$D$777,СВЦЭМ!$A$34:$A$777,$A102,СВЦЭМ!$B$34:$B$777,M$83)+'СЕТ СН'!$H$11+СВЦЭМ!$D$10+'СЕТ СН'!$H$5-'СЕТ СН'!$H$21</f>
        <v>4717.3142079899999</v>
      </c>
      <c r="N102" s="37">
        <f>SUMIFS(СВЦЭМ!$D$34:$D$777,СВЦЭМ!$A$34:$A$777,$A102,СВЦЭМ!$B$34:$B$777,N$83)+'СЕТ СН'!$H$11+СВЦЭМ!$D$10+'СЕТ СН'!$H$5-'СЕТ СН'!$H$21</f>
        <v>4725.65568609</v>
      </c>
      <c r="O102" s="37">
        <f>SUMIFS(СВЦЭМ!$D$34:$D$777,СВЦЭМ!$A$34:$A$777,$A102,СВЦЭМ!$B$34:$B$777,O$83)+'СЕТ СН'!$H$11+СВЦЭМ!$D$10+'СЕТ СН'!$H$5-'СЕТ СН'!$H$21</f>
        <v>4743.6978063999995</v>
      </c>
      <c r="P102" s="37">
        <f>SUMIFS(СВЦЭМ!$D$34:$D$777,СВЦЭМ!$A$34:$A$777,$A102,СВЦЭМ!$B$34:$B$777,P$83)+'СЕТ СН'!$H$11+СВЦЭМ!$D$10+'СЕТ СН'!$H$5-'СЕТ СН'!$H$21</f>
        <v>4752.8528061799998</v>
      </c>
      <c r="Q102" s="37">
        <f>SUMIFS(СВЦЭМ!$D$34:$D$777,СВЦЭМ!$A$34:$A$777,$A102,СВЦЭМ!$B$34:$B$777,Q$83)+'СЕТ СН'!$H$11+СВЦЭМ!$D$10+'СЕТ СН'!$H$5-'СЕТ СН'!$H$21</f>
        <v>4758.2108651799999</v>
      </c>
      <c r="R102" s="37">
        <f>SUMIFS(СВЦЭМ!$D$34:$D$777,СВЦЭМ!$A$34:$A$777,$A102,СВЦЭМ!$B$34:$B$777,R$83)+'СЕТ СН'!$H$11+СВЦЭМ!$D$10+'СЕТ СН'!$H$5-'СЕТ СН'!$H$21</f>
        <v>4760.1779243800001</v>
      </c>
      <c r="S102" s="37">
        <f>SUMIFS(СВЦЭМ!$D$34:$D$777,СВЦЭМ!$A$34:$A$777,$A102,СВЦЭМ!$B$34:$B$777,S$83)+'СЕТ СН'!$H$11+СВЦЭМ!$D$10+'СЕТ СН'!$H$5-'СЕТ СН'!$H$21</f>
        <v>4724.27960171</v>
      </c>
      <c r="T102" s="37">
        <f>SUMIFS(СВЦЭМ!$D$34:$D$777,СВЦЭМ!$A$34:$A$777,$A102,СВЦЭМ!$B$34:$B$777,T$83)+'СЕТ СН'!$H$11+СВЦЭМ!$D$10+'СЕТ СН'!$H$5-'СЕТ СН'!$H$21</f>
        <v>4695.1404093299998</v>
      </c>
      <c r="U102" s="37">
        <f>SUMIFS(СВЦЭМ!$D$34:$D$777,СВЦЭМ!$A$34:$A$777,$A102,СВЦЭМ!$B$34:$B$777,U$83)+'СЕТ СН'!$H$11+СВЦЭМ!$D$10+'СЕТ СН'!$H$5-'СЕТ СН'!$H$21</f>
        <v>4709.5306491199999</v>
      </c>
      <c r="V102" s="37">
        <f>SUMIFS(СВЦЭМ!$D$34:$D$777,СВЦЭМ!$A$34:$A$777,$A102,СВЦЭМ!$B$34:$B$777,V$83)+'СЕТ СН'!$H$11+СВЦЭМ!$D$10+'СЕТ СН'!$H$5-'СЕТ СН'!$H$21</f>
        <v>4758.7901318899994</v>
      </c>
      <c r="W102" s="37">
        <f>SUMIFS(СВЦЭМ!$D$34:$D$777,СВЦЭМ!$A$34:$A$777,$A102,СВЦЭМ!$B$34:$B$777,W$83)+'СЕТ СН'!$H$11+СВЦЭМ!$D$10+'СЕТ СН'!$H$5-'СЕТ СН'!$H$21</f>
        <v>4867.7151979099999</v>
      </c>
      <c r="X102" s="37">
        <f>SUMIFS(СВЦЭМ!$D$34:$D$777,СВЦЭМ!$A$34:$A$777,$A102,СВЦЭМ!$B$34:$B$777,X$83)+'СЕТ СН'!$H$11+СВЦЭМ!$D$10+'СЕТ СН'!$H$5-'СЕТ СН'!$H$21</f>
        <v>4951.6169732599992</v>
      </c>
      <c r="Y102" s="37">
        <f>SUMIFS(СВЦЭМ!$D$34:$D$777,СВЦЭМ!$A$34:$A$777,$A102,СВЦЭМ!$B$34:$B$777,Y$83)+'СЕТ СН'!$H$11+СВЦЭМ!$D$10+'СЕТ СН'!$H$5-'СЕТ СН'!$H$21</f>
        <v>5059.0618736199995</v>
      </c>
    </row>
    <row r="103" spans="1:25" ht="15.75" x14ac:dyDescent="0.2">
      <c r="A103" s="36">
        <f t="shared" si="2"/>
        <v>43059</v>
      </c>
      <c r="B103" s="37">
        <f>SUMIFS(СВЦЭМ!$D$34:$D$777,СВЦЭМ!$A$34:$A$777,$A103,СВЦЭМ!$B$34:$B$777,B$83)+'СЕТ СН'!$H$11+СВЦЭМ!$D$10+'СЕТ СН'!$H$5-'СЕТ СН'!$H$21</f>
        <v>5118.1382500199998</v>
      </c>
      <c r="C103" s="37">
        <f>SUMIFS(СВЦЭМ!$D$34:$D$777,СВЦЭМ!$A$34:$A$777,$A103,СВЦЭМ!$B$34:$B$777,C$83)+'СЕТ СН'!$H$11+СВЦЭМ!$D$10+'СЕТ СН'!$H$5-'СЕТ СН'!$H$21</f>
        <v>5149.4100564499995</v>
      </c>
      <c r="D103" s="37">
        <f>SUMIFS(СВЦЭМ!$D$34:$D$777,СВЦЭМ!$A$34:$A$777,$A103,СВЦЭМ!$B$34:$B$777,D$83)+'СЕТ СН'!$H$11+СВЦЭМ!$D$10+'СЕТ СН'!$H$5-'СЕТ СН'!$H$21</f>
        <v>5139.27707723</v>
      </c>
      <c r="E103" s="37">
        <f>SUMIFS(СВЦЭМ!$D$34:$D$777,СВЦЭМ!$A$34:$A$777,$A103,СВЦЭМ!$B$34:$B$777,E$83)+'СЕТ СН'!$H$11+СВЦЭМ!$D$10+'СЕТ СН'!$H$5-'СЕТ СН'!$H$21</f>
        <v>5136.1755867699994</v>
      </c>
      <c r="F103" s="37">
        <f>SUMIFS(СВЦЭМ!$D$34:$D$777,СВЦЭМ!$A$34:$A$777,$A103,СВЦЭМ!$B$34:$B$777,F$83)+'СЕТ СН'!$H$11+СВЦЭМ!$D$10+'СЕТ СН'!$H$5-'СЕТ СН'!$H$21</f>
        <v>5135.4538641299996</v>
      </c>
      <c r="G103" s="37">
        <f>SUMIFS(СВЦЭМ!$D$34:$D$777,СВЦЭМ!$A$34:$A$777,$A103,СВЦЭМ!$B$34:$B$777,G$83)+'СЕТ СН'!$H$11+СВЦЭМ!$D$10+'СЕТ СН'!$H$5-'СЕТ СН'!$H$21</f>
        <v>5139.3831446999993</v>
      </c>
      <c r="H103" s="37">
        <f>SUMIFS(СВЦЭМ!$D$34:$D$777,СВЦЭМ!$A$34:$A$777,$A103,СВЦЭМ!$B$34:$B$777,H$83)+'СЕТ СН'!$H$11+СВЦЭМ!$D$10+'СЕТ СН'!$H$5-'СЕТ СН'!$H$21</f>
        <v>5128.9152008199999</v>
      </c>
      <c r="I103" s="37">
        <f>SUMIFS(СВЦЭМ!$D$34:$D$777,СВЦЭМ!$A$34:$A$777,$A103,СВЦЭМ!$B$34:$B$777,I$83)+'СЕТ СН'!$H$11+СВЦЭМ!$D$10+'СЕТ СН'!$H$5-'СЕТ СН'!$H$21</f>
        <v>5008.1804656599998</v>
      </c>
      <c r="J103" s="37">
        <f>SUMIFS(СВЦЭМ!$D$34:$D$777,СВЦЭМ!$A$34:$A$777,$A103,СВЦЭМ!$B$34:$B$777,J$83)+'СЕТ СН'!$H$11+СВЦЭМ!$D$10+'СЕТ СН'!$H$5-'СЕТ СН'!$H$21</f>
        <v>4941.4182987599997</v>
      </c>
      <c r="K103" s="37">
        <f>SUMIFS(СВЦЭМ!$D$34:$D$777,СВЦЭМ!$A$34:$A$777,$A103,СВЦЭМ!$B$34:$B$777,K$83)+'СЕТ СН'!$H$11+СВЦЭМ!$D$10+'СЕТ СН'!$H$5-'СЕТ СН'!$H$21</f>
        <v>4857.23846271</v>
      </c>
      <c r="L103" s="37">
        <f>SUMIFS(СВЦЭМ!$D$34:$D$777,СВЦЭМ!$A$34:$A$777,$A103,СВЦЭМ!$B$34:$B$777,L$83)+'СЕТ СН'!$H$11+СВЦЭМ!$D$10+'СЕТ СН'!$H$5-'СЕТ СН'!$H$21</f>
        <v>4778.5168061599998</v>
      </c>
      <c r="M103" s="37">
        <f>SUMIFS(СВЦЭМ!$D$34:$D$777,СВЦЭМ!$A$34:$A$777,$A103,СВЦЭМ!$B$34:$B$777,M$83)+'СЕТ СН'!$H$11+СВЦЭМ!$D$10+'СЕТ СН'!$H$5-'СЕТ СН'!$H$21</f>
        <v>4737.79959684</v>
      </c>
      <c r="N103" s="37">
        <f>SUMIFS(СВЦЭМ!$D$34:$D$777,СВЦЭМ!$A$34:$A$777,$A103,СВЦЭМ!$B$34:$B$777,N$83)+'СЕТ СН'!$H$11+СВЦЭМ!$D$10+'СЕТ СН'!$H$5-'СЕТ СН'!$H$21</f>
        <v>4752.6265734399994</v>
      </c>
      <c r="O103" s="37">
        <f>SUMIFS(СВЦЭМ!$D$34:$D$777,СВЦЭМ!$A$34:$A$777,$A103,СВЦЭМ!$B$34:$B$777,O$83)+'СЕТ СН'!$H$11+СВЦЭМ!$D$10+'СЕТ СН'!$H$5-'СЕТ СН'!$H$21</f>
        <v>4757.6131261299997</v>
      </c>
      <c r="P103" s="37">
        <f>SUMIFS(СВЦЭМ!$D$34:$D$777,СВЦЭМ!$A$34:$A$777,$A103,СВЦЭМ!$B$34:$B$777,P$83)+'СЕТ СН'!$H$11+СВЦЭМ!$D$10+'СЕТ СН'!$H$5-'СЕТ СН'!$H$21</f>
        <v>4767.1492453499995</v>
      </c>
      <c r="Q103" s="37">
        <f>SUMIFS(СВЦЭМ!$D$34:$D$777,СВЦЭМ!$A$34:$A$777,$A103,СВЦЭМ!$B$34:$B$777,Q$83)+'СЕТ СН'!$H$11+СВЦЭМ!$D$10+'СЕТ СН'!$H$5-'СЕТ СН'!$H$21</f>
        <v>4773.7377247799996</v>
      </c>
      <c r="R103" s="37">
        <f>SUMIFS(СВЦЭМ!$D$34:$D$777,СВЦЭМ!$A$34:$A$777,$A103,СВЦЭМ!$B$34:$B$777,R$83)+'СЕТ СН'!$H$11+СВЦЭМ!$D$10+'СЕТ СН'!$H$5-'СЕТ СН'!$H$21</f>
        <v>4773.31305789</v>
      </c>
      <c r="S103" s="37">
        <f>SUMIFS(СВЦЭМ!$D$34:$D$777,СВЦЭМ!$A$34:$A$777,$A103,СВЦЭМ!$B$34:$B$777,S$83)+'СЕТ СН'!$H$11+СВЦЭМ!$D$10+'СЕТ СН'!$H$5-'СЕТ СН'!$H$21</f>
        <v>4742.5137065099998</v>
      </c>
      <c r="T103" s="37">
        <f>SUMIFS(СВЦЭМ!$D$34:$D$777,СВЦЭМ!$A$34:$A$777,$A103,СВЦЭМ!$B$34:$B$777,T$83)+'СЕТ СН'!$H$11+СВЦЭМ!$D$10+'СЕТ СН'!$H$5-'СЕТ СН'!$H$21</f>
        <v>4707.1252213299995</v>
      </c>
      <c r="U103" s="37">
        <f>SUMIFS(СВЦЭМ!$D$34:$D$777,СВЦЭМ!$A$34:$A$777,$A103,СВЦЭМ!$B$34:$B$777,U$83)+'СЕТ СН'!$H$11+СВЦЭМ!$D$10+'СЕТ СН'!$H$5-'СЕТ СН'!$H$21</f>
        <v>4710.8312196999996</v>
      </c>
      <c r="V103" s="37">
        <f>SUMIFS(СВЦЭМ!$D$34:$D$777,СВЦЭМ!$A$34:$A$777,$A103,СВЦЭМ!$B$34:$B$777,V$83)+'СЕТ СН'!$H$11+СВЦЭМ!$D$10+'СЕТ СН'!$H$5-'СЕТ СН'!$H$21</f>
        <v>4748.2109420399993</v>
      </c>
      <c r="W103" s="37">
        <f>SUMIFS(СВЦЭМ!$D$34:$D$777,СВЦЭМ!$A$34:$A$777,$A103,СВЦЭМ!$B$34:$B$777,W$83)+'СЕТ СН'!$H$11+СВЦЭМ!$D$10+'СЕТ СН'!$H$5-'СЕТ СН'!$H$21</f>
        <v>4837.5567912999995</v>
      </c>
      <c r="X103" s="37">
        <f>SUMIFS(СВЦЭМ!$D$34:$D$777,СВЦЭМ!$A$34:$A$777,$A103,СВЦЭМ!$B$34:$B$777,X$83)+'СЕТ СН'!$H$11+СВЦЭМ!$D$10+'СЕТ СН'!$H$5-'СЕТ СН'!$H$21</f>
        <v>4934.4499461199994</v>
      </c>
      <c r="Y103" s="37">
        <f>SUMIFS(СВЦЭМ!$D$34:$D$777,СВЦЭМ!$A$34:$A$777,$A103,СВЦЭМ!$B$34:$B$777,Y$83)+'СЕТ СН'!$H$11+СВЦЭМ!$D$10+'СЕТ СН'!$H$5-'СЕТ СН'!$H$21</f>
        <v>5041.35143995</v>
      </c>
    </row>
    <row r="104" spans="1:25" ht="15.75" x14ac:dyDescent="0.2">
      <c r="A104" s="36">
        <f t="shared" si="2"/>
        <v>43060</v>
      </c>
      <c r="B104" s="37">
        <f>SUMIFS(СВЦЭМ!$D$34:$D$777,СВЦЭМ!$A$34:$A$777,$A104,СВЦЭМ!$B$34:$B$777,B$83)+'СЕТ СН'!$H$11+СВЦЭМ!$D$10+'СЕТ СН'!$H$5-'СЕТ СН'!$H$21</f>
        <v>5113.6102939800003</v>
      </c>
      <c r="C104" s="37">
        <f>SUMIFS(СВЦЭМ!$D$34:$D$777,СВЦЭМ!$A$34:$A$777,$A104,СВЦЭМ!$B$34:$B$777,C$83)+'СЕТ СН'!$H$11+СВЦЭМ!$D$10+'СЕТ СН'!$H$5-'СЕТ СН'!$H$21</f>
        <v>5144.1220560399997</v>
      </c>
      <c r="D104" s="37">
        <f>SUMIFS(СВЦЭМ!$D$34:$D$777,СВЦЭМ!$A$34:$A$777,$A104,СВЦЭМ!$B$34:$B$777,D$83)+'СЕТ СН'!$H$11+СВЦЭМ!$D$10+'СЕТ СН'!$H$5-'СЕТ СН'!$H$21</f>
        <v>5146.9803426399994</v>
      </c>
      <c r="E104" s="37">
        <f>SUMIFS(СВЦЭМ!$D$34:$D$777,СВЦЭМ!$A$34:$A$777,$A104,СВЦЭМ!$B$34:$B$777,E$83)+'СЕТ СН'!$H$11+СВЦЭМ!$D$10+'СЕТ СН'!$H$5-'СЕТ СН'!$H$21</f>
        <v>5144.5829365399995</v>
      </c>
      <c r="F104" s="37">
        <f>SUMIFS(СВЦЭМ!$D$34:$D$777,СВЦЭМ!$A$34:$A$777,$A104,СВЦЭМ!$B$34:$B$777,F$83)+'СЕТ СН'!$H$11+СВЦЭМ!$D$10+'СЕТ СН'!$H$5-'СЕТ СН'!$H$21</f>
        <v>5145.4697938499994</v>
      </c>
      <c r="G104" s="37">
        <f>SUMIFS(СВЦЭМ!$D$34:$D$777,СВЦЭМ!$A$34:$A$777,$A104,СВЦЭМ!$B$34:$B$777,G$83)+'СЕТ СН'!$H$11+СВЦЭМ!$D$10+'СЕТ СН'!$H$5-'СЕТ СН'!$H$21</f>
        <v>5150.0257992400002</v>
      </c>
      <c r="H104" s="37">
        <f>SUMIFS(СВЦЭМ!$D$34:$D$777,СВЦЭМ!$A$34:$A$777,$A104,СВЦЭМ!$B$34:$B$777,H$83)+'СЕТ СН'!$H$11+СВЦЭМ!$D$10+'СЕТ СН'!$H$5-'СЕТ СН'!$H$21</f>
        <v>5124.6528905599998</v>
      </c>
      <c r="I104" s="37">
        <f>SUMIFS(СВЦЭМ!$D$34:$D$777,СВЦЭМ!$A$34:$A$777,$A104,СВЦЭМ!$B$34:$B$777,I$83)+'СЕТ СН'!$H$11+СВЦЭМ!$D$10+'СЕТ СН'!$H$5-'СЕТ СН'!$H$21</f>
        <v>5006.7808929799994</v>
      </c>
      <c r="J104" s="37">
        <f>SUMIFS(СВЦЭМ!$D$34:$D$777,СВЦЭМ!$A$34:$A$777,$A104,СВЦЭМ!$B$34:$B$777,J$83)+'СЕТ СН'!$H$11+СВЦЭМ!$D$10+'СЕТ СН'!$H$5-'СЕТ СН'!$H$21</f>
        <v>4938.3930404299999</v>
      </c>
      <c r="K104" s="37">
        <f>SUMIFS(СВЦЭМ!$D$34:$D$777,СВЦЭМ!$A$34:$A$777,$A104,СВЦЭМ!$B$34:$B$777,K$83)+'СЕТ СН'!$H$11+СВЦЭМ!$D$10+'СЕТ СН'!$H$5-'СЕТ СН'!$H$21</f>
        <v>4846.8956899999994</v>
      </c>
      <c r="L104" s="37">
        <f>SUMIFS(СВЦЭМ!$D$34:$D$777,СВЦЭМ!$A$34:$A$777,$A104,СВЦЭМ!$B$34:$B$777,L$83)+'СЕТ СН'!$H$11+СВЦЭМ!$D$10+'СЕТ СН'!$H$5-'СЕТ СН'!$H$21</f>
        <v>4774.4156173599995</v>
      </c>
      <c r="M104" s="37">
        <f>SUMIFS(СВЦЭМ!$D$34:$D$777,СВЦЭМ!$A$34:$A$777,$A104,СВЦЭМ!$B$34:$B$777,M$83)+'СЕТ СН'!$H$11+СВЦЭМ!$D$10+'СЕТ СН'!$H$5-'СЕТ СН'!$H$21</f>
        <v>4745.7688105199995</v>
      </c>
      <c r="N104" s="37">
        <f>SUMIFS(СВЦЭМ!$D$34:$D$777,СВЦЭМ!$A$34:$A$777,$A104,СВЦЭМ!$B$34:$B$777,N$83)+'СЕТ СН'!$H$11+СВЦЭМ!$D$10+'СЕТ СН'!$H$5-'СЕТ СН'!$H$21</f>
        <v>4759.8614014099994</v>
      </c>
      <c r="O104" s="37">
        <f>SUMIFS(СВЦЭМ!$D$34:$D$777,СВЦЭМ!$A$34:$A$777,$A104,СВЦЭМ!$B$34:$B$777,O$83)+'СЕТ СН'!$H$11+СВЦЭМ!$D$10+'СЕТ СН'!$H$5-'СЕТ СН'!$H$21</f>
        <v>4767.7990236199994</v>
      </c>
      <c r="P104" s="37">
        <f>SUMIFS(СВЦЭМ!$D$34:$D$777,СВЦЭМ!$A$34:$A$777,$A104,СВЦЭМ!$B$34:$B$777,P$83)+'СЕТ СН'!$H$11+СВЦЭМ!$D$10+'СЕТ СН'!$H$5-'СЕТ СН'!$H$21</f>
        <v>4775.3541425099993</v>
      </c>
      <c r="Q104" s="37">
        <f>SUMIFS(СВЦЭМ!$D$34:$D$777,СВЦЭМ!$A$34:$A$777,$A104,СВЦЭМ!$B$34:$B$777,Q$83)+'СЕТ СН'!$H$11+СВЦЭМ!$D$10+'СЕТ СН'!$H$5-'СЕТ СН'!$H$21</f>
        <v>4782.0007639099995</v>
      </c>
      <c r="R104" s="37">
        <f>SUMIFS(СВЦЭМ!$D$34:$D$777,СВЦЭМ!$A$34:$A$777,$A104,СВЦЭМ!$B$34:$B$777,R$83)+'СЕТ СН'!$H$11+СВЦЭМ!$D$10+'СЕТ СН'!$H$5-'СЕТ СН'!$H$21</f>
        <v>4783.68175858</v>
      </c>
      <c r="S104" s="37">
        <f>SUMIFS(СВЦЭМ!$D$34:$D$777,СВЦЭМ!$A$34:$A$777,$A104,СВЦЭМ!$B$34:$B$777,S$83)+'СЕТ СН'!$H$11+СВЦЭМ!$D$10+'СЕТ СН'!$H$5-'СЕТ СН'!$H$21</f>
        <v>4758.4260724099995</v>
      </c>
      <c r="T104" s="37">
        <f>SUMIFS(СВЦЭМ!$D$34:$D$777,СВЦЭМ!$A$34:$A$777,$A104,СВЦЭМ!$B$34:$B$777,T$83)+'СЕТ СН'!$H$11+СВЦЭМ!$D$10+'СЕТ СН'!$H$5-'СЕТ СН'!$H$21</f>
        <v>4708.2923671600001</v>
      </c>
      <c r="U104" s="37">
        <f>SUMIFS(СВЦЭМ!$D$34:$D$777,СВЦЭМ!$A$34:$A$777,$A104,СВЦЭМ!$B$34:$B$777,U$83)+'СЕТ СН'!$H$11+СВЦЭМ!$D$10+'СЕТ СН'!$H$5-'СЕТ СН'!$H$21</f>
        <v>4690.43408146</v>
      </c>
      <c r="V104" s="37">
        <f>SUMIFS(СВЦЭМ!$D$34:$D$777,СВЦЭМ!$A$34:$A$777,$A104,СВЦЭМ!$B$34:$B$777,V$83)+'СЕТ СН'!$H$11+СВЦЭМ!$D$10+'СЕТ СН'!$H$5-'СЕТ СН'!$H$21</f>
        <v>4761.0708119199999</v>
      </c>
      <c r="W104" s="37">
        <f>SUMIFS(СВЦЭМ!$D$34:$D$777,СВЦЭМ!$A$34:$A$777,$A104,СВЦЭМ!$B$34:$B$777,W$83)+'СЕТ СН'!$H$11+СВЦЭМ!$D$10+'СЕТ СН'!$H$5-'СЕТ СН'!$H$21</f>
        <v>4845.1824648699994</v>
      </c>
      <c r="X104" s="37">
        <f>SUMIFS(СВЦЭМ!$D$34:$D$777,СВЦЭМ!$A$34:$A$777,$A104,СВЦЭМ!$B$34:$B$777,X$83)+'СЕТ СН'!$H$11+СВЦЭМ!$D$10+'СЕТ СН'!$H$5-'СЕТ СН'!$H$21</f>
        <v>4943.7869786699994</v>
      </c>
      <c r="Y104" s="37">
        <f>SUMIFS(СВЦЭМ!$D$34:$D$777,СВЦЭМ!$A$34:$A$777,$A104,СВЦЭМ!$B$34:$B$777,Y$83)+'СЕТ СН'!$H$11+СВЦЭМ!$D$10+'СЕТ СН'!$H$5-'СЕТ СН'!$H$21</f>
        <v>5037.4411799</v>
      </c>
    </row>
    <row r="105" spans="1:25" ht="15.75" x14ac:dyDescent="0.2">
      <c r="A105" s="36">
        <f t="shared" si="2"/>
        <v>43061</v>
      </c>
      <c r="B105" s="37">
        <f>SUMIFS(СВЦЭМ!$D$34:$D$777,СВЦЭМ!$A$34:$A$777,$A105,СВЦЭМ!$B$34:$B$777,B$83)+'СЕТ СН'!$H$11+СВЦЭМ!$D$10+'СЕТ СН'!$H$5-'СЕТ СН'!$H$21</f>
        <v>5042.6021000199999</v>
      </c>
      <c r="C105" s="37">
        <f>SUMIFS(СВЦЭМ!$D$34:$D$777,СВЦЭМ!$A$34:$A$777,$A105,СВЦЭМ!$B$34:$B$777,C$83)+'СЕТ СН'!$H$11+СВЦЭМ!$D$10+'СЕТ СН'!$H$5-'СЕТ СН'!$H$21</f>
        <v>5030.7030063799994</v>
      </c>
      <c r="D105" s="37">
        <f>SUMIFS(СВЦЭМ!$D$34:$D$777,СВЦЭМ!$A$34:$A$777,$A105,СВЦЭМ!$B$34:$B$777,D$83)+'СЕТ СН'!$H$11+СВЦЭМ!$D$10+'СЕТ СН'!$H$5-'СЕТ СН'!$H$21</f>
        <v>5018.3139793600003</v>
      </c>
      <c r="E105" s="37">
        <f>SUMIFS(СВЦЭМ!$D$34:$D$777,СВЦЭМ!$A$34:$A$777,$A105,СВЦЭМ!$B$34:$B$777,E$83)+'СЕТ СН'!$H$11+СВЦЭМ!$D$10+'СЕТ СН'!$H$5-'СЕТ СН'!$H$21</f>
        <v>5014.9276630099994</v>
      </c>
      <c r="F105" s="37">
        <f>SUMIFS(СВЦЭМ!$D$34:$D$777,СВЦЭМ!$A$34:$A$777,$A105,СВЦЭМ!$B$34:$B$777,F$83)+'СЕТ СН'!$H$11+СВЦЭМ!$D$10+'СЕТ СН'!$H$5-'СЕТ СН'!$H$21</f>
        <v>5015.8150671599997</v>
      </c>
      <c r="G105" s="37">
        <f>SUMIFS(СВЦЭМ!$D$34:$D$777,СВЦЭМ!$A$34:$A$777,$A105,СВЦЭМ!$B$34:$B$777,G$83)+'СЕТ СН'!$H$11+СВЦЭМ!$D$10+'СЕТ СН'!$H$5-'СЕТ СН'!$H$21</f>
        <v>5023.3791941199997</v>
      </c>
      <c r="H105" s="37">
        <f>SUMIFS(СВЦЭМ!$D$34:$D$777,СВЦЭМ!$A$34:$A$777,$A105,СВЦЭМ!$B$34:$B$777,H$83)+'СЕТ СН'!$H$11+СВЦЭМ!$D$10+'СЕТ СН'!$H$5-'СЕТ СН'!$H$21</f>
        <v>5024.9170237799999</v>
      </c>
      <c r="I105" s="37">
        <f>SUMIFS(СВЦЭМ!$D$34:$D$777,СВЦЭМ!$A$34:$A$777,$A105,СВЦЭМ!$B$34:$B$777,I$83)+'СЕТ СН'!$H$11+СВЦЭМ!$D$10+'СЕТ СН'!$H$5-'СЕТ СН'!$H$21</f>
        <v>4942.8668381400003</v>
      </c>
      <c r="J105" s="37">
        <f>SUMIFS(СВЦЭМ!$D$34:$D$777,СВЦЭМ!$A$34:$A$777,$A105,СВЦЭМ!$B$34:$B$777,J$83)+'СЕТ СН'!$H$11+СВЦЭМ!$D$10+'СЕТ СН'!$H$5-'СЕТ СН'!$H$21</f>
        <v>4939.5458783199992</v>
      </c>
      <c r="K105" s="37">
        <f>SUMIFS(СВЦЭМ!$D$34:$D$777,СВЦЭМ!$A$34:$A$777,$A105,СВЦЭМ!$B$34:$B$777,K$83)+'СЕТ СН'!$H$11+СВЦЭМ!$D$10+'СЕТ СН'!$H$5-'СЕТ СН'!$H$21</f>
        <v>4885.3800351999998</v>
      </c>
      <c r="L105" s="37">
        <f>SUMIFS(СВЦЭМ!$D$34:$D$777,СВЦЭМ!$A$34:$A$777,$A105,СВЦЭМ!$B$34:$B$777,L$83)+'СЕТ СН'!$H$11+СВЦЭМ!$D$10+'СЕТ СН'!$H$5-'СЕТ СН'!$H$21</f>
        <v>4814.2000463200002</v>
      </c>
      <c r="M105" s="37">
        <f>SUMIFS(СВЦЭМ!$D$34:$D$777,СВЦЭМ!$A$34:$A$777,$A105,СВЦЭМ!$B$34:$B$777,M$83)+'СЕТ СН'!$H$11+СВЦЭМ!$D$10+'СЕТ СН'!$H$5-'СЕТ СН'!$H$21</f>
        <v>4778.8871013499993</v>
      </c>
      <c r="N105" s="37">
        <f>SUMIFS(СВЦЭМ!$D$34:$D$777,СВЦЭМ!$A$34:$A$777,$A105,СВЦЭМ!$B$34:$B$777,N$83)+'СЕТ СН'!$H$11+СВЦЭМ!$D$10+'СЕТ СН'!$H$5-'СЕТ СН'!$H$21</f>
        <v>4759.7134766199997</v>
      </c>
      <c r="O105" s="37">
        <f>SUMIFS(СВЦЭМ!$D$34:$D$777,СВЦЭМ!$A$34:$A$777,$A105,СВЦЭМ!$B$34:$B$777,O$83)+'СЕТ СН'!$H$11+СВЦЭМ!$D$10+'СЕТ СН'!$H$5-'СЕТ СН'!$H$21</f>
        <v>4752.6331902799993</v>
      </c>
      <c r="P105" s="37">
        <f>SUMIFS(СВЦЭМ!$D$34:$D$777,СВЦЭМ!$A$34:$A$777,$A105,СВЦЭМ!$B$34:$B$777,P$83)+'СЕТ СН'!$H$11+СВЦЭМ!$D$10+'СЕТ СН'!$H$5-'СЕТ СН'!$H$21</f>
        <v>4749.6316428999999</v>
      </c>
      <c r="Q105" s="37">
        <f>SUMIFS(СВЦЭМ!$D$34:$D$777,СВЦЭМ!$A$34:$A$777,$A105,СВЦЭМ!$B$34:$B$777,Q$83)+'СЕТ СН'!$H$11+СВЦЭМ!$D$10+'СЕТ СН'!$H$5-'СЕТ СН'!$H$21</f>
        <v>4752.1202252799994</v>
      </c>
      <c r="R105" s="37">
        <f>SUMIFS(СВЦЭМ!$D$34:$D$777,СВЦЭМ!$A$34:$A$777,$A105,СВЦЭМ!$B$34:$B$777,R$83)+'СЕТ СН'!$H$11+СВЦЭМ!$D$10+'СЕТ СН'!$H$5-'СЕТ СН'!$H$21</f>
        <v>4751.3263062299993</v>
      </c>
      <c r="S105" s="37">
        <f>SUMIFS(СВЦЭМ!$D$34:$D$777,СВЦЭМ!$A$34:$A$777,$A105,СВЦЭМ!$B$34:$B$777,S$83)+'СЕТ СН'!$H$11+СВЦЭМ!$D$10+'СЕТ СН'!$H$5-'СЕТ СН'!$H$21</f>
        <v>4754.7337610899995</v>
      </c>
      <c r="T105" s="37">
        <f>SUMIFS(СВЦЭМ!$D$34:$D$777,СВЦЭМ!$A$34:$A$777,$A105,СВЦЭМ!$B$34:$B$777,T$83)+'СЕТ СН'!$H$11+СВЦЭМ!$D$10+'СЕТ СН'!$H$5-'СЕТ СН'!$H$21</f>
        <v>4683.4515366799997</v>
      </c>
      <c r="U105" s="37">
        <f>SUMIFS(СВЦЭМ!$D$34:$D$777,СВЦЭМ!$A$34:$A$777,$A105,СВЦЭМ!$B$34:$B$777,U$83)+'СЕТ СН'!$H$11+СВЦЭМ!$D$10+'СЕТ СН'!$H$5-'СЕТ СН'!$H$21</f>
        <v>4677.6799973999996</v>
      </c>
      <c r="V105" s="37">
        <f>SUMIFS(СВЦЭМ!$D$34:$D$777,СВЦЭМ!$A$34:$A$777,$A105,СВЦЭМ!$B$34:$B$777,V$83)+'СЕТ СН'!$H$11+СВЦЭМ!$D$10+'СЕТ СН'!$H$5-'СЕТ СН'!$H$21</f>
        <v>4811.9134227799996</v>
      </c>
      <c r="W105" s="37">
        <f>SUMIFS(СВЦЭМ!$D$34:$D$777,СВЦЭМ!$A$34:$A$777,$A105,СВЦЭМ!$B$34:$B$777,W$83)+'СЕТ СН'!$H$11+СВЦЭМ!$D$10+'СЕТ СН'!$H$5-'СЕТ СН'!$H$21</f>
        <v>4870.0029449899994</v>
      </c>
      <c r="X105" s="37">
        <f>SUMIFS(СВЦЭМ!$D$34:$D$777,СВЦЭМ!$A$34:$A$777,$A105,СВЦЭМ!$B$34:$B$777,X$83)+'СЕТ СН'!$H$11+СВЦЭМ!$D$10+'СЕТ СН'!$H$5-'СЕТ СН'!$H$21</f>
        <v>4935.4842563499997</v>
      </c>
      <c r="Y105" s="37">
        <f>SUMIFS(СВЦЭМ!$D$34:$D$777,СВЦЭМ!$A$34:$A$777,$A105,СВЦЭМ!$B$34:$B$777,Y$83)+'СЕТ СН'!$H$11+СВЦЭМ!$D$10+'СЕТ СН'!$H$5-'СЕТ СН'!$H$21</f>
        <v>5013.0482776199997</v>
      </c>
    </row>
    <row r="106" spans="1:25" ht="15.75" x14ac:dyDescent="0.2">
      <c r="A106" s="36">
        <f t="shared" si="2"/>
        <v>43062</v>
      </c>
      <c r="B106" s="37">
        <f>SUMIFS(СВЦЭМ!$D$34:$D$777,СВЦЭМ!$A$34:$A$777,$A106,СВЦЭМ!$B$34:$B$777,B$83)+'СЕТ СН'!$H$11+СВЦЭМ!$D$10+'СЕТ СН'!$H$5-'СЕТ СН'!$H$21</f>
        <v>5012.20889747</v>
      </c>
      <c r="C106" s="37">
        <f>SUMIFS(СВЦЭМ!$D$34:$D$777,СВЦЭМ!$A$34:$A$777,$A106,СВЦЭМ!$B$34:$B$777,C$83)+'СЕТ СН'!$H$11+СВЦЭМ!$D$10+'СЕТ СН'!$H$5-'СЕТ СН'!$H$21</f>
        <v>5065.8255673000003</v>
      </c>
      <c r="D106" s="37">
        <f>SUMIFS(СВЦЭМ!$D$34:$D$777,СВЦЭМ!$A$34:$A$777,$A106,СВЦЭМ!$B$34:$B$777,D$83)+'СЕТ СН'!$H$11+СВЦЭМ!$D$10+'СЕТ СН'!$H$5-'СЕТ СН'!$H$21</f>
        <v>5136.4190266799997</v>
      </c>
      <c r="E106" s="37">
        <f>SUMIFS(СВЦЭМ!$D$34:$D$777,СВЦЭМ!$A$34:$A$777,$A106,СВЦЭМ!$B$34:$B$777,E$83)+'СЕТ СН'!$H$11+СВЦЭМ!$D$10+'СЕТ СН'!$H$5-'СЕТ СН'!$H$21</f>
        <v>5134.85187898</v>
      </c>
      <c r="F106" s="37">
        <f>SUMIFS(СВЦЭМ!$D$34:$D$777,СВЦЭМ!$A$34:$A$777,$A106,СВЦЭМ!$B$34:$B$777,F$83)+'СЕТ СН'!$H$11+СВЦЭМ!$D$10+'СЕТ СН'!$H$5-'СЕТ СН'!$H$21</f>
        <v>5134.7299588899996</v>
      </c>
      <c r="G106" s="37">
        <f>SUMIFS(СВЦЭМ!$D$34:$D$777,СВЦЭМ!$A$34:$A$777,$A106,СВЦЭМ!$B$34:$B$777,G$83)+'СЕТ СН'!$H$11+СВЦЭМ!$D$10+'СЕТ СН'!$H$5-'СЕТ СН'!$H$21</f>
        <v>5137.0146123499999</v>
      </c>
      <c r="H106" s="37">
        <f>SUMIFS(СВЦЭМ!$D$34:$D$777,СВЦЭМ!$A$34:$A$777,$A106,СВЦЭМ!$B$34:$B$777,H$83)+'СЕТ СН'!$H$11+СВЦЭМ!$D$10+'СЕТ СН'!$H$5-'СЕТ СН'!$H$21</f>
        <v>5104.7693691699997</v>
      </c>
      <c r="I106" s="37">
        <f>SUMIFS(СВЦЭМ!$D$34:$D$777,СВЦЭМ!$A$34:$A$777,$A106,СВЦЭМ!$B$34:$B$777,I$83)+'СЕТ СН'!$H$11+СВЦЭМ!$D$10+'СЕТ СН'!$H$5-'СЕТ СН'!$H$21</f>
        <v>4984.5356454599996</v>
      </c>
      <c r="J106" s="37">
        <f>SUMIFS(СВЦЭМ!$D$34:$D$777,СВЦЭМ!$A$34:$A$777,$A106,СВЦЭМ!$B$34:$B$777,J$83)+'СЕТ СН'!$H$11+СВЦЭМ!$D$10+'СЕТ СН'!$H$5-'СЕТ СН'!$H$21</f>
        <v>4906.6774333799995</v>
      </c>
      <c r="K106" s="37">
        <f>SUMIFS(СВЦЭМ!$D$34:$D$777,СВЦЭМ!$A$34:$A$777,$A106,СВЦЭМ!$B$34:$B$777,K$83)+'СЕТ СН'!$H$11+СВЦЭМ!$D$10+'СЕТ СН'!$H$5-'СЕТ СН'!$H$21</f>
        <v>4800.7643938399997</v>
      </c>
      <c r="L106" s="37">
        <f>SUMIFS(СВЦЭМ!$D$34:$D$777,СВЦЭМ!$A$34:$A$777,$A106,СВЦЭМ!$B$34:$B$777,L$83)+'СЕТ СН'!$H$11+СВЦЭМ!$D$10+'СЕТ СН'!$H$5-'СЕТ СН'!$H$21</f>
        <v>4719.6742705899997</v>
      </c>
      <c r="M106" s="37">
        <f>SUMIFS(СВЦЭМ!$D$34:$D$777,СВЦЭМ!$A$34:$A$777,$A106,СВЦЭМ!$B$34:$B$777,M$83)+'СЕТ СН'!$H$11+СВЦЭМ!$D$10+'СЕТ СН'!$H$5-'СЕТ СН'!$H$21</f>
        <v>4691.9196084699997</v>
      </c>
      <c r="N106" s="37">
        <f>SUMIFS(СВЦЭМ!$D$34:$D$777,СВЦЭМ!$A$34:$A$777,$A106,СВЦЭМ!$B$34:$B$777,N$83)+'СЕТ СН'!$H$11+СВЦЭМ!$D$10+'СЕТ СН'!$H$5-'СЕТ СН'!$H$21</f>
        <v>4707.1303783099993</v>
      </c>
      <c r="O106" s="37">
        <f>SUMIFS(СВЦЭМ!$D$34:$D$777,СВЦЭМ!$A$34:$A$777,$A106,СВЦЭМ!$B$34:$B$777,O$83)+'СЕТ СН'!$H$11+СВЦЭМ!$D$10+'СЕТ СН'!$H$5-'СЕТ СН'!$H$21</f>
        <v>4684.2606403999998</v>
      </c>
      <c r="P106" s="37">
        <f>SUMIFS(СВЦЭМ!$D$34:$D$777,СВЦЭМ!$A$34:$A$777,$A106,СВЦЭМ!$B$34:$B$777,P$83)+'СЕТ СН'!$H$11+СВЦЭМ!$D$10+'СЕТ СН'!$H$5-'СЕТ СН'!$H$21</f>
        <v>4732.6821701099998</v>
      </c>
      <c r="Q106" s="37">
        <f>SUMIFS(СВЦЭМ!$D$34:$D$777,СВЦЭМ!$A$34:$A$777,$A106,СВЦЭМ!$B$34:$B$777,Q$83)+'СЕТ СН'!$H$11+СВЦЭМ!$D$10+'СЕТ СН'!$H$5-'СЕТ СН'!$H$21</f>
        <v>4738.7411994499998</v>
      </c>
      <c r="R106" s="37">
        <f>SUMIFS(СВЦЭМ!$D$34:$D$777,СВЦЭМ!$A$34:$A$777,$A106,СВЦЭМ!$B$34:$B$777,R$83)+'СЕТ СН'!$H$11+СВЦЭМ!$D$10+'СЕТ СН'!$H$5-'СЕТ СН'!$H$21</f>
        <v>4745.6916892499994</v>
      </c>
      <c r="S106" s="37">
        <f>SUMIFS(СВЦЭМ!$D$34:$D$777,СВЦЭМ!$A$34:$A$777,$A106,СВЦЭМ!$B$34:$B$777,S$83)+'СЕТ СН'!$H$11+СВЦЭМ!$D$10+'СЕТ СН'!$H$5-'СЕТ СН'!$H$21</f>
        <v>4710.4475383700001</v>
      </c>
      <c r="T106" s="37">
        <f>SUMIFS(СВЦЭМ!$D$34:$D$777,СВЦЭМ!$A$34:$A$777,$A106,СВЦЭМ!$B$34:$B$777,T$83)+'СЕТ СН'!$H$11+СВЦЭМ!$D$10+'СЕТ СН'!$H$5-'СЕТ СН'!$H$21</f>
        <v>4687.3856929200001</v>
      </c>
      <c r="U106" s="37">
        <f>SUMIFS(СВЦЭМ!$D$34:$D$777,СВЦЭМ!$A$34:$A$777,$A106,СВЦЭМ!$B$34:$B$777,U$83)+'СЕТ СН'!$H$11+СВЦЭМ!$D$10+'СЕТ СН'!$H$5-'СЕТ СН'!$H$21</f>
        <v>4682.45951573</v>
      </c>
      <c r="V106" s="37">
        <f>SUMIFS(СВЦЭМ!$D$34:$D$777,СВЦЭМ!$A$34:$A$777,$A106,СВЦЭМ!$B$34:$B$777,V$83)+'СЕТ СН'!$H$11+СВЦЭМ!$D$10+'СЕТ СН'!$H$5-'СЕТ СН'!$H$21</f>
        <v>4723.0660669099998</v>
      </c>
      <c r="W106" s="37">
        <f>SUMIFS(СВЦЭМ!$D$34:$D$777,СВЦЭМ!$A$34:$A$777,$A106,СВЦЭМ!$B$34:$B$777,W$83)+'СЕТ СН'!$H$11+СВЦЭМ!$D$10+'СЕТ СН'!$H$5-'СЕТ СН'!$H$21</f>
        <v>4812.3771853199996</v>
      </c>
      <c r="X106" s="37">
        <f>SUMIFS(СВЦЭМ!$D$34:$D$777,СВЦЭМ!$A$34:$A$777,$A106,СВЦЭМ!$B$34:$B$777,X$83)+'СЕТ СН'!$H$11+СВЦЭМ!$D$10+'СЕТ СН'!$H$5-'СЕТ СН'!$H$21</f>
        <v>4908.4134957400001</v>
      </c>
      <c r="Y106" s="37">
        <f>SUMIFS(СВЦЭМ!$D$34:$D$777,СВЦЭМ!$A$34:$A$777,$A106,СВЦЭМ!$B$34:$B$777,Y$83)+'СЕТ СН'!$H$11+СВЦЭМ!$D$10+'СЕТ СН'!$H$5-'СЕТ СН'!$H$21</f>
        <v>4968.6109705599993</v>
      </c>
    </row>
    <row r="107" spans="1:25" ht="15.75" x14ac:dyDescent="0.2">
      <c r="A107" s="36">
        <f t="shared" si="2"/>
        <v>43063</v>
      </c>
      <c r="B107" s="37">
        <f>SUMIFS(СВЦЭМ!$D$34:$D$777,СВЦЭМ!$A$34:$A$777,$A107,СВЦЭМ!$B$34:$B$777,B$83)+'СЕТ СН'!$H$11+СВЦЭМ!$D$10+'СЕТ СН'!$H$5-'СЕТ СН'!$H$21</f>
        <v>4990.7826984099993</v>
      </c>
      <c r="C107" s="37">
        <f>SUMIFS(СВЦЭМ!$D$34:$D$777,СВЦЭМ!$A$34:$A$777,$A107,СВЦЭМ!$B$34:$B$777,C$83)+'СЕТ СН'!$H$11+СВЦЭМ!$D$10+'СЕТ СН'!$H$5-'СЕТ СН'!$H$21</f>
        <v>5058.36478928</v>
      </c>
      <c r="D107" s="37">
        <f>SUMIFS(СВЦЭМ!$D$34:$D$777,СВЦЭМ!$A$34:$A$777,$A107,СВЦЭМ!$B$34:$B$777,D$83)+'СЕТ СН'!$H$11+СВЦЭМ!$D$10+'СЕТ СН'!$H$5-'СЕТ СН'!$H$21</f>
        <v>5156.9552630799999</v>
      </c>
      <c r="E107" s="37">
        <f>SUMIFS(СВЦЭМ!$D$34:$D$777,СВЦЭМ!$A$34:$A$777,$A107,СВЦЭМ!$B$34:$B$777,E$83)+'СЕТ СН'!$H$11+СВЦЭМ!$D$10+'СЕТ СН'!$H$5-'СЕТ СН'!$H$21</f>
        <v>5156.3980940299998</v>
      </c>
      <c r="F107" s="37">
        <f>SUMIFS(СВЦЭМ!$D$34:$D$777,СВЦЭМ!$A$34:$A$777,$A107,СВЦЭМ!$B$34:$B$777,F$83)+'СЕТ СН'!$H$11+СВЦЭМ!$D$10+'СЕТ СН'!$H$5-'СЕТ СН'!$H$21</f>
        <v>5157.6523170499995</v>
      </c>
      <c r="G107" s="37">
        <f>SUMIFS(СВЦЭМ!$D$34:$D$777,СВЦЭМ!$A$34:$A$777,$A107,СВЦЭМ!$B$34:$B$777,G$83)+'СЕТ СН'!$H$11+СВЦЭМ!$D$10+'СЕТ СН'!$H$5-'СЕТ СН'!$H$21</f>
        <v>5156.02800398</v>
      </c>
      <c r="H107" s="37">
        <f>SUMIFS(СВЦЭМ!$D$34:$D$777,СВЦЭМ!$A$34:$A$777,$A107,СВЦЭМ!$B$34:$B$777,H$83)+'СЕТ СН'!$H$11+СВЦЭМ!$D$10+'СЕТ СН'!$H$5-'СЕТ СН'!$H$21</f>
        <v>5098.4214745299996</v>
      </c>
      <c r="I107" s="37">
        <f>SUMIFS(СВЦЭМ!$D$34:$D$777,СВЦЭМ!$A$34:$A$777,$A107,СВЦЭМ!$B$34:$B$777,I$83)+'СЕТ СН'!$H$11+СВЦЭМ!$D$10+'СЕТ СН'!$H$5-'СЕТ СН'!$H$21</f>
        <v>4992.7132355699996</v>
      </c>
      <c r="J107" s="37">
        <f>SUMIFS(СВЦЭМ!$D$34:$D$777,СВЦЭМ!$A$34:$A$777,$A107,СВЦЭМ!$B$34:$B$777,J$83)+'СЕТ СН'!$H$11+СВЦЭМ!$D$10+'СЕТ СН'!$H$5-'СЕТ СН'!$H$21</f>
        <v>4891.0039326299993</v>
      </c>
      <c r="K107" s="37">
        <f>SUMIFS(СВЦЭМ!$D$34:$D$777,СВЦЭМ!$A$34:$A$777,$A107,СВЦЭМ!$B$34:$B$777,K$83)+'СЕТ СН'!$H$11+СВЦЭМ!$D$10+'СЕТ СН'!$H$5-'СЕТ СН'!$H$21</f>
        <v>4791.8986710299996</v>
      </c>
      <c r="L107" s="37">
        <f>SUMIFS(СВЦЭМ!$D$34:$D$777,СВЦЭМ!$A$34:$A$777,$A107,СВЦЭМ!$B$34:$B$777,L$83)+'СЕТ СН'!$H$11+СВЦЭМ!$D$10+'СЕТ СН'!$H$5-'СЕТ СН'!$H$21</f>
        <v>4780.9834661499999</v>
      </c>
      <c r="M107" s="37">
        <f>SUMIFS(СВЦЭМ!$D$34:$D$777,СВЦЭМ!$A$34:$A$777,$A107,СВЦЭМ!$B$34:$B$777,M$83)+'СЕТ СН'!$H$11+СВЦЭМ!$D$10+'СЕТ СН'!$H$5-'СЕТ СН'!$H$21</f>
        <v>4747.2222804699995</v>
      </c>
      <c r="N107" s="37">
        <f>SUMIFS(СВЦЭМ!$D$34:$D$777,СВЦЭМ!$A$34:$A$777,$A107,СВЦЭМ!$B$34:$B$777,N$83)+'СЕТ СН'!$H$11+СВЦЭМ!$D$10+'СЕТ СН'!$H$5-'СЕТ СН'!$H$21</f>
        <v>4765.3722368999997</v>
      </c>
      <c r="O107" s="37">
        <f>SUMIFS(СВЦЭМ!$D$34:$D$777,СВЦЭМ!$A$34:$A$777,$A107,СВЦЭМ!$B$34:$B$777,O$83)+'СЕТ СН'!$H$11+СВЦЭМ!$D$10+'СЕТ СН'!$H$5-'СЕТ СН'!$H$21</f>
        <v>4765.7015600799996</v>
      </c>
      <c r="P107" s="37">
        <f>SUMIFS(СВЦЭМ!$D$34:$D$777,СВЦЭМ!$A$34:$A$777,$A107,СВЦЭМ!$B$34:$B$777,P$83)+'СЕТ СН'!$H$11+СВЦЭМ!$D$10+'СЕТ СН'!$H$5-'СЕТ СН'!$H$21</f>
        <v>4763.21873297</v>
      </c>
      <c r="Q107" s="37">
        <f>SUMIFS(СВЦЭМ!$D$34:$D$777,СВЦЭМ!$A$34:$A$777,$A107,СВЦЭМ!$B$34:$B$777,Q$83)+'СЕТ СН'!$H$11+СВЦЭМ!$D$10+'СЕТ СН'!$H$5-'СЕТ СН'!$H$21</f>
        <v>4761.9080394399998</v>
      </c>
      <c r="R107" s="37">
        <f>SUMIFS(СВЦЭМ!$D$34:$D$777,СВЦЭМ!$A$34:$A$777,$A107,СВЦЭМ!$B$34:$B$777,R$83)+'СЕТ СН'!$H$11+СВЦЭМ!$D$10+'СЕТ СН'!$H$5-'СЕТ СН'!$H$21</f>
        <v>4757.6306635499996</v>
      </c>
      <c r="S107" s="37">
        <f>SUMIFS(СВЦЭМ!$D$34:$D$777,СВЦЭМ!$A$34:$A$777,$A107,СВЦЭМ!$B$34:$B$777,S$83)+'СЕТ СН'!$H$11+СВЦЭМ!$D$10+'СЕТ СН'!$H$5-'СЕТ СН'!$H$21</f>
        <v>4717.2461414199997</v>
      </c>
      <c r="T107" s="37">
        <f>SUMIFS(СВЦЭМ!$D$34:$D$777,СВЦЭМ!$A$34:$A$777,$A107,СВЦЭМ!$B$34:$B$777,T$83)+'СЕТ СН'!$H$11+СВЦЭМ!$D$10+'СЕТ СН'!$H$5-'СЕТ СН'!$H$21</f>
        <v>4709.5347631499999</v>
      </c>
      <c r="U107" s="37">
        <f>SUMIFS(СВЦЭМ!$D$34:$D$777,СВЦЭМ!$A$34:$A$777,$A107,СВЦЭМ!$B$34:$B$777,U$83)+'СЕТ СН'!$H$11+СВЦЭМ!$D$10+'СЕТ СН'!$H$5-'СЕТ СН'!$H$21</f>
        <v>4694.9167333999994</v>
      </c>
      <c r="V107" s="37">
        <f>SUMIFS(СВЦЭМ!$D$34:$D$777,СВЦЭМ!$A$34:$A$777,$A107,СВЦЭМ!$B$34:$B$777,V$83)+'СЕТ СН'!$H$11+СВЦЭМ!$D$10+'СЕТ СН'!$H$5-'СЕТ СН'!$H$21</f>
        <v>4709.8750976699994</v>
      </c>
      <c r="W107" s="37">
        <f>SUMIFS(СВЦЭМ!$D$34:$D$777,СВЦЭМ!$A$34:$A$777,$A107,СВЦЭМ!$B$34:$B$777,W$83)+'СЕТ СН'!$H$11+СВЦЭМ!$D$10+'СЕТ СН'!$H$5-'СЕТ СН'!$H$21</f>
        <v>4839.8161726299995</v>
      </c>
      <c r="X107" s="37">
        <f>SUMIFS(СВЦЭМ!$D$34:$D$777,СВЦЭМ!$A$34:$A$777,$A107,СВЦЭМ!$B$34:$B$777,X$83)+'СЕТ СН'!$H$11+СВЦЭМ!$D$10+'СЕТ СН'!$H$5-'СЕТ СН'!$H$21</f>
        <v>4925.5951549599995</v>
      </c>
      <c r="Y107" s="37">
        <f>SUMIFS(СВЦЭМ!$D$34:$D$777,СВЦЭМ!$A$34:$A$777,$A107,СВЦЭМ!$B$34:$B$777,Y$83)+'СЕТ СН'!$H$11+СВЦЭМ!$D$10+'СЕТ СН'!$H$5-'СЕТ СН'!$H$21</f>
        <v>5017.6744331199998</v>
      </c>
    </row>
    <row r="108" spans="1:25" ht="15.75" x14ac:dyDescent="0.2">
      <c r="A108" s="36">
        <f t="shared" si="2"/>
        <v>43064</v>
      </c>
      <c r="B108" s="37">
        <f>SUMIFS(СВЦЭМ!$D$34:$D$777,СВЦЭМ!$A$34:$A$777,$A108,СВЦЭМ!$B$34:$B$777,B$83)+'СЕТ СН'!$H$11+СВЦЭМ!$D$10+'СЕТ СН'!$H$5-'СЕТ СН'!$H$21</f>
        <v>5047.2677631199995</v>
      </c>
      <c r="C108" s="37">
        <f>SUMIFS(СВЦЭМ!$D$34:$D$777,СВЦЭМ!$A$34:$A$777,$A108,СВЦЭМ!$B$34:$B$777,C$83)+'СЕТ СН'!$H$11+СВЦЭМ!$D$10+'СЕТ СН'!$H$5-'СЕТ СН'!$H$21</f>
        <v>5090.0019802899997</v>
      </c>
      <c r="D108" s="37">
        <f>SUMIFS(СВЦЭМ!$D$34:$D$777,СВЦЭМ!$A$34:$A$777,$A108,СВЦЭМ!$B$34:$B$777,D$83)+'СЕТ СН'!$H$11+СВЦЭМ!$D$10+'СЕТ СН'!$H$5-'СЕТ СН'!$H$21</f>
        <v>5135.5964793699995</v>
      </c>
      <c r="E108" s="37">
        <f>SUMIFS(СВЦЭМ!$D$34:$D$777,СВЦЭМ!$A$34:$A$777,$A108,СВЦЭМ!$B$34:$B$777,E$83)+'СЕТ СН'!$H$11+СВЦЭМ!$D$10+'СЕТ СН'!$H$5-'СЕТ СН'!$H$21</f>
        <v>5138.22101191</v>
      </c>
      <c r="F108" s="37">
        <f>SUMIFS(СВЦЭМ!$D$34:$D$777,СВЦЭМ!$A$34:$A$777,$A108,СВЦЭМ!$B$34:$B$777,F$83)+'СЕТ СН'!$H$11+СВЦЭМ!$D$10+'СЕТ СН'!$H$5-'СЕТ СН'!$H$21</f>
        <v>5138.4497878499997</v>
      </c>
      <c r="G108" s="37">
        <f>SUMIFS(СВЦЭМ!$D$34:$D$777,СВЦЭМ!$A$34:$A$777,$A108,СВЦЭМ!$B$34:$B$777,G$83)+'СЕТ СН'!$H$11+СВЦЭМ!$D$10+'СЕТ СН'!$H$5-'СЕТ СН'!$H$21</f>
        <v>5130.0084041199998</v>
      </c>
      <c r="H108" s="37">
        <f>SUMIFS(СВЦЭМ!$D$34:$D$777,СВЦЭМ!$A$34:$A$777,$A108,СВЦЭМ!$B$34:$B$777,H$83)+'СЕТ СН'!$H$11+СВЦЭМ!$D$10+'СЕТ СН'!$H$5-'СЕТ СН'!$H$21</f>
        <v>5095.9598784600003</v>
      </c>
      <c r="I108" s="37">
        <f>SUMIFS(СВЦЭМ!$D$34:$D$777,СВЦЭМ!$A$34:$A$777,$A108,СВЦЭМ!$B$34:$B$777,I$83)+'СЕТ СН'!$H$11+СВЦЭМ!$D$10+'СЕТ СН'!$H$5-'СЕТ СН'!$H$21</f>
        <v>4915.2285444999998</v>
      </c>
      <c r="J108" s="37">
        <f>SUMIFS(СВЦЭМ!$D$34:$D$777,СВЦЭМ!$A$34:$A$777,$A108,СВЦЭМ!$B$34:$B$777,J$83)+'СЕТ СН'!$H$11+СВЦЭМ!$D$10+'СЕТ СН'!$H$5-'СЕТ СН'!$H$21</f>
        <v>4915.9401565999997</v>
      </c>
      <c r="K108" s="37">
        <f>SUMIFS(СВЦЭМ!$D$34:$D$777,СВЦЭМ!$A$34:$A$777,$A108,СВЦЭМ!$B$34:$B$777,K$83)+'СЕТ СН'!$H$11+СВЦЭМ!$D$10+'СЕТ СН'!$H$5-'СЕТ СН'!$H$21</f>
        <v>4833.3550977799996</v>
      </c>
      <c r="L108" s="37">
        <f>SUMIFS(СВЦЭМ!$D$34:$D$777,СВЦЭМ!$A$34:$A$777,$A108,СВЦЭМ!$B$34:$B$777,L$83)+'СЕТ СН'!$H$11+СВЦЭМ!$D$10+'СЕТ СН'!$H$5-'СЕТ СН'!$H$21</f>
        <v>4744.2725159499996</v>
      </c>
      <c r="M108" s="37">
        <f>SUMIFS(СВЦЭМ!$D$34:$D$777,СВЦЭМ!$A$34:$A$777,$A108,СВЦЭМ!$B$34:$B$777,M$83)+'СЕТ СН'!$H$11+СВЦЭМ!$D$10+'СЕТ СН'!$H$5-'СЕТ СН'!$H$21</f>
        <v>4709.7079587399994</v>
      </c>
      <c r="N108" s="37">
        <f>SUMIFS(СВЦЭМ!$D$34:$D$777,СВЦЭМ!$A$34:$A$777,$A108,СВЦЭМ!$B$34:$B$777,N$83)+'СЕТ СН'!$H$11+СВЦЭМ!$D$10+'СЕТ СН'!$H$5-'СЕТ СН'!$H$21</f>
        <v>4678.5347129900001</v>
      </c>
      <c r="O108" s="37">
        <f>SUMIFS(СВЦЭМ!$D$34:$D$777,СВЦЭМ!$A$34:$A$777,$A108,СВЦЭМ!$B$34:$B$777,O$83)+'СЕТ СН'!$H$11+СВЦЭМ!$D$10+'СЕТ СН'!$H$5-'СЕТ СН'!$H$21</f>
        <v>4730.7959977999999</v>
      </c>
      <c r="P108" s="37">
        <f>SUMIFS(СВЦЭМ!$D$34:$D$777,СВЦЭМ!$A$34:$A$777,$A108,СВЦЭМ!$B$34:$B$777,P$83)+'СЕТ СН'!$H$11+СВЦЭМ!$D$10+'СЕТ СН'!$H$5-'СЕТ СН'!$H$21</f>
        <v>4747.5060969099995</v>
      </c>
      <c r="Q108" s="37">
        <f>SUMIFS(СВЦЭМ!$D$34:$D$777,СВЦЭМ!$A$34:$A$777,$A108,СВЦЭМ!$B$34:$B$777,Q$83)+'СЕТ СН'!$H$11+СВЦЭМ!$D$10+'СЕТ СН'!$H$5-'СЕТ СН'!$H$21</f>
        <v>4748.9544337899997</v>
      </c>
      <c r="R108" s="37">
        <f>SUMIFS(СВЦЭМ!$D$34:$D$777,СВЦЭМ!$A$34:$A$777,$A108,СВЦЭМ!$B$34:$B$777,R$83)+'СЕТ СН'!$H$11+СВЦЭМ!$D$10+'СЕТ СН'!$H$5-'СЕТ СН'!$H$21</f>
        <v>4743.2919783799998</v>
      </c>
      <c r="S108" s="37">
        <f>SUMIFS(СВЦЭМ!$D$34:$D$777,СВЦЭМ!$A$34:$A$777,$A108,СВЦЭМ!$B$34:$B$777,S$83)+'СЕТ СН'!$H$11+СВЦЭМ!$D$10+'СЕТ СН'!$H$5-'СЕТ СН'!$H$21</f>
        <v>4725.4304923899999</v>
      </c>
      <c r="T108" s="37">
        <f>SUMIFS(СВЦЭМ!$D$34:$D$777,СВЦЭМ!$A$34:$A$777,$A108,СВЦЭМ!$B$34:$B$777,T$83)+'СЕТ СН'!$H$11+СВЦЭМ!$D$10+'СЕТ СН'!$H$5-'СЕТ СН'!$H$21</f>
        <v>4683.6373097400001</v>
      </c>
      <c r="U108" s="37">
        <f>SUMIFS(СВЦЭМ!$D$34:$D$777,СВЦЭМ!$A$34:$A$777,$A108,СВЦЭМ!$B$34:$B$777,U$83)+'СЕТ СН'!$H$11+СВЦЭМ!$D$10+'СЕТ СН'!$H$5-'СЕТ СН'!$H$21</f>
        <v>4683.5704580799993</v>
      </c>
      <c r="V108" s="37">
        <f>SUMIFS(СВЦЭМ!$D$34:$D$777,СВЦЭМ!$A$34:$A$777,$A108,СВЦЭМ!$B$34:$B$777,V$83)+'СЕТ СН'!$H$11+СВЦЭМ!$D$10+'СЕТ СН'!$H$5-'СЕТ СН'!$H$21</f>
        <v>4727.5863945800002</v>
      </c>
      <c r="W108" s="37">
        <f>SUMIFS(СВЦЭМ!$D$34:$D$777,СВЦЭМ!$A$34:$A$777,$A108,СВЦЭМ!$B$34:$B$777,W$83)+'СЕТ СН'!$H$11+СВЦЭМ!$D$10+'СЕТ СН'!$H$5-'СЕТ СН'!$H$21</f>
        <v>4809.4654906300002</v>
      </c>
      <c r="X108" s="37">
        <f>SUMIFS(СВЦЭМ!$D$34:$D$777,СВЦЭМ!$A$34:$A$777,$A108,СВЦЭМ!$B$34:$B$777,X$83)+'СЕТ СН'!$H$11+СВЦЭМ!$D$10+'СЕТ СН'!$H$5-'СЕТ СН'!$H$21</f>
        <v>4909.7564346299996</v>
      </c>
      <c r="Y108" s="37">
        <f>SUMIFS(СВЦЭМ!$D$34:$D$777,СВЦЭМ!$A$34:$A$777,$A108,СВЦЭМ!$B$34:$B$777,Y$83)+'СЕТ СН'!$H$11+СВЦЭМ!$D$10+'СЕТ СН'!$H$5-'СЕТ СН'!$H$21</f>
        <v>4982.8728797099993</v>
      </c>
    </row>
    <row r="109" spans="1:25" ht="15.75" x14ac:dyDescent="0.2">
      <c r="A109" s="36">
        <f t="shared" si="2"/>
        <v>43065</v>
      </c>
      <c r="B109" s="37">
        <f>SUMIFS(СВЦЭМ!$D$34:$D$777,СВЦЭМ!$A$34:$A$777,$A109,СВЦЭМ!$B$34:$B$777,B$83)+'СЕТ СН'!$H$11+СВЦЭМ!$D$10+'СЕТ СН'!$H$5-'СЕТ СН'!$H$21</f>
        <v>5031.8820939999996</v>
      </c>
      <c r="C109" s="37">
        <f>SUMIFS(СВЦЭМ!$D$34:$D$777,СВЦЭМ!$A$34:$A$777,$A109,СВЦЭМ!$B$34:$B$777,C$83)+'СЕТ СН'!$H$11+СВЦЭМ!$D$10+'СЕТ СН'!$H$5-'СЕТ СН'!$H$21</f>
        <v>5072.7448771899999</v>
      </c>
      <c r="D109" s="37">
        <f>SUMIFS(СВЦЭМ!$D$34:$D$777,СВЦЭМ!$A$34:$A$777,$A109,СВЦЭМ!$B$34:$B$777,D$83)+'СЕТ СН'!$H$11+СВЦЭМ!$D$10+'СЕТ СН'!$H$5-'СЕТ СН'!$H$21</f>
        <v>5123.3405461100001</v>
      </c>
      <c r="E109" s="37">
        <f>SUMIFS(СВЦЭМ!$D$34:$D$777,СВЦЭМ!$A$34:$A$777,$A109,СВЦЭМ!$B$34:$B$777,E$83)+'СЕТ СН'!$H$11+СВЦЭМ!$D$10+'СЕТ СН'!$H$5-'СЕТ СН'!$H$21</f>
        <v>5133.5009170100002</v>
      </c>
      <c r="F109" s="37">
        <f>SUMIFS(СВЦЭМ!$D$34:$D$777,СВЦЭМ!$A$34:$A$777,$A109,СВЦЭМ!$B$34:$B$777,F$83)+'СЕТ СН'!$H$11+СВЦЭМ!$D$10+'СЕТ СН'!$H$5-'СЕТ СН'!$H$21</f>
        <v>5135.7282419999992</v>
      </c>
      <c r="G109" s="37">
        <f>SUMIFS(СВЦЭМ!$D$34:$D$777,СВЦЭМ!$A$34:$A$777,$A109,СВЦЭМ!$B$34:$B$777,G$83)+'СЕТ СН'!$H$11+СВЦЭМ!$D$10+'СЕТ СН'!$H$5-'СЕТ СН'!$H$21</f>
        <v>5125.6427752999998</v>
      </c>
      <c r="H109" s="37">
        <f>SUMIFS(СВЦЭМ!$D$34:$D$777,СВЦЭМ!$A$34:$A$777,$A109,СВЦЭМ!$B$34:$B$777,H$83)+'СЕТ СН'!$H$11+СВЦЭМ!$D$10+'СЕТ СН'!$H$5-'СЕТ СН'!$H$21</f>
        <v>5095.3027391899996</v>
      </c>
      <c r="I109" s="37">
        <f>SUMIFS(СВЦЭМ!$D$34:$D$777,СВЦЭМ!$A$34:$A$777,$A109,СВЦЭМ!$B$34:$B$777,I$83)+'СЕТ СН'!$H$11+СВЦЭМ!$D$10+'СЕТ СН'!$H$5-'СЕТ СН'!$H$21</f>
        <v>5023.8190400099993</v>
      </c>
      <c r="J109" s="37">
        <f>SUMIFS(СВЦЭМ!$D$34:$D$777,СВЦЭМ!$A$34:$A$777,$A109,СВЦЭМ!$B$34:$B$777,J$83)+'СЕТ СН'!$H$11+СВЦЭМ!$D$10+'СЕТ СН'!$H$5-'СЕТ СН'!$H$21</f>
        <v>4946.0598349599995</v>
      </c>
      <c r="K109" s="37">
        <f>SUMIFS(СВЦЭМ!$D$34:$D$777,СВЦЭМ!$A$34:$A$777,$A109,СВЦЭМ!$B$34:$B$777,K$83)+'СЕТ СН'!$H$11+СВЦЭМ!$D$10+'СЕТ СН'!$H$5-'СЕТ СН'!$H$21</f>
        <v>4844.3233530099997</v>
      </c>
      <c r="L109" s="37">
        <f>SUMIFS(СВЦЭМ!$D$34:$D$777,СВЦЭМ!$A$34:$A$777,$A109,СВЦЭМ!$B$34:$B$777,L$83)+'СЕТ СН'!$H$11+СВЦЭМ!$D$10+'СЕТ СН'!$H$5-'СЕТ СН'!$H$21</f>
        <v>4765.7088086899994</v>
      </c>
      <c r="M109" s="37">
        <f>SUMIFS(СВЦЭМ!$D$34:$D$777,СВЦЭМ!$A$34:$A$777,$A109,СВЦЭМ!$B$34:$B$777,M$83)+'СЕТ СН'!$H$11+СВЦЭМ!$D$10+'СЕТ СН'!$H$5-'СЕТ СН'!$H$21</f>
        <v>4732.88346379</v>
      </c>
      <c r="N109" s="37">
        <f>SUMIFS(СВЦЭМ!$D$34:$D$777,СВЦЭМ!$A$34:$A$777,$A109,СВЦЭМ!$B$34:$B$777,N$83)+'СЕТ СН'!$H$11+СВЦЭМ!$D$10+'СЕТ СН'!$H$5-'СЕТ СН'!$H$21</f>
        <v>4745.9267920399998</v>
      </c>
      <c r="O109" s="37">
        <f>SUMIFS(СВЦЭМ!$D$34:$D$777,СВЦЭМ!$A$34:$A$777,$A109,СВЦЭМ!$B$34:$B$777,O$83)+'СЕТ СН'!$H$11+СВЦЭМ!$D$10+'СЕТ СН'!$H$5-'СЕТ СН'!$H$21</f>
        <v>4755.1328147099994</v>
      </c>
      <c r="P109" s="37">
        <f>SUMIFS(СВЦЭМ!$D$34:$D$777,СВЦЭМ!$A$34:$A$777,$A109,СВЦЭМ!$B$34:$B$777,P$83)+'СЕТ СН'!$H$11+СВЦЭМ!$D$10+'СЕТ СН'!$H$5-'СЕТ СН'!$H$21</f>
        <v>4765.3210214199999</v>
      </c>
      <c r="Q109" s="37">
        <f>SUMIFS(СВЦЭМ!$D$34:$D$777,СВЦЭМ!$A$34:$A$777,$A109,СВЦЭМ!$B$34:$B$777,Q$83)+'СЕТ СН'!$H$11+СВЦЭМ!$D$10+'СЕТ СН'!$H$5-'СЕТ СН'!$H$21</f>
        <v>4768.0365751299996</v>
      </c>
      <c r="R109" s="37">
        <f>SUMIFS(СВЦЭМ!$D$34:$D$777,СВЦЭМ!$A$34:$A$777,$A109,СВЦЭМ!$B$34:$B$777,R$83)+'СЕТ СН'!$H$11+СВЦЭМ!$D$10+'СЕТ СН'!$H$5-'СЕТ СН'!$H$21</f>
        <v>4758.46833969</v>
      </c>
      <c r="S109" s="37">
        <f>SUMIFS(СВЦЭМ!$D$34:$D$777,СВЦЭМ!$A$34:$A$777,$A109,СВЦЭМ!$B$34:$B$777,S$83)+'СЕТ СН'!$H$11+СВЦЭМ!$D$10+'СЕТ СН'!$H$5-'СЕТ СН'!$H$21</f>
        <v>4723.62532999</v>
      </c>
      <c r="T109" s="37">
        <f>SUMIFS(СВЦЭМ!$D$34:$D$777,СВЦЭМ!$A$34:$A$777,$A109,СВЦЭМ!$B$34:$B$777,T$83)+'СЕТ СН'!$H$11+СВЦЭМ!$D$10+'СЕТ СН'!$H$5-'СЕТ СН'!$H$21</f>
        <v>4697.3749770499999</v>
      </c>
      <c r="U109" s="37">
        <f>SUMIFS(СВЦЭМ!$D$34:$D$777,СВЦЭМ!$A$34:$A$777,$A109,СВЦЭМ!$B$34:$B$777,U$83)+'СЕТ СН'!$H$11+СВЦЭМ!$D$10+'СЕТ СН'!$H$5-'СЕТ СН'!$H$21</f>
        <v>4696.8567082600002</v>
      </c>
      <c r="V109" s="37">
        <f>SUMIFS(СВЦЭМ!$D$34:$D$777,СВЦЭМ!$A$34:$A$777,$A109,СВЦЭМ!$B$34:$B$777,V$83)+'СЕТ СН'!$H$11+СВЦЭМ!$D$10+'СЕТ СН'!$H$5-'СЕТ СН'!$H$21</f>
        <v>4733.12725787</v>
      </c>
      <c r="W109" s="37">
        <f>SUMIFS(СВЦЭМ!$D$34:$D$777,СВЦЭМ!$A$34:$A$777,$A109,СВЦЭМ!$B$34:$B$777,W$83)+'СЕТ СН'!$H$11+СВЦЭМ!$D$10+'СЕТ СН'!$H$5-'СЕТ СН'!$H$21</f>
        <v>4811.0018648799996</v>
      </c>
      <c r="X109" s="37">
        <f>SUMIFS(СВЦЭМ!$D$34:$D$777,СВЦЭМ!$A$34:$A$777,$A109,СВЦЭМ!$B$34:$B$777,X$83)+'СЕТ СН'!$H$11+СВЦЭМ!$D$10+'СЕТ СН'!$H$5-'СЕТ СН'!$H$21</f>
        <v>4910.2419039199995</v>
      </c>
      <c r="Y109" s="37">
        <f>SUMIFS(СВЦЭМ!$D$34:$D$777,СВЦЭМ!$A$34:$A$777,$A109,СВЦЭМ!$B$34:$B$777,Y$83)+'СЕТ СН'!$H$11+СВЦЭМ!$D$10+'СЕТ СН'!$H$5-'СЕТ СН'!$H$21</f>
        <v>5009.8000009099997</v>
      </c>
    </row>
    <row r="110" spans="1:25" ht="15.75" x14ac:dyDescent="0.2">
      <c r="A110" s="36">
        <f t="shared" si="2"/>
        <v>43066</v>
      </c>
      <c r="B110" s="37">
        <f>SUMIFS(СВЦЭМ!$D$34:$D$777,СВЦЭМ!$A$34:$A$777,$A110,СВЦЭМ!$B$34:$B$777,B$83)+'СЕТ СН'!$H$11+СВЦЭМ!$D$10+'СЕТ СН'!$H$5-'СЕТ СН'!$H$21</f>
        <v>5025.5816043100003</v>
      </c>
      <c r="C110" s="37">
        <f>SUMIFS(СВЦЭМ!$D$34:$D$777,СВЦЭМ!$A$34:$A$777,$A110,СВЦЭМ!$B$34:$B$777,C$83)+'СЕТ СН'!$H$11+СВЦЭМ!$D$10+'СЕТ СН'!$H$5-'СЕТ СН'!$H$21</f>
        <v>5125.7505271499995</v>
      </c>
      <c r="D110" s="37">
        <f>SUMIFS(СВЦЭМ!$D$34:$D$777,СВЦЭМ!$A$34:$A$777,$A110,СВЦЭМ!$B$34:$B$777,D$83)+'СЕТ СН'!$H$11+СВЦЭМ!$D$10+'СЕТ СН'!$H$5-'СЕТ СН'!$H$21</f>
        <v>5174.24109649</v>
      </c>
      <c r="E110" s="37">
        <f>SUMIFS(СВЦЭМ!$D$34:$D$777,СВЦЭМ!$A$34:$A$777,$A110,СВЦЭМ!$B$34:$B$777,E$83)+'СЕТ СН'!$H$11+СВЦЭМ!$D$10+'СЕТ СН'!$H$5-'СЕТ СН'!$H$21</f>
        <v>5183.6132380399995</v>
      </c>
      <c r="F110" s="37">
        <f>SUMIFS(СВЦЭМ!$D$34:$D$777,СВЦЭМ!$A$34:$A$777,$A110,СВЦЭМ!$B$34:$B$777,F$83)+'СЕТ СН'!$H$11+СВЦЭМ!$D$10+'СЕТ СН'!$H$5-'СЕТ СН'!$H$21</f>
        <v>5176.9431300199994</v>
      </c>
      <c r="G110" s="37">
        <f>SUMIFS(СВЦЭМ!$D$34:$D$777,СВЦЭМ!$A$34:$A$777,$A110,СВЦЭМ!$B$34:$B$777,G$83)+'СЕТ СН'!$H$11+СВЦЭМ!$D$10+'СЕТ СН'!$H$5-'СЕТ СН'!$H$21</f>
        <v>5164.0978227199994</v>
      </c>
      <c r="H110" s="37">
        <f>SUMIFS(СВЦЭМ!$D$34:$D$777,СВЦЭМ!$A$34:$A$777,$A110,СВЦЭМ!$B$34:$B$777,H$83)+'СЕТ СН'!$H$11+СВЦЭМ!$D$10+'СЕТ СН'!$H$5-'СЕТ СН'!$H$21</f>
        <v>5021.4629449499998</v>
      </c>
      <c r="I110" s="37">
        <f>SUMIFS(СВЦЭМ!$D$34:$D$777,СВЦЭМ!$A$34:$A$777,$A110,СВЦЭМ!$B$34:$B$777,I$83)+'СЕТ СН'!$H$11+СВЦЭМ!$D$10+'СЕТ СН'!$H$5-'СЕТ СН'!$H$21</f>
        <v>5002.4763481699993</v>
      </c>
      <c r="J110" s="37">
        <f>SUMIFS(СВЦЭМ!$D$34:$D$777,СВЦЭМ!$A$34:$A$777,$A110,СВЦЭМ!$B$34:$B$777,J$83)+'СЕТ СН'!$H$11+СВЦЭМ!$D$10+'СЕТ СН'!$H$5-'СЕТ СН'!$H$21</f>
        <v>4926.36302462</v>
      </c>
      <c r="K110" s="37">
        <f>SUMIFS(СВЦЭМ!$D$34:$D$777,СВЦЭМ!$A$34:$A$777,$A110,СВЦЭМ!$B$34:$B$777,K$83)+'СЕТ СН'!$H$11+СВЦЭМ!$D$10+'СЕТ СН'!$H$5-'СЕТ СН'!$H$21</f>
        <v>4838.4404557500002</v>
      </c>
      <c r="L110" s="37">
        <f>SUMIFS(СВЦЭМ!$D$34:$D$777,СВЦЭМ!$A$34:$A$777,$A110,СВЦЭМ!$B$34:$B$777,L$83)+'СЕТ СН'!$H$11+СВЦЭМ!$D$10+'СЕТ СН'!$H$5-'СЕТ СН'!$H$21</f>
        <v>4761.29881707</v>
      </c>
      <c r="M110" s="37">
        <f>SUMIFS(СВЦЭМ!$D$34:$D$777,СВЦЭМ!$A$34:$A$777,$A110,СВЦЭМ!$B$34:$B$777,M$83)+'СЕТ СН'!$H$11+СВЦЭМ!$D$10+'СЕТ СН'!$H$5-'СЕТ СН'!$H$21</f>
        <v>4738.4082783699996</v>
      </c>
      <c r="N110" s="37">
        <f>SUMIFS(СВЦЭМ!$D$34:$D$777,СВЦЭМ!$A$34:$A$777,$A110,СВЦЭМ!$B$34:$B$777,N$83)+'СЕТ СН'!$H$11+СВЦЭМ!$D$10+'СЕТ СН'!$H$5-'СЕТ СН'!$H$21</f>
        <v>4758.3033700799997</v>
      </c>
      <c r="O110" s="37">
        <f>SUMIFS(СВЦЭМ!$D$34:$D$777,СВЦЭМ!$A$34:$A$777,$A110,СВЦЭМ!$B$34:$B$777,O$83)+'СЕТ СН'!$H$11+СВЦЭМ!$D$10+'СЕТ СН'!$H$5-'СЕТ СН'!$H$21</f>
        <v>4761.79190552</v>
      </c>
      <c r="P110" s="37">
        <f>SUMIFS(СВЦЭМ!$D$34:$D$777,СВЦЭМ!$A$34:$A$777,$A110,СВЦЭМ!$B$34:$B$777,P$83)+'СЕТ СН'!$H$11+СВЦЭМ!$D$10+'СЕТ СН'!$H$5-'СЕТ СН'!$H$21</f>
        <v>4771.6498269899994</v>
      </c>
      <c r="Q110" s="37">
        <f>SUMIFS(СВЦЭМ!$D$34:$D$777,СВЦЭМ!$A$34:$A$777,$A110,СВЦЭМ!$B$34:$B$777,Q$83)+'СЕТ СН'!$H$11+СВЦЭМ!$D$10+'СЕТ СН'!$H$5-'СЕТ СН'!$H$21</f>
        <v>4776.5231618299995</v>
      </c>
      <c r="R110" s="37">
        <f>SUMIFS(СВЦЭМ!$D$34:$D$777,СВЦЭМ!$A$34:$A$777,$A110,СВЦЭМ!$B$34:$B$777,R$83)+'СЕТ СН'!$H$11+СВЦЭМ!$D$10+'СЕТ СН'!$H$5-'СЕТ СН'!$H$21</f>
        <v>4778.1776264199998</v>
      </c>
      <c r="S110" s="37">
        <f>SUMIFS(СВЦЭМ!$D$34:$D$777,СВЦЭМ!$A$34:$A$777,$A110,СВЦЭМ!$B$34:$B$777,S$83)+'СЕТ СН'!$H$11+СВЦЭМ!$D$10+'СЕТ СН'!$H$5-'СЕТ СН'!$H$21</f>
        <v>4745.5689468199998</v>
      </c>
      <c r="T110" s="37">
        <f>SUMIFS(СВЦЭМ!$D$34:$D$777,СВЦЭМ!$A$34:$A$777,$A110,СВЦЭМ!$B$34:$B$777,T$83)+'СЕТ СН'!$H$11+СВЦЭМ!$D$10+'СЕТ СН'!$H$5-'СЕТ СН'!$H$21</f>
        <v>4717.5568840699998</v>
      </c>
      <c r="U110" s="37">
        <f>SUMIFS(СВЦЭМ!$D$34:$D$777,СВЦЭМ!$A$34:$A$777,$A110,СВЦЭМ!$B$34:$B$777,U$83)+'СЕТ СН'!$H$11+СВЦЭМ!$D$10+'СЕТ СН'!$H$5-'СЕТ СН'!$H$21</f>
        <v>4713.9811274999993</v>
      </c>
      <c r="V110" s="37">
        <f>SUMIFS(СВЦЭМ!$D$34:$D$777,СВЦЭМ!$A$34:$A$777,$A110,СВЦЭМ!$B$34:$B$777,V$83)+'СЕТ СН'!$H$11+СВЦЭМ!$D$10+'СЕТ СН'!$H$5-'СЕТ СН'!$H$21</f>
        <v>4746.2003188199997</v>
      </c>
      <c r="W110" s="37">
        <f>SUMIFS(СВЦЭМ!$D$34:$D$777,СВЦЭМ!$A$34:$A$777,$A110,СВЦЭМ!$B$34:$B$777,W$83)+'СЕТ СН'!$H$11+СВЦЭМ!$D$10+'СЕТ СН'!$H$5-'СЕТ СН'!$H$21</f>
        <v>4838.2325704599998</v>
      </c>
      <c r="X110" s="37">
        <f>SUMIFS(СВЦЭМ!$D$34:$D$777,СВЦЭМ!$A$34:$A$777,$A110,СВЦЭМ!$B$34:$B$777,X$83)+'СЕТ СН'!$H$11+СВЦЭМ!$D$10+'СЕТ СН'!$H$5-'СЕТ СН'!$H$21</f>
        <v>4945.0659397999998</v>
      </c>
      <c r="Y110" s="37">
        <f>SUMIFS(СВЦЭМ!$D$34:$D$777,СВЦЭМ!$A$34:$A$777,$A110,СВЦЭМ!$B$34:$B$777,Y$83)+'СЕТ СН'!$H$11+СВЦЭМ!$D$10+'СЕТ СН'!$H$5-'СЕТ СН'!$H$21</f>
        <v>5032.8358515399996</v>
      </c>
    </row>
    <row r="111" spans="1:25" ht="15.75" x14ac:dyDescent="0.2">
      <c r="A111" s="36">
        <f t="shared" si="2"/>
        <v>43067</v>
      </c>
      <c r="B111" s="37">
        <f>SUMIFS(СВЦЭМ!$D$34:$D$777,СВЦЭМ!$A$34:$A$777,$A111,СВЦЭМ!$B$34:$B$777,B$83)+'СЕТ СН'!$H$11+СВЦЭМ!$D$10+'СЕТ СН'!$H$5-'СЕТ СН'!$H$21</f>
        <v>5046.5380676699997</v>
      </c>
      <c r="C111" s="37">
        <f>SUMIFS(СВЦЭМ!$D$34:$D$777,СВЦЭМ!$A$34:$A$777,$A111,СВЦЭМ!$B$34:$B$777,C$83)+'СЕТ СН'!$H$11+СВЦЭМ!$D$10+'СЕТ СН'!$H$5-'СЕТ СН'!$H$21</f>
        <v>5034.4935816399993</v>
      </c>
      <c r="D111" s="37">
        <f>SUMIFS(СВЦЭМ!$D$34:$D$777,СВЦЭМ!$A$34:$A$777,$A111,СВЦЭМ!$B$34:$B$777,D$83)+'СЕТ СН'!$H$11+СВЦЭМ!$D$10+'СЕТ СН'!$H$5-'СЕТ СН'!$H$21</f>
        <v>5119.24871506</v>
      </c>
      <c r="E111" s="37">
        <f>SUMIFS(СВЦЭМ!$D$34:$D$777,СВЦЭМ!$A$34:$A$777,$A111,СВЦЭМ!$B$34:$B$777,E$83)+'СЕТ СН'!$H$11+СВЦЭМ!$D$10+'СЕТ СН'!$H$5-'СЕТ СН'!$H$21</f>
        <v>5126.9909723199999</v>
      </c>
      <c r="F111" s="37">
        <f>SUMIFS(СВЦЭМ!$D$34:$D$777,СВЦЭМ!$A$34:$A$777,$A111,СВЦЭМ!$B$34:$B$777,F$83)+'СЕТ СН'!$H$11+СВЦЭМ!$D$10+'СЕТ СН'!$H$5-'СЕТ СН'!$H$21</f>
        <v>5128.1607942800001</v>
      </c>
      <c r="G111" s="37">
        <f>SUMIFS(СВЦЭМ!$D$34:$D$777,СВЦЭМ!$A$34:$A$777,$A111,СВЦЭМ!$B$34:$B$777,G$83)+'СЕТ СН'!$H$11+СВЦЭМ!$D$10+'СЕТ СН'!$H$5-'СЕТ СН'!$H$21</f>
        <v>5105.2670395200003</v>
      </c>
      <c r="H111" s="37">
        <f>SUMIFS(СВЦЭМ!$D$34:$D$777,СВЦЭМ!$A$34:$A$777,$A111,СВЦЭМ!$B$34:$B$777,H$83)+'СЕТ СН'!$H$11+СВЦЭМ!$D$10+'СЕТ СН'!$H$5-'СЕТ СН'!$H$21</f>
        <v>5049.1072267199997</v>
      </c>
      <c r="I111" s="37">
        <f>SUMIFS(СВЦЭМ!$D$34:$D$777,СВЦЭМ!$A$34:$A$777,$A111,СВЦЭМ!$B$34:$B$777,I$83)+'СЕТ СН'!$H$11+СВЦЭМ!$D$10+'СЕТ СН'!$H$5-'СЕТ СН'!$H$21</f>
        <v>4943.5963758199996</v>
      </c>
      <c r="J111" s="37">
        <f>SUMIFS(СВЦЭМ!$D$34:$D$777,СВЦЭМ!$A$34:$A$777,$A111,СВЦЭМ!$B$34:$B$777,J$83)+'СЕТ СН'!$H$11+СВЦЭМ!$D$10+'СЕТ СН'!$H$5-'СЕТ СН'!$H$21</f>
        <v>4929.7607406799998</v>
      </c>
      <c r="K111" s="37">
        <f>SUMIFS(СВЦЭМ!$D$34:$D$777,СВЦЭМ!$A$34:$A$777,$A111,СВЦЭМ!$B$34:$B$777,K$83)+'СЕТ СН'!$H$11+СВЦЭМ!$D$10+'СЕТ СН'!$H$5-'СЕТ СН'!$H$21</f>
        <v>4864.0733690799998</v>
      </c>
      <c r="L111" s="37">
        <f>SUMIFS(СВЦЭМ!$D$34:$D$777,СВЦЭМ!$A$34:$A$777,$A111,СВЦЭМ!$B$34:$B$777,L$83)+'СЕТ СН'!$H$11+СВЦЭМ!$D$10+'СЕТ СН'!$H$5-'СЕТ СН'!$H$21</f>
        <v>4788.21055729</v>
      </c>
      <c r="M111" s="37">
        <f>SUMIFS(СВЦЭМ!$D$34:$D$777,СВЦЭМ!$A$34:$A$777,$A111,СВЦЭМ!$B$34:$B$777,M$83)+'СЕТ СН'!$H$11+СВЦЭМ!$D$10+'СЕТ СН'!$H$5-'СЕТ СН'!$H$21</f>
        <v>4753.1386164300002</v>
      </c>
      <c r="N111" s="37">
        <f>SUMIFS(СВЦЭМ!$D$34:$D$777,СВЦЭМ!$A$34:$A$777,$A111,СВЦЭМ!$B$34:$B$777,N$83)+'СЕТ СН'!$H$11+СВЦЭМ!$D$10+'СЕТ СН'!$H$5-'СЕТ СН'!$H$21</f>
        <v>4743.6374006999995</v>
      </c>
      <c r="O111" s="37">
        <f>SUMIFS(СВЦЭМ!$D$34:$D$777,СВЦЭМ!$A$34:$A$777,$A111,СВЦЭМ!$B$34:$B$777,O$83)+'СЕТ СН'!$H$11+СВЦЭМ!$D$10+'СЕТ СН'!$H$5-'СЕТ СН'!$H$21</f>
        <v>4749.1127111400001</v>
      </c>
      <c r="P111" s="37">
        <f>SUMIFS(СВЦЭМ!$D$34:$D$777,СВЦЭМ!$A$34:$A$777,$A111,СВЦЭМ!$B$34:$B$777,P$83)+'СЕТ СН'!$H$11+СВЦЭМ!$D$10+'СЕТ СН'!$H$5-'СЕТ СН'!$H$21</f>
        <v>4753.3926313699994</v>
      </c>
      <c r="Q111" s="37">
        <f>SUMIFS(СВЦЭМ!$D$34:$D$777,СВЦЭМ!$A$34:$A$777,$A111,СВЦЭМ!$B$34:$B$777,Q$83)+'СЕТ СН'!$H$11+СВЦЭМ!$D$10+'СЕТ СН'!$H$5-'СЕТ СН'!$H$21</f>
        <v>4755.1951807099995</v>
      </c>
      <c r="R111" s="37">
        <f>SUMIFS(СВЦЭМ!$D$34:$D$777,СВЦЭМ!$A$34:$A$777,$A111,СВЦЭМ!$B$34:$B$777,R$83)+'СЕТ СН'!$H$11+СВЦЭМ!$D$10+'СЕТ СН'!$H$5-'СЕТ СН'!$H$21</f>
        <v>4752.0156469499998</v>
      </c>
      <c r="S111" s="37">
        <f>SUMIFS(СВЦЭМ!$D$34:$D$777,СВЦЭМ!$A$34:$A$777,$A111,СВЦЭМ!$B$34:$B$777,S$83)+'СЕТ СН'!$H$11+СВЦЭМ!$D$10+'СЕТ СН'!$H$5-'СЕТ СН'!$H$21</f>
        <v>4749.7120398500001</v>
      </c>
      <c r="T111" s="37">
        <f>SUMIFS(СВЦЭМ!$D$34:$D$777,СВЦЭМ!$A$34:$A$777,$A111,СВЦЭМ!$B$34:$B$777,T$83)+'СЕТ СН'!$H$11+СВЦЭМ!$D$10+'СЕТ СН'!$H$5-'СЕТ СН'!$H$21</f>
        <v>4684.7387577199997</v>
      </c>
      <c r="U111" s="37">
        <f>SUMIFS(СВЦЭМ!$D$34:$D$777,СВЦЭМ!$A$34:$A$777,$A111,СВЦЭМ!$B$34:$B$777,U$83)+'СЕТ СН'!$H$11+СВЦЭМ!$D$10+'СЕТ СН'!$H$5-'СЕТ СН'!$H$21</f>
        <v>4679.0051619199994</v>
      </c>
      <c r="V111" s="37">
        <f>SUMIFS(СВЦЭМ!$D$34:$D$777,СВЦЭМ!$A$34:$A$777,$A111,СВЦЭМ!$B$34:$B$777,V$83)+'СЕТ СН'!$H$11+СВЦЭМ!$D$10+'СЕТ СН'!$H$5-'СЕТ СН'!$H$21</f>
        <v>4693.1202956299994</v>
      </c>
      <c r="W111" s="37">
        <f>SUMIFS(СВЦЭМ!$D$34:$D$777,СВЦЭМ!$A$34:$A$777,$A111,СВЦЭМ!$B$34:$B$777,W$83)+'СЕТ СН'!$H$11+СВЦЭМ!$D$10+'СЕТ СН'!$H$5-'СЕТ СН'!$H$21</f>
        <v>4756.8681125900002</v>
      </c>
      <c r="X111" s="37">
        <f>SUMIFS(СВЦЭМ!$D$34:$D$777,СВЦЭМ!$A$34:$A$777,$A111,СВЦЭМ!$B$34:$B$777,X$83)+'СЕТ СН'!$H$11+СВЦЭМ!$D$10+'СЕТ СН'!$H$5-'СЕТ СН'!$H$21</f>
        <v>4905.0732678999993</v>
      </c>
      <c r="Y111" s="37">
        <f>SUMIFS(СВЦЭМ!$D$34:$D$777,СВЦЭМ!$A$34:$A$777,$A111,СВЦЭМ!$B$34:$B$777,Y$83)+'СЕТ СН'!$H$11+СВЦЭМ!$D$10+'СЕТ СН'!$H$5-'СЕТ СН'!$H$21</f>
        <v>4953.3408252700001</v>
      </c>
    </row>
    <row r="112" spans="1:25" ht="15.75" x14ac:dyDescent="0.2">
      <c r="A112" s="36">
        <f t="shared" si="2"/>
        <v>43068</v>
      </c>
      <c r="B112" s="37">
        <f>SUMIFS(СВЦЭМ!$D$34:$D$777,СВЦЭМ!$A$34:$A$777,$A112,СВЦЭМ!$B$34:$B$777,B$83)+'СЕТ СН'!$H$11+СВЦЭМ!$D$10+'СЕТ СН'!$H$5-'СЕТ СН'!$H$21</f>
        <v>5062.5862295799998</v>
      </c>
      <c r="C112" s="37">
        <f>SUMIFS(СВЦЭМ!$D$34:$D$777,СВЦЭМ!$A$34:$A$777,$A112,СВЦЭМ!$B$34:$B$777,C$83)+'СЕТ СН'!$H$11+СВЦЭМ!$D$10+'СЕТ СН'!$H$5-'СЕТ СН'!$H$21</f>
        <v>5151.0426321199993</v>
      </c>
      <c r="D112" s="37">
        <f>SUMIFS(СВЦЭМ!$D$34:$D$777,СВЦЭМ!$A$34:$A$777,$A112,СВЦЭМ!$B$34:$B$777,D$83)+'СЕТ СН'!$H$11+СВЦЭМ!$D$10+'СЕТ СН'!$H$5-'СЕТ СН'!$H$21</f>
        <v>5136.36891664</v>
      </c>
      <c r="E112" s="37">
        <f>SUMIFS(СВЦЭМ!$D$34:$D$777,СВЦЭМ!$A$34:$A$777,$A112,СВЦЭМ!$B$34:$B$777,E$83)+'СЕТ СН'!$H$11+СВЦЭМ!$D$10+'СЕТ СН'!$H$5-'СЕТ СН'!$H$21</f>
        <v>5144.3911373499996</v>
      </c>
      <c r="F112" s="37">
        <f>SUMIFS(СВЦЭМ!$D$34:$D$777,СВЦЭМ!$A$34:$A$777,$A112,СВЦЭМ!$B$34:$B$777,F$83)+'СЕТ СН'!$H$11+СВЦЭМ!$D$10+'СЕТ СН'!$H$5-'СЕТ СН'!$H$21</f>
        <v>5143.2154528900001</v>
      </c>
      <c r="G112" s="37">
        <f>SUMIFS(СВЦЭМ!$D$34:$D$777,СВЦЭМ!$A$34:$A$777,$A112,СВЦЭМ!$B$34:$B$777,G$83)+'СЕТ СН'!$H$11+СВЦЭМ!$D$10+'СЕТ СН'!$H$5-'СЕТ СН'!$H$21</f>
        <v>5116.6395654299995</v>
      </c>
      <c r="H112" s="37">
        <f>SUMIFS(СВЦЭМ!$D$34:$D$777,СВЦЭМ!$A$34:$A$777,$A112,СВЦЭМ!$B$34:$B$777,H$83)+'СЕТ СН'!$H$11+СВЦЭМ!$D$10+'СЕТ СН'!$H$5-'СЕТ СН'!$H$21</f>
        <v>5043.9104453099999</v>
      </c>
      <c r="I112" s="37">
        <f>SUMIFS(СВЦЭМ!$D$34:$D$777,СВЦЭМ!$A$34:$A$777,$A112,СВЦЭМ!$B$34:$B$777,I$83)+'СЕТ СН'!$H$11+СВЦЭМ!$D$10+'СЕТ СН'!$H$5-'СЕТ СН'!$H$21</f>
        <v>4957.0543204699998</v>
      </c>
      <c r="J112" s="37">
        <f>SUMIFS(СВЦЭМ!$D$34:$D$777,СВЦЭМ!$A$34:$A$777,$A112,СВЦЭМ!$B$34:$B$777,J$83)+'СЕТ СН'!$H$11+СВЦЭМ!$D$10+'СЕТ СН'!$H$5-'СЕТ СН'!$H$21</f>
        <v>4924.8750803200001</v>
      </c>
      <c r="K112" s="37">
        <f>SUMIFS(СВЦЭМ!$D$34:$D$777,СВЦЭМ!$A$34:$A$777,$A112,СВЦЭМ!$B$34:$B$777,K$83)+'СЕТ СН'!$H$11+СВЦЭМ!$D$10+'СЕТ СН'!$H$5-'СЕТ СН'!$H$21</f>
        <v>4869.5833904000001</v>
      </c>
      <c r="L112" s="37">
        <f>SUMIFS(СВЦЭМ!$D$34:$D$777,СВЦЭМ!$A$34:$A$777,$A112,СВЦЭМ!$B$34:$B$777,L$83)+'СЕТ СН'!$H$11+СВЦЭМ!$D$10+'СЕТ СН'!$H$5-'СЕТ СН'!$H$21</f>
        <v>4801.4202917799994</v>
      </c>
      <c r="M112" s="37">
        <f>SUMIFS(СВЦЭМ!$D$34:$D$777,СВЦЭМ!$A$34:$A$777,$A112,СВЦЭМ!$B$34:$B$777,M$83)+'СЕТ СН'!$H$11+СВЦЭМ!$D$10+'СЕТ СН'!$H$5-'СЕТ СН'!$H$21</f>
        <v>4760.87688746</v>
      </c>
      <c r="N112" s="37">
        <f>SUMIFS(СВЦЭМ!$D$34:$D$777,СВЦЭМ!$A$34:$A$777,$A112,СВЦЭМ!$B$34:$B$777,N$83)+'СЕТ СН'!$H$11+СВЦЭМ!$D$10+'СЕТ СН'!$H$5-'СЕТ СН'!$H$21</f>
        <v>4754.9059429199997</v>
      </c>
      <c r="O112" s="37">
        <f>SUMIFS(СВЦЭМ!$D$34:$D$777,СВЦЭМ!$A$34:$A$777,$A112,СВЦЭМ!$B$34:$B$777,O$83)+'СЕТ СН'!$H$11+СВЦЭМ!$D$10+'СЕТ СН'!$H$5-'СЕТ СН'!$H$21</f>
        <v>4749.4176019999995</v>
      </c>
      <c r="P112" s="37">
        <f>SUMIFS(СВЦЭМ!$D$34:$D$777,СВЦЭМ!$A$34:$A$777,$A112,СВЦЭМ!$B$34:$B$777,P$83)+'СЕТ СН'!$H$11+СВЦЭМ!$D$10+'СЕТ СН'!$H$5-'СЕТ СН'!$H$21</f>
        <v>4741.6233842000001</v>
      </c>
      <c r="Q112" s="37">
        <f>SUMIFS(СВЦЭМ!$D$34:$D$777,СВЦЭМ!$A$34:$A$777,$A112,СВЦЭМ!$B$34:$B$777,Q$83)+'СЕТ СН'!$H$11+СВЦЭМ!$D$10+'СЕТ СН'!$H$5-'СЕТ СН'!$H$21</f>
        <v>4738.5893721499997</v>
      </c>
      <c r="R112" s="37">
        <f>SUMIFS(СВЦЭМ!$D$34:$D$777,СВЦЭМ!$A$34:$A$777,$A112,СВЦЭМ!$B$34:$B$777,R$83)+'СЕТ СН'!$H$11+СВЦЭМ!$D$10+'СЕТ СН'!$H$5-'СЕТ СН'!$H$21</f>
        <v>4739.8196148799998</v>
      </c>
      <c r="S112" s="37">
        <f>SUMIFS(СВЦЭМ!$D$34:$D$777,СВЦЭМ!$A$34:$A$777,$A112,СВЦЭМ!$B$34:$B$777,S$83)+'СЕТ СН'!$H$11+СВЦЭМ!$D$10+'СЕТ СН'!$H$5-'СЕТ СН'!$H$21</f>
        <v>4727.0486078899994</v>
      </c>
      <c r="T112" s="37">
        <f>SUMIFS(СВЦЭМ!$D$34:$D$777,СВЦЭМ!$A$34:$A$777,$A112,СВЦЭМ!$B$34:$B$777,T$83)+'СЕТ СН'!$H$11+СВЦЭМ!$D$10+'СЕТ СН'!$H$5-'СЕТ СН'!$H$21</f>
        <v>4645.3953635199996</v>
      </c>
      <c r="U112" s="37">
        <f>SUMIFS(СВЦЭМ!$D$34:$D$777,СВЦЭМ!$A$34:$A$777,$A112,СВЦЭМ!$B$34:$B$777,U$83)+'СЕТ СН'!$H$11+СВЦЭМ!$D$10+'СЕТ СН'!$H$5-'СЕТ СН'!$H$21</f>
        <v>4644.6461537699997</v>
      </c>
      <c r="V112" s="37">
        <f>SUMIFS(СВЦЭМ!$D$34:$D$777,СВЦЭМ!$A$34:$A$777,$A112,СВЦЭМ!$B$34:$B$777,V$83)+'СЕТ СН'!$H$11+СВЦЭМ!$D$10+'СЕТ СН'!$H$5-'СЕТ СН'!$H$21</f>
        <v>4715.9519011699995</v>
      </c>
      <c r="W112" s="37">
        <f>SUMIFS(СВЦЭМ!$D$34:$D$777,СВЦЭМ!$A$34:$A$777,$A112,СВЦЭМ!$B$34:$B$777,W$83)+'СЕТ СН'!$H$11+СВЦЭМ!$D$10+'СЕТ СН'!$H$5-'СЕТ СН'!$H$21</f>
        <v>4856.0664797600002</v>
      </c>
      <c r="X112" s="37">
        <f>SUMIFS(СВЦЭМ!$D$34:$D$777,СВЦЭМ!$A$34:$A$777,$A112,СВЦЭМ!$B$34:$B$777,X$83)+'СЕТ СН'!$H$11+СВЦЭМ!$D$10+'СЕТ СН'!$H$5-'СЕТ СН'!$H$21</f>
        <v>4969.9482941799997</v>
      </c>
      <c r="Y112" s="37">
        <f>SUMIFS(СВЦЭМ!$D$34:$D$777,СВЦЭМ!$A$34:$A$777,$A112,СВЦЭМ!$B$34:$B$777,Y$83)+'СЕТ СН'!$H$11+СВЦЭМ!$D$10+'СЕТ СН'!$H$5-'СЕТ СН'!$H$21</f>
        <v>5034.9053352299998</v>
      </c>
    </row>
    <row r="113" spans="1:27" ht="15.75" x14ac:dyDescent="0.2">
      <c r="A113" s="36">
        <f t="shared" si="2"/>
        <v>43069</v>
      </c>
      <c r="B113" s="37">
        <f>SUMIFS(СВЦЭМ!$D$34:$D$777,СВЦЭМ!$A$34:$A$777,$A113,СВЦЭМ!$B$34:$B$777,B$83)+'СЕТ СН'!$H$11+СВЦЭМ!$D$10+'СЕТ СН'!$H$5-'СЕТ СН'!$H$21</f>
        <v>5076.1790861899999</v>
      </c>
      <c r="C113" s="37">
        <f>SUMIFS(СВЦЭМ!$D$34:$D$777,СВЦЭМ!$A$34:$A$777,$A113,СВЦЭМ!$B$34:$B$777,C$83)+'СЕТ СН'!$H$11+СВЦЭМ!$D$10+'СЕТ СН'!$H$5-'СЕТ СН'!$H$21</f>
        <v>5161.2279766599995</v>
      </c>
      <c r="D113" s="37">
        <f>SUMIFS(СВЦЭМ!$D$34:$D$777,СВЦЭМ!$A$34:$A$777,$A113,СВЦЭМ!$B$34:$B$777,D$83)+'СЕТ СН'!$H$11+СВЦЭМ!$D$10+'СЕТ СН'!$H$5-'СЕТ СН'!$H$21</f>
        <v>5146.3707013000003</v>
      </c>
      <c r="E113" s="37">
        <f>SUMIFS(СВЦЭМ!$D$34:$D$777,СВЦЭМ!$A$34:$A$777,$A113,СВЦЭМ!$B$34:$B$777,E$83)+'СЕТ СН'!$H$11+СВЦЭМ!$D$10+'СЕТ СН'!$H$5-'СЕТ СН'!$H$21</f>
        <v>5154.10502103</v>
      </c>
      <c r="F113" s="37">
        <f>SUMIFS(СВЦЭМ!$D$34:$D$777,СВЦЭМ!$A$34:$A$777,$A113,СВЦЭМ!$B$34:$B$777,F$83)+'СЕТ СН'!$H$11+СВЦЭМ!$D$10+'СЕТ СН'!$H$5-'СЕТ СН'!$H$21</f>
        <v>5151.5918291399994</v>
      </c>
      <c r="G113" s="37">
        <f>SUMIFS(СВЦЭМ!$D$34:$D$777,СВЦЭМ!$A$34:$A$777,$A113,СВЦЭМ!$B$34:$B$777,G$83)+'СЕТ СН'!$H$11+СВЦЭМ!$D$10+'СЕТ СН'!$H$5-'СЕТ СН'!$H$21</f>
        <v>5097.8370790199997</v>
      </c>
      <c r="H113" s="37">
        <f>SUMIFS(СВЦЭМ!$D$34:$D$777,СВЦЭМ!$A$34:$A$777,$A113,СВЦЭМ!$B$34:$B$777,H$83)+'СЕТ СН'!$H$11+СВЦЭМ!$D$10+'СЕТ СН'!$H$5-'СЕТ СН'!$H$21</f>
        <v>4981.5131361999993</v>
      </c>
      <c r="I113" s="37">
        <f>SUMIFS(СВЦЭМ!$D$34:$D$777,СВЦЭМ!$A$34:$A$777,$A113,СВЦЭМ!$B$34:$B$777,I$83)+'СЕТ СН'!$H$11+СВЦЭМ!$D$10+'СЕТ СН'!$H$5-'СЕТ СН'!$H$21</f>
        <v>4889.3987014699997</v>
      </c>
      <c r="J113" s="37">
        <f>SUMIFS(СВЦЭМ!$D$34:$D$777,СВЦЭМ!$A$34:$A$777,$A113,СВЦЭМ!$B$34:$B$777,J$83)+'СЕТ СН'!$H$11+СВЦЭМ!$D$10+'СЕТ СН'!$H$5-'СЕТ СН'!$H$21</f>
        <v>4842.1811553199996</v>
      </c>
      <c r="K113" s="37">
        <f>SUMIFS(СВЦЭМ!$D$34:$D$777,СВЦЭМ!$A$34:$A$777,$A113,СВЦЭМ!$B$34:$B$777,K$83)+'СЕТ СН'!$H$11+СВЦЭМ!$D$10+'СЕТ СН'!$H$5-'СЕТ СН'!$H$21</f>
        <v>4781.4118585699998</v>
      </c>
      <c r="L113" s="37">
        <f>SUMIFS(СВЦЭМ!$D$34:$D$777,СВЦЭМ!$A$34:$A$777,$A113,СВЦЭМ!$B$34:$B$777,L$83)+'СЕТ СН'!$H$11+СВЦЭМ!$D$10+'СЕТ СН'!$H$5-'СЕТ СН'!$H$21</f>
        <v>4711.6689713699998</v>
      </c>
      <c r="M113" s="37">
        <f>SUMIFS(СВЦЭМ!$D$34:$D$777,СВЦЭМ!$A$34:$A$777,$A113,СВЦЭМ!$B$34:$B$777,M$83)+'СЕТ СН'!$H$11+СВЦЭМ!$D$10+'СЕТ СН'!$H$5-'СЕТ СН'!$H$21</f>
        <v>4674.1419510899996</v>
      </c>
      <c r="N113" s="37">
        <f>SUMIFS(СВЦЭМ!$D$34:$D$777,СВЦЭМ!$A$34:$A$777,$A113,СВЦЭМ!$B$34:$B$777,N$83)+'СЕТ СН'!$H$11+СВЦЭМ!$D$10+'СЕТ СН'!$H$5-'СЕТ СН'!$H$21</f>
        <v>4667.07161524</v>
      </c>
      <c r="O113" s="37">
        <f>SUMIFS(СВЦЭМ!$D$34:$D$777,СВЦЭМ!$A$34:$A$777,$A113,СВЦЭМ!$B$34:$B$777,O$83)+'СЕТ СН'!$H$11+СВЦЭМ!$D$10+'СЕТ СН'!$H$5-'СЕТ СН'!$H$21</f>
        <v>4665.6265000699996</v>
      </c>
      <c r="P113" s="37">
        <f>SUMIFS(СВЦЭМ!$D$34:$D$777,СВЦЭМ!$A$34:$A$777,$A113,СВЦЭМ!$B$34:$B$777,P$83)+'СЕТ СН'!$H$11+СВЦЭМ!$D$10+'СЕТ СН'!$H$5-'СЕТ СН'!$H$21</f>
        <v>4662.8418684999997</v>
      </c>
      <c r="Q113" s="37">
        <f>SUMIFS(СВЦЭМ!$D$34:$D$777,СВЦЭМ!$A$34:$A$777,$A113,СВЦЭМ!$B$34:$B$777,Q$83)+'СЕТ СН'!$H$11+СВЦЭМ!$D$10+'СЕТ СН'!$H$5-'СЕТ СН'!$H$21</f>
        <v>4665.8928360399996</v>
      </c>
      <c r="R113" s="37">
        <f>SUMIFS(СВЦЭМ!$D$34:$D$777,СВЦЭМ!$A$34:$A$777,$A113,СВЦЭМ!$B$34:$B$777,R$83)+'СЕТ СН'!$H$11+СВЦЭМ!$D$10+'СЕТ СН'!$H$5-'СЕТ СН'!$H$21</f>
        <v>4667.0259944600002</v>
      </c>
      <c r="S113" s="37">
        <f>SUMIFS(СВЦЭМ!$D$34:$D$777,СВЦЭМ!$A$34:$A$777,$A113,СВЦЭМ!$B$34:$B$777,S$83)+'СЕТ СН'!$H$11+СВЦЭМ!$D$10+'СЕТ СН'!$H$5-'СЕТ СН'!$H$21</f>
        <v>4672.6273133599998</v>
      </c>
      <c r="T113" s="37">
        <f>SUMIFS(СВЦЭМ!$D$34:$D$777,СВЦЭМ!$A$34:$A$777,$A113,СВЦЭМ!$B$34:$B$777,T$83)+'СЕТ СН'!$H$11+СВЦЭМ!$D$10+'СЕТ СН'!$H$5-'СЕТ СН'!$H$21</f>
        <v>4692.0388327199998</v>
      </c>
      <c r="U113" s="37">
        <f>SUMIFS(СВЦЭМ!$D$34:$D$777,СВЦЭМ!$A$34:$A$777,$A113,СВЦЭМ!$B$34:$B$777,U$83)+'СЕТ СН'!$H$11+СВЦЭМ!$D$10+'СЕТ СН'!$H$5-'СЕТ СН'!$H$21</f>
        <v>4676.8371780500001</v>
      </c>
      <c r="V113" s="37">
        <f>SUMIFS(СВЦЭМ!$D$34:$D$777,СВЦЭМ!$A$34:$A$777,$A113,СВЦЭМ!$B$34:$B$777,V$83)+'СЕТ СН'!$H$11+СВЦЭМ!$D$10+'СЕТ СН'!$H$5-'СЕТ СН'!$H$21</f>
        <v>4747.5227512299998</v>
      </c>
      <c r="W113" s="37">
        <f>SUMIFS(СВЦЭМ!$D$34:$D$777,СВЦЭМ!$A$34:$A$777,$A113,СВЦЭМ!$B$34:$B$777,W$83)+'СЕТ СН'!$H$11+СВЦЭМ!$D$10+'СЕТ СН'!$H$5-'СЕТ СН'!$H$21</f>
        <v>4875.46706137</v>
      </c>
      <c r="X113" s="37">
        <f>SUMIFS(СВЦЭМ!$D$34:$D$777,СВЦЭМ!$A$34:$A$777,$A113,СВЦЭМ!$B$34:$B$777,X$83)+'СЕТ СН'!$H$11+СВЦЭМ!$D$10+'СЕТ СН'!$H$5-'СЕТ СН'!$H$21</f>
        <v>4938.4097596399997</v>
      </c>
      <c r="Y113" s="37">
        <f>SUMIFS(СВЦЭМ!$D$34:$D$777,СВЦЭМ!$A$34:$A$777,$A113,СВЦЭМ!$B$34:$B$777,Y$83)+'СЕТ СН'!$H$11+СВЦЭМ!$D$10+'СЕТ СН'!$H$5-'СЕТ СН'!$H$21</f>
        <v>4990.64891936</v>
      </c>
    </row>
    <row r="114" spans="1:27" ht="15.75" hidden="1" x14ac:dyDescent="0.2">
      <c r="A114" s="36">
        <f t="shared" si="2"/>
        <v>43070</v>
      </c>
      <c r="B114" s="37">
        <f>SUMIFS(СВЦЭМ!$D$34:$D$777,СВЦЭМ!$A$34:$A$777,$A114,СВЦЭМ!$B$34:$B$777,B$83)+'СЕТ СН'!$H$11+СВЦЭМ!$D$10+'СЕТ СН'!$H$5-'СЕТ СН'!$H$21</f>
        <v>3888.44473681</v>
      </c>
      <c r="C114" s="37">
        <f>SUMIFS(СВЦЭМ!$D$34:$D$777,СВЦЭМ!$A$34:$A$777,$A114,СВЦЭМ!$B$34:$B$777,C$83)+'СЕТ СН'!$H$11+СВЦЭМ!$D$10+'СЕТ СН'!$H$5-'СЕТ СН'!$H$21</f>
        <v>3888.44473681</v>
      </c>
      <c r="D114" s="37">
        <f>SUMIFS(СВЦЭМ!$D$34:$D$777,СВЦЭМ!$A$34:$A$777,$A114,СВЦЭМ!$B$34:$B$777,D$83)+'СЕТ СН'!$H$11+СВЦЭМ!$D$10+'СЕТ СН'!$H$5-'СЕТ СН'!$H$21</f>
        <v>3888.44473681</v>
      </c>
      <c r="E114" s="37">
        <f>SUMIFS(СВЦЭМ!$D$34:$D$777,СВЦЭМ!$A$34:$A$777,$A114,СВЦЭМ!$B$34:$B$777,E$83)+'СЕТ СН'!$H$11+СВЦЭМ!$D$10+'СЕТ СН'!$H$5-'СЕТ СН'!$H$21</f>
        <v>3888.44473681</v>
      </c>
      <c r="F114" s="37">
        <f>SUMIFS(СВЦЭМ!$D$34:$D$777,СВЦЭМ!$A$34:$A$777,$A114,СВЦЭМ!$B$34:$B$777,F$83)+'СЕТ СН'!$H$11+СВЦЭМ!$D$10+'СЕТ СН'!$H$5-'СЕТ СН'!$H$21</f>
        <v>3888.44473681</v>
      </c>
      <c r="G114" s="37">
        <f>SUMIFS(СВЦЭМ!$D$34:$D$777,СВЦЭМ!$A$34:$A$777,$A114,СВЦЭМ!$B$34:$B$777,G$83)+'СЕТ СН'!$H$11+СВЦЭМ!$D$10+'СЕТ СН'!$H$5-'СЕТ СН'!$H$21</f>
        <v>3888.44473681</v>
      </c>
      <c r="H114" s="37">
        <f>SUMIFS(СВЦЭМ!$D$34:$D$777,СВЦЭМ!$A$34:$A$777,$A114,СВЦЭМ!$B$34:$B$777,H$83)+'СЕТ СН'!$H$11+СВЦЭМ!$D$10+'СЕТ СН'!$H$5-'СЕТ СН'!$H$21</f>
        <v>3888.44473681</v>
      </c>
      <c r="I114" s="37">
        <f>SUMIFS(СВЦЭМ!$D$34:$D$777,СВЦЭМ!$A$34:$A$777,$A114,СВЦЭМ!$B$34:$B$777,I$83)+'СЕТ СН'!$H$11+СВЦЭМ!$D$10+'СЕТ СН'!$H$5-'СЕТ СН'!$H$21</f>
        <v>3888.44473681</v>
      </c>
      <c r="J114" s="37">
        <f>SUMIFS(СВЦЭМ!$D$34:$D$777,СВЦЭМ!$A$34:$A$777,$A114,СВЦЭМ!$B$34:$B$777,J$83)+'СЕТ СН'!$H$11+СВЦЭМ!$D$10+'СЕТ СН'!$H$5-'СЕТ СН'!$H$21</f>
        <v>3888.44473681</v>
      </c>
      <c r="K114" s="37">
        <f>SUMIFS(СВЦЭМ!$D$34:$D$777,СВЦЭМ!$A$34:$A$777,$A114,СВЦЭМ!$B$34:$B$777,K$83)+'СЕТ СН'!$H$11+СВЦЭМ!$D$10+'СЕТ СН'!$H$5-'СЕТ СН'!$H$21</f>
        <v>3888.44473681</v>
      </c>
      <c r="L114" s="37">
        <f>SUMIFS(СВЦЭМ!$D$34:$D$777,СВЦЭМ!$A$34:$A$777,$A114,СВЦЭМ!$B$34:$B$777,L$83)+'СЕТ СН'!$H$11+СВЦЭМ!$D$10+'СЕТ СН'!$H$5-'СЕТ СН'!$H$21</f>
        <v>3888.44473681</v>
      </c>
      <c r="M114" s="37">
        <f>SUMIFS(СВЦЭМ!$D$34:$D$777,СВЦЭМ!$A$34:$A$777,$A114,СВЦЭМ!$B$34:$B$777,M$83)+'СЕТ СН'!$H$11+СВЦЭМ!$D$10+'СЕТ СН'!$H$5-'СЕТ СН'!$H$21</f>
        <v>3888.44473681</v>
      </c>
      <c r="N114" s="37">
        <f>SUMIFS(СВЦЭМ!$D$34:$D$777,СВЦЭМ!$A$34:$A$777,$A114,СВЦЭМ!$B$34:$B$777,N$83)+'СЕТ СН'!$H$11+СВЦЭМ!$D$10+'СЕТ СН'!$H$5-'СЕТ СН'!$H$21</f>
        <v>3888.44473681</v>
      </c>
      <c r="O114" s="37">
        <f>SUMIFS(СВЦЭМ!$D$34:$D$777,СВЦЭМ!$A$34:$A$777,$A114,СВЦЭМ!$B$34:$B$777,O$83)+'СЕТ СН'!$H$11+СВЦЭМ!$D$10+'СЕТ СН'!$H$5-'СЕТ СН'!$H$21</f>
        <v>3888.44473681</v>
      </c>
      <c r="P114" s="37">
        <f>SUMIFS(СВЦЭМ!$D$34:$D$777,СВЦЭМ!$A$34:$A$777,$A114,СВЦЭМ!$B$34:$B$777,P$83)+'СЕТ СН'!$H$11+СВЦЭМ!$D$10+'СЕТ СН'!$H$5-'СЕТ СН'!$H$21</f>
        <v>3888.44473681</v>
      </c>
      <c r="Q114" s="37">
        <f>SUMIFS(СВЦЭМ!$D$34:$D$777,СВЦЭМ!$A$34:$A$777,$A114,СВЦЭМ!$B$34:$B$777,Q$83)+'СЕТ СН'!$H$11+СВЦЭМ!$D$10+'СЕТ СН'!$H$5-'СЕТ СН'!$H$21</f>
        <v>3888.44473681</v>
      </c>
      <c r="R114" s="37">
        <f>SUMIFS(СВЦЭМ!$D$34:$D$777,СВЦЭМ!$A$34:$A$777,$A114,СВЦЭМ!$B$34:$B$777,R$83)+'СЕТ СН'!$H$11+СВЦЭМ!$D$10+'СЕТ СН'!$H$5-'СЕТ СН'!$H$21</f>
        <v>3888.44473681</v>
      </c>
      <c r="S114" s="37">
        <f>SUMIFS(СВЦЭМ!$D$34:$D$777,СВЦЭМ!$A$34:$A$777,$A114,СВЦЭМ!$B$34:$B$777,S$83)+'СЕТ СН'!$H$11+СВЦЭМ!$D$10+'СЕТ СН'!$H$5-'СЕТ СН'!$H$21</f>
        <v>3888.44473681</v>
      </c>
      <c r="T114" s="37">
        <f>SUMIFS(СВЦЭМ!$D$34:$D$777,СВЦЭМ!$A$34:$A$777,$A114,СВЦЭМ!$B$34:$B$777,T$83)+'СЕТ СН'!$H$11+СВЦЭМ!$D$10+'СЕТ СН'!$H$5-'СЕТ СН'!$H$21</f>
        <v>3888.44473681</v>
      </c>
      <c r="U114" s="37">
        <f>SUMIFS(СВЦЭМ!$D$34:$D$777,СВЦЭМ!$A$34:$A$777,$A114,СВЦЭМ!$B$34:$B$777,U$83)+'СЕТ СН'!$H$11+СВЦЭМ!$D$10+'СЕТ СН'!$H$5-'СЕТ СН'!$H$21</f>
        <v>3888.44473681</v>
      </c>
      <c r="V114" s="37">
        <f>SUMIFS(СВЦЭМ!$D$34:$D$777,СВЦЭМ!$A$34:$A$777,$A114,СВЦЭМ!$B$34:$B$777,V$83)+'СЕТ СН'!$H$11+СВЦЭМ!$D$10+'СЕТ СН'!$H$5-'СЕТ СН'!$H$21</f>
        <v>3888.44473681</v>
      </c>
      <c r="W114" s="37">
        <f>SUMIFS(СВЦЭМ!$D$34:$D$777,СВЦЭМ!$A$34:$A$777,$A114,СВЦЭМ!$B$34:$B$777,W$83)+'СЕТ СН'!$H$11+СВЦЭМ!$D$10+'СЕТ СН'!$H$5-'СЕТ СН'!$H$21</f>
        <v>3888.44473681</v>
      </c>
      <c r="X114" s="37">
        <f>SUMIFS(СВЦЭМ!$D$34:$D$777,СВЦЭМ!$A$34:$A$777,$A114,СВЦЭМ!$B$34:$B$777,X$83)+'СЕТ СН'!$H$11+СВЦЭМ!$D$10+'СЕТ СН'!$H$5-'СЕТ СН'!$H$21</f>
        <v>3888.44473681</v>
      </c>
      <c r="Y114" s="37">
        <f>SUMIFS(СВЦЭМ!$D$34:$D$777,СВЦЭМ!$A$34:$A$777,$A114,СВЦЭМ!$B$34:$B$777,Y$83)+'СЕТ СН'!$H$11+СВЦЭМ!$D$10+'СЕТ СН'!$H$5-'СЕТ СН'!$H$21</f>
        <v>3888.44473681</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01.11.2017</v>
      </c>
      <c r="B120" s="37">
        <f>SUMIFS(СВЦЭМ!$D$34:$D$777,СВЦЭМ!$A$34:$A$777,$A120,СВЦЭМ!$B$34:$B$777,B$119)+'СЕТ СН'!$I$11+СВЦЭМ!$D$10+'СЕТ СН'!$I$5-'СЕТ СН'!$I$21</f>
        <v>5021.6099207799998</v>
      </c>
      <c r="C120" s="37">
        <f>SUMIFS(СВЦЭМ!$D$34:$D$777,СВЦЭМ!$A$34:$A$777,$A120,СВЦЭМ!$B$34:$B$777,C$119)+'СЕТ СН'!$I$11+СВЦЭМ!$D$10+'СЕТ СН'!$I$5-'СЕТ СН'!$I$21</f>
        <v>5072.21589399</v>
      </c>
      <c r="D120" s="37">
        <f>SUMIFS(СВЦЭМ!$D$34:$D$777,СВЦЭМ!$A$34:$A$777,$A120,СВЦЭМ!$B$34:$B$777,D$119)+'СЕТ СН'!$I$11+СВЦЭМ!$D$10+'СЕТ СН'!$I$5-'СЕТ СН'!$I$21</f>
        <v>5156.0416795499996</v>
      </c>
      <c r="E120" s="37">
        <f>SUMIFS(СВЦЭМ!$D$34:$D$777,СВЦЭМ!$A$34:$A$777,$A120,СВЦЭМ!$B$34:$B$777,E$119)+'СЕТ СН'!$I$11+СВЦЭМ!$D$10+'СЕТ СН'!$I$5-'СЕТ СН'!$I$21</f>
        <v>5169.8308326499991</v>
      </c>
      <c r="F120" s="37">
        <f>SUMIFS(СВЦЭМ!$D$34:$D$777,СВЦЭМ!$A$34:$A$777,$A120,СВЦЭМ!$B$34:$B$777,F$119)+'СЕТ СН'!$I$11+СВЦЭМ!$D$10+'СЕТ СН'!$I$5-'СЕТ СН'!$I$21</f>
        <v>5171.1787673700001</v>
      </c>
      <c r="G120" s="37">
        <f>SUMIFS(СВЦЭМ!$D$34:$D$777,СВЦЭМ!$A$34:$A$777,$A120,СВЦЭМ!$B$34:$B$777,G$119)+'СЕТ СН'!$I$11+СВЦЭМ!$D$10+'СЕТ СН'!$I$5-'СЕТ СН'!$I$21</f>
        <v>5162.8338095899999</v>
      </c>
      <c r="H120" s="37">
        <f>SUMIFS(СВЦЭМ!$D$34:$D$777,СВЦЭМ!$A$34:$A$777,$A120,СВЦЭМ!$B$34:$B$777,H$119)+'СЕТ СН'!$I$11+СВЦЭМ!$D$10+'СЕТ СН'!$I$5-'СЕТ СН'!$I$21</f>
        <v>5062.6288738499998</v>
      </c>
      <c r="I120" s="37">
        <f>SUMIFS(СВЦЭМ!$D$34:$D$777,СВЦЭМ!$A$34:$A$777,$A120,СВЦЭМ!$B$34:$B$777,I$119)+'СЕТ СН'!$I$11+СВЦЭМ!$D$10+'СЕТ СН'!$I$5-'СЕТ СН'!$I$21</f>
        <v>5033.5485200999992</v>
      </c>
      <c r="J120" s="37">
        <f>SUMIFS(СВЦЭМ!$D$34:$D$777,СВЦЭМ!$A$34:$A$777,$A120,СВЦЭМ!$B$34:$B$777,J$119)+'СЕТ СН'!$I$11+СВЦЭМ!$D$10+'СЕТ СН'!$I$5-'СЕТ СН'!$I$21</f>
        <v>4909.0301336399998</v>
      </c>
      <c r="K120" s="37">
        <f>SUMIFS(СВЦЭМ!$D$34:$D$777,СВЦЭМ!$A$34:$A$777,$A120,СВЦЭМ!$B$34:$B$777,K$119)+'СЕТ СН'!$I$11+СВЦЭМ!$D$10+'СЕТ СН'!$I$5-'СЕТ СН'!$I$21</f>
        <v>4837.565838389999</v>
      </c>
      <c r="L120" s="37">
        <f>SUMIFS(СВЦЭМ!$D$34:$D$777,СВЦЭМ!$A$34:$A$777,$A120,СВЦЭМ!$B$34:$B$777,L$119)+'СЕТ СН'!$I$11+СВЦЭМ!$D$10+'СЕТ СН'!$I$5-'СЕТ СН'!$I$21</f>
        <v>4751.16986292</v>
      </c>
      <c r="M120" s="37">
        <f>SUMIFS(СВЦЭМ!$D$34:$D$777,СВЦЭМ!$A$34:$A$777,$A120,СВЦЭМ!$B$34:$B$777,M$119)+'СЕТ СН'!$I$11+СВЦЭМ!$D$10+'СЕТ СН'!$I$5-'СЕТ СН'!$I$21</f>
        <v>4708.9414211699996</v>
      </c>
      <c r="N120" s="37">
        <f>SUMIFS(СВЦЭМ!$D$34:$D$777,СВЦЭМ!$A$34:$A$777,$A120,СВЦЭМ!$B$34:$B$777,N$119)+'СЕТ СН'!$I$11+СВЦЭМ!$D$10+'СЕТ СН'!$I$5-'СЕТ СН'!$I$21</f>
        <v>4693.4888903800002</v>
      </c>
      <c r="O120" s="37">
        <f>SUMIFS(СВЦЭМ!$D$34:$D$777,СВЦЭМ!$A$34:$A$777,$A120,СВЦЭМ!$B$34:$B$777,O$119)+'СЕТ СН'!$I$11+СВЦЭМ!$D$10+'СЕТ СН'!$I$5-'СЕТ СН'!$I$21</f>
        <v>4688.8652467599995</v>
      </c>
      <c r="P120" s="37">
        <f>SUMIFS(СВЦЭМ!$D$34:$D$777,СВЦЭМ!$A$34:$A$777,$A120,СВЦЭМ!$B$34:$B$777,P$119)+'СЕТ СН'!$I$11+СВЦЭМ!$D$10+'СЕТ СН'!$I$5-'СЕТ СН'!$I$21</f>
        <v>4682.1477525199998</v>
      </c>
      <c r="Q120" s="37">
        <f>SUMIFS(СВЦЭМ!$D$34:$D$777,СВЦЭМ!$A$34:$A$777,$A120,СВЦЭМ!$B$34:$B$777,Q$119)+'СЕТ СН'!$I$11+СВЦЭМ!$D$10+'СЕТ СН'!$I$5-'СЕТ СН'!$I$21</f>
        <v>4681.4464436899998</v>
      </c>
      <c r="R120" s="37">
        <f>SUMIFS(СВЦЭМ!$D$34:$D$777,СВЦЭМ!$A$34:$A$777,$A120,СВЦЭМ!$B$34:$B$777,R$119)+'СЕТ СН'!$I$11+СВЦЭМ!$D$10+'СЕТ СН'!$I$5-'СЕТ СН'!$I$21</f>
        <v>4685.7874465599998</v>
      </c>
      <c r="S120" s="37">
        <f>SUMIFS(СВЦЭМ!$D$34:$D$777,СВЦЭМ!$A$34:$A$777,$A120,СВЦЭМ!$B$34:$B$777,S$119)+'СЕТ СН'!$I$11+СВЦЭМ!$D$10+'СЕТ СН'!$I$5-'СЕТ СН'!$I$21</f>
        <v>4693.9418854899995</v>
      </c>
      <c r="T120" s="37">
        <f>SUMIFS(СВЦЭМ!$D$34:$D$777,СВЦЭМ!$A$34:$A$777,$A120,СВЦЭМ!$B$34:$B$777,T$119)+'СЕТ СН'!$I$11+СВЦЭМ!$D$10+'СЕТ СН'!$I$5-'СЕТ СН'!$I$21</f>
        <v>4705.4734377199993</v>
      </c>
      <c r="U120" s="37">
        <f>SUMIFS(СВЦЭМ!$D$34:$D$777,СВЦЭМ!$A$34:$A$777,$A120,СВЦЭМ!$B$34:$B$777,U$119)+'СЕТ СН'!$I$11+СВЦЭМ!$D$10+'СЕТ СН'!$I$5-'СЕТ СН'!$I$21</f>
        <v>4711.3700776999995</v>
      </c>
      <c r="V120" s="37">
        <f>SUMIFS(СВЦЭМ!$D$34:$D$777,СВЦЭМ!$A$34:$A$777,$A120,СВЦЭМ!$B$34:$B$777,V$119)+'СЕТ СН'!$I$11+СВЦЭМ!$D$10+'СЕТ СН'!$I$5-'СЕТ СН'!$I$21</f>
        <v>4754.25870837</v>
      </c>
      <c r="W120" s="37">
        <f>SUMIFS(СВЦЭМ!$D$34:$D$777,СВЦЭМ!$A$34:$A$777,$A120,СВЦЭМ!$B$34:$B$777,W$119)+'СЕТ СН'!$I$11+СВЦЭМ!$D$10+'СЕТ СН'!$I$5-'СЕТ СН'!$I$21</f>
        <v>4900.7101777399994</v>
      </c>
      <c r="X120" s="37">
        <f>SUMIFS(СВЦЭМ!$D$34:$D$777,СВЦЭМ!$A$34:$A$777,$A120,СВЦЭМ!$B$34:$B$777,X$119)+'СЕТ СН'!$I$11+СВЦЭМ!$D$10+'СЕТ СН'!$I$5-'СЕТ СН'!$I$21</f>
        <v>5004.0449016499997</v>
      </c>
      <c r="Y120" s="37">
        <f>SUMIFS(СВЦЭМ!$D$34:$D$777,СВЦЭМ!$A$34:$A$777,$A120,СВЦЭМ!$B$34:$B$777,Y$119)+'СЕТ СН'!$I$11+СВЦЭМ!$D$10+'СЕТ СН'!$I$5-'СЕТ СН'!$I$21</f>
        <v>4996.9900471399997</v>
      </c>
      <c r="AA120" s="46"/>
    </row>
    <row r="121" spans="1:27" ht="15.75" x14ac:dyDescent="0.2">
      <c r="A121" s="36">
        <f>A120+1</f>
        <v>43041</v>
      </c>
      <c r="B121" s="37">
        <f>SUMIFS(СВЦЭМ!$D$34:$D$777,СВЦЭМ!$A$34:$A$777,$A121,СВЦЭМ!$B$34:$B$777,B$119)+'СЕТ СН'!$I$11+СВЦЭМ!$D$10+'СЕТ СН'!$I$5-'СЕТ СН'!$I$21</f>
        <v>5023.6954991799994</v>
      </c>
      <c r="C121" s="37">
        <f>SUMIFS(СВЦЭМ!$D$34:$D$777,СВЦЭМ!$A$34:$A$777,$A121,СВЦЭМ!$B$34:$B$777,C$119)+'СЕТ СН'!$I$11+СВЦЭМ!$D$10+'СЕТ СН'!$I$5-'СЕТ СН'!$I$21</f>
        <v>5061.4641539599997</v>
      </c>
      <c r="D121" s="37">
        <f>SUMIFS(СВЦЭМ!$D$34:$D$777,СВЦЭМ!$A$34:$A$777,$A121,СВЦЭМ!$B$34:$B$777,D$119)+'СЕТ СН'!$I$11+СВЦЭМ!$D$10+'СЕТ СН'!$I$5-'СЕТ СН'!$I$21</f>
        <v>5158.4475497099993</v>
      </c>
      <c r="E121" s="37">
        <f>SUMIFS(СВЦЭМ!$D$34:$D$777,СВЦЭМ!$A$34:$A$777,$A121,СВЦЭМ!$B$34:$B$777,E$119)+'СЕТ СН'!$I$11+СВЦЭМ!$D$10+'СЕТ СН'!$I$5-'СЕТ СН'!$I$21</f>
        <v>5169.6531798099995</v>
      </c>
      <c r="F121" s="37">
        <f>SUMIFS(СВЦЭМ!$D$34:$D$777,СВЦЭМ!$A$34:$A$777,$A121,СВЦЭМ!$B$34:$B$777,F$119)+'СЕТ СН'!$I$11+СВЦЭМ!$D$10+'СЕТ СН'!$I$5-'СЕТ СН'!$I$21</f>
        <v>5170.835272119999</v>
      </c>
      <c r="G121" s="37">
        <f>SUMIFS(СВЦЭМ!$D$34:$D$777,СВЦЭМ!$A$34:$A$777,$A121,СВЦЭМ!$B$34:$B$777,G$119)+'СЕТ СН'!$I$11+СВЦЭМ!$D$10+'СЕТ СН'!$I$5-'СЕТ СН'!$I$21</f>
        <v>5166.2480662099997</v>
      </c>
      <c r="H121" s="37">
        <f>SUMIFS(СВЦЭМ!$D$34:$D$777,СВЦЭМ!$A$34:$A$777,$A121,СВЦЭМ!$B$34:$B$777,H$119)+'СЕТ СН'!$I$11+СВЦЭМ!$D$10+'СЕТ СН'!$I$5-'СЕТ СН'!$I$21</f>
        <v>5063.0356101499992</v>
      </c>
      <c r="I121" s="37">
        <f>SUMIFS(СВЦЭМ!$D$34:$D$777,СВЦЭМ!$A$34:$A$777,$A121,СВЦЭМ!$B$34:$B$777,I$119)+'СЕТ СН'!$I$11+СВЦЭМ!$D$10+'СЕТ СН'!$I$5-'СЕТ СН'!$I$21</f>
        <v>5028.288334339999</v>
      </c>
      <c r="J121" s="37">
        <f>SUMIFS(СВЦЭМ!$D$34:$D$777,СВЦЭМ!$A$34:$A$777,$A121,СВЦЭМ!$B$34:$B$777,J$119)+'СЕТ СН'!$I$11+СВЦЭМ!$D$10+'СЕТ СН'!$I$5-'СЕТ СН'!$I$21</f>
        <v>4917.5170639399994</v>
      </c>
      <c r="K121" s="37">
        <f>SUMIFS(СВЦЭМ!$D$34:$D$777,СВЦЭМ!$A$34:$A$777,$A121,СВЦЭМ!$B$34:$B$777,K$119)+'СЕТ СН'!$I$11+СВЦЭМ!$D$10+'СЕТ СН'!$I$5-'СЕТ СН'!$I$21</f>
        <v>4845.3571588899995</v>
      </c>
      <c r="L121" s="37">
        <f>SUMIFS(СВЦЭМ!$D$34:$D$777,СВЦЭМ!$A$34:$A$777,$A121,СВЦЭМ!$B$34:$B$777,L$119)+'СЕТ СН'!$I$11+СВЦЭМ!$D$10+'СЕТ СН'!$I$5-'СЕТ СН'!$I$21</f>
        <v>4760.2793924799998</v>
      </c>
      <c r="M121" s="37">
        <f>SUMIFS(СВЦЭМ!$D$34:$D$777,СВЦЭМ!$A$34:$A$777,$A121,СВЦЭМ!$B$34:$B$777,M$119)+'СЕТ СН'!$I$11+СВЦЭМ!$D$10+'СЕТ СН'!$I$5-'СЕТ СН'!$I$21</f>
        <v>4720.8201856099995</v>
      </c>
      <c r="N121" s="37">
        <f>SUMIFS(СВЦЭМ!$D$34:$D$777,СВЦЭМ!$A$34:$A$777,$A121,СВЦЭМ!$B$34:$B$777,N$119)+'СЕТ СН'!$I$11+СВЦЭМ!$D$10+'СЕТ СН'!$I$5-'СЕТ СН'!$I$21</f>
        <v>4709.51365592</v>
      </c>
      <c r="O121" s="37">
        <f>SUMIFS(СВЦЭМ!$D$34:$D$777,СВЦЭМ!$A$34:$A$777,$A121,СВЦЭМ!$B$34:$B$777,O$119)+'СЕТ СН'!$I$11+СВЦЭМ!$D$10+'СЕТ СН'!$I$5-'СЕТ СН'!$I$21</f>
        <v>4707.2745872099995</v>
      </c>
      <c r="P121" s="37">
        <f>SUMIFS(СВЦЭМ!$D$34:$D$777,СВЦЭМ!$A$34:$A$777,$A121,СВЦЭМ!$B$34:$B$777,P$119)+'СЕТ СН'!$I$11+СВЦЭМ!$D$10+'СЕТ СН'!$I$5-'СЕТ СН'!$I$21</f>
        <v>4700.7545203199998</v>
      </c>
      <c r="Q121" s="37">
        <f>SUMIFS(СВЦЭМ!$D$34:$D$777,СВЦЭМ!$A$34:$A$777,$A121,СВЦЭМ!$B$34:$B$777,Q$119)+'СЕТ СН'!$I$11+СВЦЭМ!$D$10+'СЕТ СН'!$I$5-'СЕТ СН'!$I$21</f>
        <v>4693.6196010999993</v>
      </c>
      <c r="R121" s="37">
        <f>SUMIFS(СВЦЭМ!$D$34:$D$777,СВЦЭМ!$A$34:$A$777,$A121,СВЦЭМ!$B$34:$B$777,R$119)+'СЕТ СН'!$I$11+СВЦЭМ!$D$10+'СЕТ СН'!$I$5-'СЕТ СН'!$I$21</f>
        <v>4695.3746181899996</v>
      </c>
      <c r="S121" s="37">
        <f>SUMIFS(СВЦЭМ!$D$34:$D$777,СВЦЭМ!$A$34:$A$777,$A121,СВЦЭМ!$B$34:$B$777,S$119)+'СЕТ СН'!$I$11+СВЦЭМ!$D$10+'СЕТ СН'!$I$5-'СЕТ СН'!$I$21</f>
        <v>4714.7216475099995</v>
      </c>
      <c r="T121" s="37">
        <f>SUMIFS(СВЦЭМ!$D$34:$D$777,СВЦЭМ!$A$34:$A$777,$A121,СВЦЭМ!$B$34:$B$777,T$119)+'СЕТ СН'!$I$11+СВЦЭМ!$D$10+'СЕТ СН'!$I$5-'СЕТ СН'!$I$21</f>
        <v>4697.6654546099999</v>
      </c>
      <c r="U121" s="37">
        <f>SUMIFS(СВЦЭМ!$D$34:$D$777,СВЦЭМ!$A$34:$A$777,$A121,СВЦЭМ!$B$34:$B$777,U$119)+'СЕТ СН'!$I$11+СВЦЭМ!$D$10+'СЕТ СН'!$I$5-'СЕТ СН'!$I$21</f>
        <v>4687.5313012799998</v>
      </c>
      <c r="V121" s="37">
        <f>SUMIFS(СВЦЭМ!$D$34:$D$777,СВЦЭМ!$A$34:$A$777,$A121,СВЦЭМ!$B$34:$B$777,V$119)+'СЕТ СН'!$I$11+СВЦЭМ!$D$10+'СЕТ СН'!$I$5-'СЕТ СН'!$I$21</f>
        <v>4739.4510616699999</v>
      </c>
      <c r="W121" s="37">
        <f>SUMIFS(СВЦЭМ!$D$34:$D$777,СВЦЭМ!$A$34:$A$777,$A121,СВЦЭМ!$B$34:$B$777,W$119)+'СЕТ СН'!$I$11+СВЦЭМ!$D$10+'СЕТ СН'!$I$5-'СЕТ СН'!$I$21</f>
        <v>4844.1496505199993</v>
      </c>
      <c r="X121" s="37">
        <f>SUMIFS(СВЦЭМ!$D$34:$D$777,СВЦЭМ!$A$34:$A$777,$A121,СВЦЭМ!$B$34:$B$777,X$119)+'СЕТ СН'!$I$11+СВЦЭМ!$D$10+'СЕТ СН'!$I$5-'СЕТ СН'!$I$21</f>
        <v>4953.1247193799991</v>
      </c>
      <c r="Y121" s="37">
        <f>SUMIFS(СВЦЭМ!$D$34:$D$777,СВЦЭМ!$A$34:$A$777,$A121,СВЦЭМ!$B$34:$B$777,Y$119)+'СЕТ СН'!$I$11+СВЦЭМ!$D$10+'СЕТ СН'!$I$5-'СЕТ СН'!$I$21</f>
        <v>4995.75515103</v>
      </c>
    </row>
    <row r="122" spans="1:27" ht="15.75" x14ac:dyDescent="0.2">
      <c r="A122" s="36">
        <f t="shared" ref="A122:A150" si="3">A121+1</f>
        <v>43042</v>
      </c>
      <c r="B122" s="37">
        <f>SUMIFS(СВЦЭМ!$D$34:$D$777,СВЦЭМ!$A$34:$A$777,$A122,СВЦЭМ!$B$34:$B$777,B$119)+'СЕТ СН'!$I$11+СВЦЭМ!$D$10+'СЕТ СН'!$I$5-'СЕТ СН'!$I$21</f>
        <v>5025.8084327799997</v>
      </c>
      <c r="C122" s="37">
        <f>SUMIFS(СВЦЭМ!$D$34:$D$777,СВЦЭМ!$A$34:$A$777,$A122,СВЦЭМ!$B$34:$B$777,C$119)+'СЕТ СН'!$I$11+СВЦЭМ!$D$10+'СЕТ СН'!$I$5-'СЕТ СН'!$I$21</f>
        <v>5071.5614650899997</v>
      </c>
      <c r="D122" s="37">
        <f>SUMIFS(СВЦЭМ!$D$34:$D$777,СВЦЭМ!$A$34:$A$777,$A122,СВЦЭМ!$B$34:$B$777,D$119)+'СЕТ СН'!$I$11+СВЦЭМ!$D$10+'СЕТ СН'!$I$5-'СЕТ СН'!$I$21</f>
        <v>5150.4406608099998</v>
      </c>
      <c r="E122" s="37">
        <f>SUMIFS(СВЦЭМ!$D$34:$D$777,СВЦЭМ!$A$34:$A$777,$A122,СВЦЭМ!$B$34:$B$777,E$119)+'СЕТ СН'!$I$11+СВЦЭМ!$D$10+'СЕТ СН'!$I$5-'СЕТ СН'!$I$21</f>
        <v>5165.048430589999</v>
      </c>
      <c r="F122" s="37">
        <f>SUMIFS(СВЦЭМ!$D$34:$D$777,СВЦЭМ!$A$34:$A$777,$A122,СВЦЭМ!$B$34:$B$777,F$119)+'СЕТ СН'!$I$11+СВЦЭМ!$D$10+'СЕТ СН'!$I$5-'СЕТ СН'!$I$21</f>
        <v>5166.6504262399994</v>
      </c>
      <c r="G122" s="37">
        <f>SUMIFS(СВЦЭМ!$D$34:$D$777,СВЦЭМ!$A$34:$A$777,$A122,СВЦЭМ!$B$34:$B$777,G$119)+'СЕТ СН'!$I$11+СВЦЭМ!$D$10+'СЕТ СН'!$I$5-'СЕТ СН'!$I$21</f>
        <v>5166.3808929099996</v>
      </c>
      <c r="H122" s="37">
        <f>SUMIFS(СВЦЭМ!$D$34:$D$777,СВЦЭМ!$A$34:$A$777,$A122,СВЦЭМ!$B$34:$B$777,H$119)+'СЕТ СН'!$I$11+СВЦЭМ!$D$10+'СЕТ СН'!$I$5-'СЕТ СН'!$I$21</f>
        <v>5137.55428072</v>
      </c>
      <c r="I122" s="37">
        <f>SUMIFS(СВЦЭМ!$D$34:$D$777,СВЦЭМ!$A$34:$A$777,$A122,СВЦЭМ!$B$34:$B$777,I$119)+'СЕТ СН'!$I$11+СВЦЭМ!$D$10+'СЕТ СН'!$I$5-'СЕТ СН'!$I$21</f>
        <v>5042.2121616799996</v>
      </c>
      <c r="J122" s="37">
        <f>SUMIFS(СВЦЭМ!$D$34:$D$777,СВЦЭМ!$A$34:$A$777,$A122,СВЦЭМ!$B$34:$B$777,J$119)+'СЕТ СН'!$I$11+СВЦЭМ!$D$10+'СЕТ СН'!$I$5-'СЕТ СН'!$I$21</f>
        <v>4968.6734409599994</v>
      </c>
      <c r="K122" s="37">
        <f>SUMIFS(СВЦЭМ!$D$34:$D$777,СВЦЭМ!$A$34:$A$777,$A122,СВЦЭМ!$B$34:$B$777,K$119)+'СЕТ СН'!$I$11+СВЦЭМ!$D$10+'СЕТ СН'!$I$5-'СЕТ СН'!$I$21</f>
        <v>4905.8784808999999</v>
      </c>
      <c r="L122" s="37">
        <f>SUMIFS(СВЦЭМ!$D$34:$D$777,СВЦЭМ!$A$34:$A$777,$A122,СВЦЭМ!$B$34:$B$777,L$119)+'СЕТ СН'!$I$11+СВЦЭМ!$D$10+'СЕТ СН'!$I$5-'СЕТ СН'!$I$21</f>
        <v>4816.4893464199995</v>
      </c>
      <c r="M122" s="37">
        <f>SUMIFS(СВЦЭМ!$D$34:$D$777,СВЦЭМ!$A$34:$A$777,$A122,СВЦЭМ!$B$34:$B$777,M$119)+'СЕТ СН'!$I$11+СВЦЭМ!$D$10+'СЕТ СН'!$I$5-'СЕТ СН'!$I$21</f>
        <v>4768.9819423299996</v>
      </c>
      <c r="N122" s="37">
        <f>SUMIFS(СВЦЭМ!$D$34:$D$777,СВЦЭМ!$A$34:$A$777,$A122,СВЦЭМ!$B$34:$B$777,N$119)+'СЕТ СН'!$I$11+СВЦЭМ!$D$10+'СЕТ СН'!$I$5-'СЕТ СН'!$I$21</f>
        <v>4735.6600014799997</v>
      </c>
      <c r="O122" s="37">
        <f>SUMIFS(СВЦЭМ!$D$34:$D$777,СВЦЭМ!$A$34:$A$777,$A122,СВЦЭМ!$B$34:$B$777,O$119)+'СЕТ СН'!$I$11+СВЦЭМ!$D$10+'СЕТ СН'!$I$5-'СЕТ СН'!$I$21</f>
        <v>4734.0357953099992</v>
      </c>
      <c r="P122" s="37">
        <f>SUMIFS(СВЦЭМ!$D$34:$D$777,СВЦЭМ!$A$34:$A$777,$A122,СВЦЭМ!$B$34:$B$777,P$119)+'СЕТ СН'!$I$11+СВЦЭМ!$D$10+'СЕТ СН'!$I$5-'СЕТ СН'!$I$21</f>
        <v>4745.6973379799992</v>
      </c>
      <c r="Q122" s="37">
        <f>SUMIFS(СВЦЭМ!$D$34:$D$777,СВЦЭМ!$A$34:$A$777,$A122,СВЦЭМ!$B$34:$B$777,Q$119)+'СЕТ СН'!$I$11+СВЦЭМ!$D$10+'СЕТ СН'!$I$5-'СЕТ СН'!$I$21</f>
        <v>4748.5061025099994</v>
      </c>
      <c r="R122" s="37">
        <f>SUMIFS(СВЦЭМ!$D$34:$D$777,СВЦЭМ!$A$34:$A$777,$A122,СВЦЭМ!$B$34:$B$777,R$119)+'СЕТ СН'!$I$11+СВЦЭМ!$D$10+'СЕТ СН'!$I$5-'СЕТ СН'!$I$21</f>
        <v>4754.7884223900001</v>
      </c>
      <c r="S122" s="37">
        <f>SUMIFS(СВЦЭМ!$D$34:$D$777,СВЦЭМ!$A$34:$A$777,$A122,СВЦЭМ!$B$34:$B$777,S$119)+'СЕТ СН'!$I$11+СВЦЭМ!$D$10+'СЕТ СН'!$I$5-'СЕТ СН'!$I$21</f>
        <v>4740.4185523799997</v>
      </c>
      <c r="T122" s="37">
        <f>SUMIFS(СВЦЭМ!$D$34:$D$777,СВЦЭМ!$A$34:$A$777,$A122,СВЦЭМ!$B$34:$B$777,T$119)+'СЕТ СН'!$I$11+СВЦЭМ!$D$10+'СЕТ СН'!$I$5-'СЕТ СН'!$I$21</f>
        <v>4699.0610391499995</v>
      </c>
      <c r="U122" s="37">
        <f>SUMIFS(СВЦЭМ!$D$34:$D$777,СВЦЭМ!$A$34:$A$777,$A122,СВЦЭМ!$B$34:$B$777,U$119)+'СЕТ СН'!$I$11+СВЦЭМ!$D$10+'СЕТ СН'!$I$5-'СЕТ СН'!$I$21</f>
        <v>4691.52938292</v>
      </c>
      <c r="V122" s="37">
        <f>SUMIFS(СВЦЭМ!$D$34:$D$777,СВЦЭМ!$A$34:$A$777,$A122,СВЦЭМ!$B$34:$B$777,V$119)+'СЕТ СН'!$I$11+СВЦЭМ!$D$10+'СЕТ СН'!$I$5-'СЕТ СН'!$I$21</f>
        <v>4750.3764772899995</v>
      </c>
      <c r="W122" s="37">
        <f>SUMIFS(СВЦЭМ!$D$34:$D$777,СВЦЭМ!$A$34:$A$777,$A122,СВЦЭМ!$B$34:$B$777,W$119)+'СЕТ СН'!$I$11+СВЦЭМ!$D$10+'СЕТ СН'!$I$5-'СЕТ СН'!$I$21</f>
        <v>4858.2055236999995</v>
      </c>
      <c r="X122" s="37">
        <f>SUMIFS(СВЦЭМ!$D$34:$D$777,СВЦЭМ!$A$34:$A$777,$A122,СВЦЭМ!$B$34:$B$777,X$119)+'СЕТ СН'!$I$11+СВЦЭМ!$D$10+'СЕТ СН'!$I$5-'СЕТ СН'!$I$21</f>
        <v>4983.13094671</v>
      </c>
      <c r="Y122" s="37">
        <f>SUMIFS(СВЦЭМ!$D$34:$D$777,СВЦЭМ!$A$34:$A$777,$A122,СВЦЭМ!$B$34:$B$777,Y$119)+'СЕТ СН'!$I$11+СВЦЭМ!$D$10+'СЕТ СН'!$I$5-'СЕТ СН'!$I$21</f>
        <v>5049.7982873199999</v>
      </c>
    </row>
    <row r="123" spans="1:27" ht="15.75" x14ac:dyDescent="0.2">
      <c r="A123" s="36">
        <f t="shared" si="3"/>
        <v>43043</v>
      </c>
      <c r="B123" s="37">
        <f>SUMIFS(СВЦЭМ!$D$34:$D$777,СВЦЭМ!$A$34:$A$777,$A123,СВЦЭМ!$B$34:$B$777,B$119)+'СЕТ СН'!$I$11+СВЦЭМ!$D$10+'СЕТ СН'!$I$5-'СЕТ СН'!$I$21</f>
        <v>5091.4312451799997</v>
      </c>
      <c r="C123" s="37">
        <f>SUMIFS(СВЦЭМ!$D$34:$D$777,СВЦЭМ!$A$34:$A$777,$A123,СВЦЭМ!$B$34:$B$777,C$119)+'СЕТ СН'!$I$11+СВЦЭМ!$D$10+'СЕТ СН'!$I$5-'СЕТ СН'!$I$21</f>
        <v>5134.635685539999</v>
      </c>
      <c r="D123" s="37">
        <f>SUMIFS(СВЦЭМ!$D$34:$D$777,СВЦЭМ!$A$34:$A$777,$A123,СВЦЭМ!$B$34:$B$777,D$119)+'СЕТ СН'!$I$11+СВЦЭМ!$D$10+'СЕТ СН'!$I$5-'СЕТ СН'!$I$21</f>
        <v>5161.0120269899999</v>
      </c>
      <c r="E123" s="37">
        <f>SUMIFS(СВЦЭМ!$D$34:$D$777,СВЦЭМ!$A$34:$A$777,$A123,СВЦЭМ!$B$34:$B$777,E$119)+'СЕТ СН'!$I$11+СВЦЭМ!$D$10+'СЕТ СН'!$I$5-'СЕТ СН'!$I$21</f>
        <v>5167.0756748899994</v>
      </c>
      <c r="F123" s="37">
        <f>SUMIFS(СВЦЭМ!$D$34:$D$777,СВЦЭМ!$A$34:$A$777,$A123,СВЦЭМ!$B$34:$B$777,F$119)+'СЕТ СН'!$I$11+СВЦЭМ!$D$10+'СЕТ СН'!$I$5-'СЕТ СН'!$I$21</f>
        <v>5172.3214969199998</v>
      </c>
      <c r="G123" s="37">
        <f>SUMIFS(СВЦЭМ!$D$34:$D$777,СВЦЭМ!$A$34:$A$777,$A123,СВЦЭМ!$B$34:$B$777,G$119)+'СЕТ СН'!$I$11+СВЦЭМ!$D$10+'СЕТ СН'!$I$5-'СЕТ СН'!$I$21</f>
        <v>5168.9085917499997</v>
      </c>
      <c r="H123" s="37">
        <f>SUMIFS(СВЦЭМ!$D$34:$D$777,СВЦЭМ!$A$34:$A$777,$A123,СВЦЭМ!$B$34:$B$777,H$119)+'СЕТ СН'!$I$11+СВЦЭМ!$D$10+'СЕТ СН'!$I$5-'СЕТ СН'!$I$21</f>
        <v>5167.432514189999</v>
      </c>
      <c r="I123" s="37">
        <f>SUMIFS(СВЦЭМ!$D$34:$D$777,СВЦЭМ!$A$34:$A$777,$A123,СВЦЭМ!$B$34:$B$777,I$119)+'СЕТ СН'!$I$11+СВЦЭМ!$D$10+'СЕТ СН'!$I$5-'СЕТ СН'!$I$21</f>
        <v>5086.7765615699991</v>
      </c>
      <c r="J123" s="37">
        <f>SUMIFS(СВЦЭМ!$D$34:$D$777,СВЦЭМ!$A$34:$A$777,$A123,СВЦЭМ!$B$34:$B$777,J$119)+'СЕТ СН'!$I$11+СВЦЭМ!$D$10+'СЕТ СН'!$I$5-'СЕТ СН'!$I$21</f>
        <v>4973.6915578299995</v>
      </c>
      <c r="K123" s="37">
        <f>SUMIFS(СВЦЭМ!$D$34:$D$777,СВЦЭМ!$A$34:$A$777,$A123,СВЦЭМ!$B$34:$B$777,K$119)+'СЕТ СН'!$I$11+СВЦЭМ!$D$10+'СЕТ СН'!$I$5-'СЕТ СН'!$I$21</f>
        <v>4865.6231476199991</v>
      </c>
      <c r="L123" s="37">
        <f>SUMIFS(СВЦЭМ!$D$34:$D$777,СВЦЭМ!$A$34:$A$777,$A123,СВЦЭМ!$B$34:$B$777,L$119)+'СЕТ СН'!$I$11+СВЦЭМ!$D$10+'СЕТ СН'!$I$5-'СЕТ СН'!$I$21</f>
        <v>4758.3084038999996</v>
      </c>
      <c r="M123" s="37">
        <f>SUMIFS(СВЦЭМ!$D$34:$D$777,СВЦЭМ!$A$34:$A$777,$A123,СВЦЭМ!$B$34:$B$777,M$119)+'СЕТ СН'!$I$11+СВЦЭМ!$D$10+'СЕТ СН'!$I$5-'СЕТ СН'!$I$21</f>
        <v>4731.3495205099998</v>
      </c>
      <c r="N123" s="37">
        <f>SUMIFS(СВЦЭМ!$D$34:$D$777,СВЦЭМ!$A$34:$A$777,$A123,СВЦЭМ!$B$34:$B$777,N$119)+'СЕТ СН'!$I$11+СВЦЭМ!$D$10+'СЕТ СН'!$I$5-'СЕТ СН'!$I$21</f>
        <v>4736.5583395099993</v>
      </c>
      <c r="O123" s="37">
        <f>SUMIFS(СВЦЭМ!$D$34:$D$777,СВЦЭМ!$A$34:$A$777,$A123,СВЦЭМ!$B$34:$B$777,O$119)+'СЕТ СН'!$I$11+СВЦЭМ!$D$10+'СЕТ СН'!$I$5-'СЕТ СН'!$I$21</f>
        <v>4737.1411065399998</v>
      </c>
      <c r="P123" s="37">
        <f>SUMIFS(СВЦЭМ!$D$34:$D$777,СВЦЭМ!$A$34:$A$777,$A123,СВЦЭМ!$B$34:$B$777,P$119)+'СЕТ СН'!$I$11+СВЦЭМ!$D$10+'СЕТ СН'!$I$5-'СЕТ СН'!$I$21</f>
        <v>4746.0499738899998</v>
      </c>
      <c r="Q123" s="37">
        <f>SUMIFS(СВЦЭМ!$D$34:$D$777,СВЦЭМ!$A$34:$A$777,$A123,СВЦЭМ!$B$34:$B$777,Q$119)+'СЕТ СН'!$I$11+СВЦЭМ!$D$10+'СЕТ СН'!$I$5-'СЕТ СН'!$I$21</f>
        <v>4750.1345180699991</v>
      </c>
      <c r="R123" s="37">
        <f>SUMIFS(СВЦЭМ!$D$34:$D$777,СВЦЭМ!$A$34:$A$777,$A123,СВЦЭМ!$B$34:$B$777,R$119)+'СЕТ СН'!$I$11+СВЦЭМ!$D$10+'СЕТ СН'!$I$5-'СЕТ СН'!$I$21</f>
        <v>4747.8055426599994</v>
      </c>
      <c r="S123" s="37">
        <f>SUMIFS(СВЦЭМ!$D$34:$D$777,СВЦЭМ!$A$34:$A$777,$A123,СВЦЭМ!$B$34:$B$777,S$119)+'СЕТ СН'!$I$11+СВЦЭМ!$D$10+'СЕТ СН'!$I$5-'СЕТ СН'!$I$21</f>
        <v>4742.3280386399992</v>
      </c>
      <c r="T123" s="37">
        <f>SUMIFS(СВЦЭМ!$D$34:$D$777,СВЦЭМ!$A$34:$A$777,$A123,СВЦЭМ!$B$34:$B$777,T$119)+'СЕТ СН'!$I$11+СВЦЭМ!$D$10+'СЕТ СН'!$I$5-'СЕТ СН'!$I$21</f>
        <v>4715.7043719199992</v>
      </c>
      <c r="U123" s="37">
        <f>SUMIFS(СВЦЭМ!$D$34:$D$777,СВЦЭМ!$A$34:$A$777,$A123,СВЦЭМ!$B$34:$B$777,U$119)+'СЕТ СН'!$I$11+СВЦЭМ!$D$10+'СЕТ СН'!$I$5-'СЕТ СН'!$I$21</f>
        <v>4710.0030377799994</v>
      </c>
      <c r="V123" s="37">
        <f>SUMIFS(СВЦЭМ!$D$34:$D$777,СВЦЭМ!$A$34:$A$777,$A123,СВЦЭМ!$B$34:$B$777,V$119)+'СЕТ СН'!$I$11+СВЦЭМ!$D$10+'СЕТ СН'!$I$5-'СЕТ СН'!$I$21</f>
        <v>4762.4653173999995</v>
      </c>
      <c r="W123" s="37">
        <f>SUMIFS(СВЦЭМ!$D$34:$D$777,СВЦЭМ!$A$34:$A$777,$A123,СВЦЭМ!$B$34:$B$777,W$119)+'СЕТ СН'!$I$11+СВЦЭМ!$D$10+'СЕТ СН'!$I$5-'СЕТ СН'!$I$21</f>
        <v>4863.7381974899999</v>
      </c>
      <c r="X123" s="37">
        <f>SUMIFS(СВЦЭМ!$D$34:$D$777,СВЦЭМ!$A$34:$A$777,$A123,СВЦЭМ!$B$34:$B$777,X$119)+'СЕТ СН'!$I$11+СВЦЭМ!$D$10+'СЕТ СН'!$I$5-'СЕТ СН'!$I$21</f>
        <v>4954.7628157499994</v>
      </c>
      <c r="Y123" s="37">
        <f>SUMIFS(СВЦЭМ!$D$34:$D$777,СВЦЭМ!$A$34:$A$777,$A123,СВЦЭМ!$B$34:$B$777,Y$119)+'СЕТ СН'!$I$11+СВЦЭМ!$D$10+'СЕТ СН'!$I$5-'СЕТ СН'!$I$21</f>
        <v>5057.98772646</v>
      </c>
    </row>
    <row r="124" spans="1:27" ht="15.75" x14ac:dyDescent="0.2">
      <c r="A124" s="36">
        <f t="shared" si="3"/>
        <v>43044</v>
      </c>
      <c r="B124" s="37">
        <f>SUMIFS(СВЦЭМ!$D$34:$D$777,СВЦЭМ!$A$34:$A$777,$A124,СВЦЭМ!$B$34:$B$777,B$119)+'СЕТ СН'!$I$11+СВЦЭМ!$D$10+'СЕТ СН'!$I$5-'СЕТ СН'!$I$21</f>
        <v>5112.5017293399997</v>
      </c>
      <c r="C124" s="37">
        <f>SUMIFS(СВЦЭМ!$D$34:$D$777,СВЦЭМ!$A$34:$A$777,$A124,СВЦЭМ!$B$34:$B$777,C$119)+'СЕТ СН'!$I$11+СВЦЭМ!$D$10+'СЕТ СН'!$I$5-'СЕТ СН'!$I$21</f>
        <v>5148.0829256899997</v>
      </c>
      <c r="D124" s="37">
        <f>SUMIFS(СВЦЭМ!$D$34:$D$777,СВЦЭМ!$A$34:$A$777,$A124,СВЦЭМ!$B$34:$B$777,D$119)+'СЕТ СН'!$I$11+СВЦЭМ!$D$10+'СЕТ СН'!$I$5-'СЕТ СН'!$I$21</f>
        <v>5152.4286903599996</v>
      </c>
      <c r="E124" s="37">
        <f>SUMIFS(СВЦЭМ!$D$34:$D$777,СВЦЭМ!$A$34:$A$777,$A124,СВЦЭМ!$B$34:$B$777,E$119)+'СЕТ СН'!$I$11+СВЦЭМ!$D$10+'СЕТ СН'!$I$5-'СЕТ СН'!$I$21</f>
        <v>5156.3734045599995</v>
      </c>
      <c r="F124" s="37">
        <f>SUMIFS(СВЦЭМ!$D$34:$D$777,СВЦЭМ!$A$34:$A$777,$A124,СВЦЭМ!$B$34:$B$777,F$119)+'СЕТ СН'!$I$11+СВЦЭМ!$D$10+'СЕТ СН'!$I$5-'СЕТ СН'!$I$21</f>
        <v>5158.50288</v>
      </c>
      <c r="G124" s="37">
        <f>SUMIFS(СВЦЭМ!$D$34:$D$777,СВЦЭМ!$A$34:$A$777,$A124,СВЦЭМ!$B$34:$B$777,G$119)+'СЕТ СН'!$I$11+СВЦЭМ!$D$10+'СЕТ СН'!$I$5-'СЕТ СН'!$I$21</f>
        <v>5153.7143836199994</v>
      </c>
      <c r="H124" s="37">
        <f>SUMIFS(СВЦЭМ!$D$34:$D$777,СВЦЭМ!$A$34:$A$777,$A124,СВЦЭМ!$B$34:$B$777,H$119)+'СЕТ СН'!$I$11+СВЦЭМ!$D$10+'СЕТ СН'!$I$5-'СЕТ СН'!$I$21</f>
        <v>5157.1772858299992</v>
      </c>
      <c r="I124" s="37">
        <f>SUMIFS(СВЦЭМ!$D$34:$D$777,СВЦЭМ!$A$34:$A$777,$A124,СВЦЭМ!$B$34:$B$777,I$119)+'СЕТ СН'!$I$11+СВЦЭМ!$D$10+'СЕТ СН'!$I$5-'СЕТ СН'!$I$21</f>
        <v>5118.1451714499999</v>
      </c>
      <c r="J124" s="37">
        <f>SUMIFS(СВЦЭМ!$D$34:$D$777,СВЦЭМ!$A$34:$A$777,$A124,СВЦЭМ!$B$34:$B$777,J$119)+'СЕТ СН'!$I$11+СВЦЭМ!$D$10+'СЕТ СН'!$I$5-'СЕТ СН'!$I$21</f>
        <v>5007.9387067799998</v>
      </c>
      <c r="K124" s="37">
        <f>SUMIFS(СВЦЭМ!$D$34:$D$777,СВЦЭМ!$A$34:$A$777,$A124,СВЦЭМ!$B$34:$B$777,K$119)+'СЕТ СН'!$I$11+СВЦЭМ!$D$10+'СЕТ СН'!$I$5-'СЕТ СН'!$I$21</f>
        <v>4863.0115862599996</v>
      </c>
      <c r="L124" s="37">
        <f>SUMIFS(СВЦЭМ!$D$34:$D$777,СВЦЭМ!$A$34:$A$777,$A124,СВЦЭМ!$B$34:$B$777,L$119)+'СЕТ СН'!$I$11+СВЦЭМ!$D$10+'СЕТ СН'!$I$5-'СЕТ СН'!$I$21</f>
        <v>4739.3658208199995</v>
      </c>
      <c r="M124" s="37">
        <f>SUMIFS(СВЦЭМ!$D$34:$D$777,СВЦЭМ!$A$34:$A$777,$A124,СВЦЭМ!$B$34:$B$777,M$119)+'СЕТ СН'!$I$11+СВЦЭМ!$D$10+'СЕТ СН'!$I$5-'СЕТ СН'!$I$21</f>
        <v>4707.2638508199998</v>
      </c>
      <c r="N124" s="37">
        <f>SUMIFS(СВЦЭМ!$D$34:$D$777,СВЦЭМ!$A$34:$A$777,$A124,СВЦЭМ!$B$34:$B$777,N$119)+'СЕТ СН'!$I$11+СВЦЭМ!$D$10+'СЕТ СН'!$I$5-'СЕТ СН'!$I$21</f>
        <v>4720.7237276299993</v>
      </c>
      <c r="O124" s="37">
        <f>SUMIFS(СВЦЭМ!$D$34:$D$777,СВЦЭМ!$A$34:$A$777,$A124,СВЦЭМ!$B$34:$B$777,O$119)+'СЕТ СН'!$I$11+СВЦЭМ!$D$10+'СЕТ СН'!$I$5-'СЕТ СН'!$I$21</f>
        <v>4738.0978797299995</v>
      </c>
      <c r="P124" s="37">
        <f>SUMIFS(СВЦЭМ!$D$34:$D$777,СВЦЭМ!$A$34:$A$777,$A124,СВЦЭМ!$B$34:$B$777,P$119)+'СЕТ СН'!$I$11+СВЦЭМ!$D$10+'СЕТ СН'!$I$5-'СЕТ СН'!$I$21</f>
        <v>4755.6879078299999</v>
      </c>
      <c r="Q124" s="37">
        <f>SUMIFS(СВЦЭМ!$D$34:$D$777,СВЦЭМ!$A$34:$A$777,$A124,СВЦЭМ!$B$34:$B$777,Q$119)+'СЕТ СН'!$I$11+СВЦЭМ!$D$10+'СЕТ СН'!$I$5-'СЕТ СН'!$I$21</f>
        <v>4767.6768390199995</v>
      </c>
      <c r="R124" s="37">
        <f>SUMIFS(СВЦЭМ!$D$34:$D$777,СВЦЭМ!$A$34:$A$777,$A124,СВЦЭМ!$B$34:$B$777,R$119)+'СЕТ СН'!$I$11+СВЦЭМ!$D$10+'СЕТ СН'!$I$5-'СЕТ СН'!$I$21</f>
        <v>4769.3029485799998</v>
      </c>
      <c r="S124" s="37">
        <f>SUMIFS(СВЦЭМ!$D$34:$D$777,СВЦЭМ!$A$34:$A$777,$A124,СВЦЭМ!$B$34:$B$777,S$119)+'СЕТ СН'!$I$11+СВЦЭМ!$D$10+'СЕТ СН'!$I$5-'СЕТ СН'!$I$21</f>
        <v>4746.3125396999994</v>
      </c>
      <c r="T124" s="37">
        <f>SUMIFS(СВЦЭМ!$D$34:$D$777,СВЦЭМ!$A$34:$A$777,$A124,СВЦЭМ!$B$34:$B$777,T$119)+'СЕТ СН'!$I$11+СВЦЭМ!$D$10+'СЕТ СН'!$I$5-'СЕТ СН'!$I$21</f>
        <v>4696.1233385599999</v>
      </c>
      <c r="U124" s="37">
        <f>SUMIFS(СВЦЭМ!$D$34:$D$777,СВЦЭМ!$A$34:$A$777,$A124,СВЦЭМ!$B$34:$B$777,U$119)+'СЕТ СН'!$I$11+СВЦЭМ!$D$10+'СЕТ СН'!$I$5-'СЕТ СН'!$I$21</f>
        <v>4690.8599271999992</v>
      </c>
      <c r="V124" s="37">
        <f>SUMIFS(СВЦЭМ!$D$34:$D$777,СВЦЭМ!$A$34:$A$777,$A124,СВЦЭМ!$B$34:$B$777,V$119)+'СЕТ СН'!$I$11+СВЦЭМ!$D$10+'СЕТ СН'!$I$5-'СЕТ СН'!$I$21</f>
        <v>4729.6720106699995</v>
      </c>
      <c r="W124" s="37">
        <f>SUMIFS(СВЦЭМ!$D$34:$D$777,СВЦЭМ!$A$34:$A$777,$A124,СВЦЭМ!$B$34:$B$777,W$119)+'СЕТ СН'!$I$11+СВЦЭМ!$D$10+'СЕТ СН'!$I$5-'СЕТ СН'!$I$21</f>
        <v>4828.5460835799995</v>
      </c>
      <c r="X124" s="37">
        <f>SUMIFS(СВЦЭМ!$D$34:$D$777,СВЦЭМ!$A$34:$A$777,$A124,СВЦЭМ!$B$34:$B$777,X$119)+'СЕТ СН'!$I$11+СВЦЭМ!$D$10+'СЕТ СН'!$I$5-'СЕТ СН'!$I$21</f>
        <v>4951.4578956899995</v>
      </c>
      <c r="Y124" s="37">
        <f>SUMIFS(СВЦЭМ!$D$34:$D$777,СВЦЭМ!$A$34:$A$777,$A124,СВЦЭМ!$B$34:$B$777,Y$119)+'СЕТ СН'!$I$11+СВЦЭМ!$D$10+'СЕТ СН'!$I$5-'СЕТ СН'!$I$21</f>
        <v>5058.9740566</v>
      </c>
    </row>
    <row r="125" spans="1:27" ht="15.75" x14ac:dyDescent="0.2">
      <c r="A125" s="36">
        <f t="shared" si="3"/>
        <v>43045</v>
      </c>
      <c r="B125" s="37">
        <f>SUMIFS(СВЦЭМ!$D$34:$D$777,СВЦЭМ!$A$34:$A$777,$A125,СВЦЭМ!$B$34:$B$777,B$119)+'СЕТ СН'!$I$11+СВЦЭМ!$D$10+'СЕТ СН'!$I$5-'СЕТ СН'!$I$21</f>
        <v>5087.3737147499996</v>
      </c>
      <c r="C125" s="37">
        <f>SUMIFS(СВЦЭМ!$D$34:$D$777,СВЦЭМ!$A$34:$A$777,$A125,СВЦЭМ!$B$34:$B$777,C$119)+'СЕТ СН'!$I$11+СВЦЭМ!$D$10+'СЕТ СН'!$I$5-'СЕТ СН'!$I$21</f>
        <v>5123.7755038099995</v>
      </c>
      <c r="D125" s="37">
        <f>SUMIFS(СВЦЭМ!$D$34:$D$777,СВЦЭМ!$A$34:$A$777,$A125,СВЦЭМ!$B$34:$B$777,D$119)+'СЕТ СН'!$I$11+СВЦЭМ!$D$10+'СЕТ СН'!$I$5-'СЕТ СН'!$I$21</f>
        <v>5180.1394122699994</v>
      </c>
      <c r="E125" s="37">
        <f>SUMIFS(СВЦЭМ!$D$34:$D$777,СВЦЭМ!$A$34:$A$777,$A125,СВЦЭМ!$B$34:$B$777,E$119)+'СЕТ СН'!$I$11+СВЦЭМ!$D$10+'СЕТ СН'!$I$5-'СЕТ СН'!$I$21</f>
        <v>5183.4078844599999</v>
      </c>
      <c r="F125" s="37">
        <f>SUMIFS(СВЦЭМ!$D$34:$D$777,СВЦЭМ!$A$34:$A$777,$A125,СВЦЭМ!$B$34:$B$777,F$119)+'СЕТ СН'!$I$11+СВЦЭМ!$D$10+'СЕТ СН'!$I$5-'СЕТ СН'!$I$21</f>
        <v>5185.25394203</v>
      </c>
      <c r="G125" s="37">
        <f>SUMIFS(СВЦЭМ!$D$34:$D$777,СВЦЭМ!$A$34:$A$777,$A125,СВЦЭМ!$B$34:$B$777,G$119)+'СЕТ СН'!$I$11+СВЦЭМ!$D$10+'СЕТ СН'!$I$5-'СЕТ СН'!$I$21</f>
        <v>5188.5947741699993</v>
      </c>
      <c r="H125" s="37">
        <f>SUMIFS(СВЦЭМ!$D$34:$D$777,СВЦЭМ!$A$34:$A$777,$A125,СВЦЭМ!$B$34:$B$777,H$119)+'СЕТ СН'!$I$11+СВЦЭМ!$D$10+'СЕТ СН'!$I$5-'СЕТ СН'!$I$21</f>
        <v>5210.4071545099996</v>
      </c>
      <c r="I125" s="37">
        <f>SUMIFS(СВЦЭМ!$D$34:$D$777,СВЦЭМ!$A$34:$A$777,$A125,СВЦЭМ!$B$34:$B$777,I$119)+'СЕТ СН'!$I$11+СВЦЭМ!$D$10+'СЕТ СН'!$I$5-'СЕТ СН'!$I$21</f>
        <v>5136.9759390999998</v>
      </c>
      <c r="J125" s="37">
        <f>SUMIFS(СВЦЭМ!$D$34:$D$777,СВЦЭМ!$A$34:$A$777,$A125,СВЦЭМ!$B$34:$B$777,J$119)+'СЕТ СН'!$I$11+СВЦЭМ!$D$10+'СЕТ СН'!$I$5-'СЕТ СН'!$I$21</f>
        <v>5018.199075479999</v>
      </c>
      <c r="K125" s="37">
        <f>SUMIFS(СВЦЭМ!$D$34:$D$777,СВЦЭМ!$A$34:$A$777,$A125,СВЦЭМ!$B$34:$B$777,K$119)+'СЕТ СН'!$I$11+СВЦЭМ!$D$10+'СЕТ СН'!$I$5-'СЕТ СН'!$I$21</f>
        <v>4897.0917438299994</v>
      </c>
      <c r="L125" s="37">
        <f>SUMIFS(СВЦЭМ!$D$34:$D$777,СВЦЭМ!$A$34:$A$777,$A125,СВЦЭМ!$B$34:$B$777,L$119)+'СЕТ СН'!$I$11+СВЦЭМ!$D$10+'СЕТ СН'!$I$5-'СЕТ СН'!$I$21</f>
        <v>4798.6776758999995</v>
      </c>
      <c r="M125" s="37">
        <f>SUMIFS(СВЦЭМ!$D$34:$D$777,СВЦЭМ!$A$34:$A$777,$A125,СВЦЭМ!$B$34:$B$777,M$119)+'СЕТ СН'!$I$11+СВЦЭМ!$D$10+'СЕТ СН'!$I$5-'СЕТ СН'!$I$21</f>
        <v>4764.2899247299993</v>
      </c>
      <c r="N125" s="37">
        <f>SUMIFS(СВЦЭМ!$D$34:$D$777,СВЦЭМ!$A$34:$A$777,$A125,СВЦЭМ!$B$34:$B$777,N$119)+'СЕТ СН'!$I$11+СВЦЭМ!$D$10+'СЕТ СН'!$I$5-'СЕТ СН'!$I$21</f>
        <v>4765.6097805199997</v>
      </c>
      <c r="O125" s="37">
        <f>SUMIFS(СВЦЭМ!$D$34:$D$777,СВЦЭМ!$A$34:$A$777,$A125,СВЦЭМ!$B$34:$B$777,O$119)+'СЕТ СН'!$I$11+СВЦЭМ!$D$10+'СЕТ СН'!$I$5-'СЕТ СН'!$I$21</f>
        <v>4765.7407116099994</v>
      </c>
      <c r="P125" s="37">
        <f>SUMIFS(СВЦЭМ!$D$34:$D$777,СВЦЭМ!$A$34:$A$777,$A125,СВЦЭМ!$B$34:$B$777,P$119)+'СЕТ СН'!$I$11+СВЦЭМ!$D$10+'СЕТ СН'!$I$5-'СЕТ СН'!$I$21</f>
        <v>4771.9075467899993</v>
      </c>
      <c r="Q125" s="37">
        <f>SUMIFS(СВЦЭМ!$D$34:$D$777,СВЦЭМ!$A$34:$A$777,$A125,СВЦЭМ!$B$34:$B$777,Q$119)+'СЕТ СН'!$I$11+СВЦЭМ!$D$10+'СЕТ СН'!$I$5-'СЕТ СН'!$I$21</f>
        <v>4777.9959834399997</v>
      </c>
      <c r="R125" s="37">
        <f>SUMIFS(СВЦЭМ!$D$34:$D$777,СВЦЭМ!$A$34:$A$777,$A125,СВЦЭМ!$B$34:$B$777,R$119)+'СЕТ СН'!$I$11+СВЦЭМ!$D$10+'СЕТ СН'!$I$5-'СЕТ СН'!$I$21</f>
        <v>4776.76097553</v>
      </c>
      <c r="S125" s="37">
        <f>SUMIFS(СВЦЭМ!$D$34:$D$777,СВЦЭМ!$A$34:$A$777,$A125,СВЦЭМ!$B$34:$B$777,S$119)+'СЕТ СН'!$I$11+СВЦЭМ!$D$10+'СЕТ СН'!$I$5-'СЕТ СН'!$I$21</f>
        <v>4766.8444339299995</v>
      </c>
      <c r="T125" s="37">
        <f>SUMIFS(СВЦЭМ!$D$34:$D$777,СВЦЭМ!$A$34:$A$777,$A125,СВЦЭМ!$B$34:$B$777,T$119)+'СЕТ СН'!$I$11+СВЦЭМ!$D$10+'СЕТ СН'!$I$5-'СЕТ СН'!$I$21</f>
        <v>4723.9935473799997</v>
      </c>
      <c r="U125" s="37">
        <f>SUMIFS(СВЦЭМ!$D$34:$D$777,СВЦЭМ!$A$34:$A$777,$A125,СВЦЭМ!$B$34:$B$777,U$119)+'СЕТ СН'!$I$11+СВЦЭМ!$D$10+'СЕТ СН'!$I$5-'СЕТ СН'!$I$21</f>
        <v>4719.7420009899997</v>
      </c>
      <c r="V125" s="37">
        <f>SUMIFS(СВЦЭМ!$D$34:$D$777,СВЦЭМ!$A$34:$A$777,$A125,СВЦЭМ!$B$34:$B$777,V$119)+'СЕТ СН'!$I$11+СВЦЭМ!$D$10+'СЕТ СН'!$I$5-'СЕТ СН'!$I$21</f>
        <v>4776.9838923699999</v>
      </c>
      <c r="W125" s="37">
        <f>SUMIFS(СВЦЭМ!$D$34:$D$777,СВЦЭМ!$A$34:$A$777,$A125,СВЦЭМ!$B$34:$B$777,W$119)+'СЕТ СН'!$I$11+СВЦЭМ!$D$10+'СЕТ СН'!$I$5-'СЕТ СН'!$I$21</f>
        <v>4869.3967086499997</v>
      </c>
      <c r="X125" s="37">
        <f>SUMIFS(СВЦЭМ!$D$34:$D$777,СВЦЭМ!$A$34:$A$777,$A125,СВЦЭМ!$B$34:$B$777,X$119)+'СЕТ СН'!$I$11+СВЦЭМ!$D$10+'СЕТ СН'!$I$5-'СЕТ СН'!$I$21</f>
        <v>4967.1877743899995</v>
      </c>
      <c r="Y125" s="37">
        <f>SUMIFS(СВЦЭМ!$D$34:$D$777,СВЦЭМ!$A$34:$A$777,$A125,СВЦЭМ!$B$34:$B$777,Y$119)+'СЕТ СН'!$I$11+СВЦЭМ!$D$10+'СЕТ СН'!$I$5-'СЕТ СН'!$I$21</f>
        <v>5071.6087801899994</v>
      </c>
    </row>
    <row r="126" spans="1:27" ht="15.75" x14ac:dyDescent="0.2">
      <c r="A126" s="36">
        <f t="shared" si="3"/>
        <v>43046</v>
      </c>
      <c r="B126" s="37">
        <f>SUMIFS(СВЦЭМ!$D$34:$D$777,СВЦЭМ!$A$34:$A$777,$A126,СВЦЭМ!$B$34:$B$777,B$119)+'СЕТ СН'!$I$11+СВЦЭМ!$D$10+'СЕТ СН'!$I$5-'СЕТ СН'!$I$21</f>
        <v>5089.1904386799997</v>
      </c>
      <c r="C126" s="37">
        <f>SUMIFS(СВЦЭМ!$D$34:$D$777,СВЦЭМ!$A$34:$A$777,$A126,СВЦЭМ!$B$34:$B$777,C$119)+'СЕТ СН'!$I$11+СВЦЭМ!$D$10+'СЕТ СН'!$I$5-'СЕТ СН'!$I$21</f>
        <v>5114.3810881699992</v>
      </c>
      <c r="D126" s="37">
        <f>SUMIFS(СВЦЭМ!$D$34:$D$777,СВЦЭМ!$A$34:$A$777,$A126,СВЦЭМ!$B$34:$B$777,D$119)+'СЕТ СН'!$I$11+СВЦЭМ!$D$10+'СЕТ СН'!$I$5-'СЕТ СН'!$I$21</f>
        <v>5172.43451078</v>
      </c>
      <c r="E126" s="37">
        <f>SUMIFS(СВЦЭМ!$D$34:$D$777,СВЦЭМ!$A$34:$A$777,$A126,СВЦЭМ!$B$34:$B$777,E$119)+'СЕТ СН'!$I$11+СВЦЭМ!$D$10+'СЕТ СН'!$I$5-'СЕТ СН'!$I$21</f>
        <v>5185.1789218599997</v>
      </c>
      <c r="F126" s="37">
        <f>SUMIFS(СВЦЭМ!$D$34:$D$777,СВЦЭМ!$A$34:$A$777,$A126,СВЦЭМ!$B$34:$B$777,F$119)+'СЕТ СН'!$I$11+СВЦЭМ!$D$10+'СЕТ СН'!$I$5-'СЕТ СН'!$I$21</f>
        <v>5187.8489757799998</v>
      </c>
      <c r="G126" s="37">
        <f>SUMIFS(СВЦЭМ!$D$34:$D$777,СВЦЭМ!$A$34:$A$777,$A126,СВЦЭМ!$B$34:$B$777,G$119)+'СЕТ СН'!$I$11+СВЦЭМ!$D$10+'СЕТ СН'!$I$5-'СЕТ СН'!$I$21</f>
        <v>5194.1808416999993</v>
      </c>
      <c r="H126" s="37">
        <f>SUMIFS(СВЦЭМ!$D$34:$D$777,СВЦЭМ!$A$34:$A$777,$A126,СВЦЭМ!$B$34:$B$777,H$119)+'СЕТ СН'!$I$11+СВЦЭМ!$D$10+'СЕТ СН'!$I$5-'СЕТ СН'!$I$21</f>
        <v>5219.1298604399999</v>
      </c>
      <c r="I126" s="37">
        <f>SUMIFS(СВЦЭМ!$D$34:$D$777,СВЦЭМ!$A$34:$A$777,$A126,СВЦЭМ!$B$34:$B$777,I$119)+'СЕТ СН'!$I$11+СВЦЭМ!$D$10+'СЕТ СН'!$I$5-'СЕТ СН'!$I$21</f>
        <v>5127.3094358499993</v>
      </c>
      <c r="J126" s="37">
        <f>SUMIFS(СВЦЭМ!$D$34:$D$777,СВЦЭМ!$A$34:$A$777,$A126,СВЦЭМ!$B$34:$B$777,J$119)+'СЕТ СН'!$I$11+СВЦЭМ!$D$10+'СЕТ СН'!$I$5-'СЕТ СН'!$I$21</f>
        <v>5055.7059195399997</v>
      </c>
      <c r="K126" s="37">
        <f>SUMIFS(СВЦЭМ!$D$34:$D$777,СВЦЭМ!$A$34:$A$777,$A126,СВЦЭМ!$B$34:$B$777,K$119)+'СЕТ СН'!$I$11+СВЦЭМ!$D$10+'СЕТ СН'!$I$5-'СЕТ СН'!$I$21</f>
        <v>4936.25043052</v>
      </c>
      <c r="L126" s="37">
        <f>SUMIFS(СВЦЭМ!$D$34:$D$777,СВЦЭМ!$A$34:$A$777,$A126,СВЦЭМ!$B$34:$B$777,L$119)+'СЕТ СН'!$I$11+СВЦЭМ!$D$10+'СЕТ СН'!$I$5-'СЕТ СН'!$I$21</f>
        <v>4829.5318489999991</v>
      </c>
      <c r="M126" s="37">
        <f>SUMIFS(СВЦЭМ!$D$34:$D$777,СВЦЭМ!$A$34:$A$777,$A126,СВЦЭМ!$B$34:$B$777,M$119)+'СЕТ СН'!$I$11+СВЦЭМ!$D$10+'СЕТ СН'!$I$5-'СЕТ СН'!$I$21</f>
        <v>4795.8310814699998</v>
      </c>
      <c r="N126" s="37">
        <f>SUMIFS(СВЦЭМ!$D$34:$D$777,СВЦЭМ!$A$34:$A$777,$A126,СВЦЭМ!$B$34:$B$777,N$119)+'СЕТ СН'!$I$11+СВЦЭМ!$D$10+'СЕТ СН'!$I$5-'СЕТ СН'!$I$21</f>
        <v>4795.9977909899999</v>
      </c>
      <c r="O126" s="37">
        <f>SUMIFS(СВЦЭМ!$D$34:$D$777,СВЦЭМ!$A$34:$A$777,$A126,СВЦЭМ!$B$34:$B$777,O$119)+'СЕТ СН'!$I$11+СВЦЭМ!$D$10+'СЕТ СН'!$I$5-'СЕТ СН'!$I$21</f>
        <v>4798.9097690299996</v>
      </c>
      <c r="P126" s="37">
        <f>SUMIFS(СВЦЭМ!$D$34:$D$777,СВЦЭМ!$A$34:$A$777,$A126,СВЦЭМ!$B$34:$B$777,P$119)+'СЕТ СН'!$I$11+СВЦЭМ!$D$10+'СЕТ СН'!$I$5-'СЕТ СН'!$I$21</f>
        <v>4804.0284930599992</v>
      </c>
      <c r="Q126" s="37">
        <f>SUMIFS(СВЦЭМ!$D$34:$D$777,СВЦЭМ!$A$34:$A$777,$A126,СВЦЭМ!$B$34:$B$777,Q$119)+'СЕТ СН'!$I$11+СВЦЭМ!$D$10+'СЕТ СН'!$I$5-'СЕТ СН'!$I$21</f>
        <v>4809.3280064699993</v>
      </c>
      <c r="R126" s="37">
        <f>SUMIFS(СВЦЭМ!$D$34:$D$777,СВЦЭМ!$A$34:$A$777,$A126,СВЦЭМ!$B$34:$B$777,R$119)+'СЕТ СН'!$I$11+СВЦЭМ!$D$10+'СЕТ СН'!$I$5-'СЕТ СН'!$I$21</f>
        <v>4809.0758983599999</v>
      </c>
      <c r="S126" s="37">
        <f>SUMIFS(СВЦЭМ!$D$34:$D$777,СВЦЭМ!$A$34:$A$777,$A126,СВЦЭМ!$B$34:$B$777,S$119)+'СЕТ СН'!$I$11+СВЦЭМ!$D$10+'СЕТ СН'!$I$5-'СЕТ СН'!$I$21</f>
        <v>4803.0613144199997</v>
      </c>
      <c r="T126" s="37">
        <f>SUMIFS(СВЦЭМ!$D$34:$D$777,СВЦЭМ!$A$34:$A$777,$A126,СВЦЭМ!$B$34:$B$777,T$119)+'СЕТ СН'!$I$11+СВЦЭМ!$D$10+'СЕТ СН'!$I$5-'СЕТ СН'!$I$21</f>
        <v>4763.8654792399993</v>
      </c>
      <c r="U126" s="37">
        <f>SUMIFS(СВЦЭМ!$D$34:$D$777,СВЦЭМ!$A$34:$A$777,$A126,СВЦЭМ!$B$34:$B$777,U$119)+'СЕТ СН'!$I$11+СВЦЭМ!$D$10+'СЕТ СН'!$I$5-'СЕТ СН'!$I$21</f>
        <v>4755.4575301599998</v>
      </c>
      <c r="V126" s="37">
        <f>SUMIFS(СВЦЭМ!$D$34:$D$777,СВЦЭМ!$A$34:$A$777,$A126,СВЦЭМ!$B$34:$B$777,V$119)+'СЕТ СН'!$I$11+СВЦЭМ!$D$10+'СЕТ СН'!$I$5-'СЕТ СН'!$I$21</f>
        <v>4801.1973787899997</v>
      </c>
      <c r="W126" s="37">
        <f>SUMIFS(СВЦЭМ!$D$34:$D$777,СВЦЭМ!$A$34:$A$777,$A126,СВЦЭМ!$B$34:$B$777,W$119)+'СЕТ СН'!$I$11+СВЦЭМ!$D$10+'СЕТ СН'!$I$5-'СЕТ СН'!$I$21</f>
        <v>4904.2374918299993</v>
      </c>
      <c r="X126" s="37">
        <f>SUMIFS(СВЦЭМ!$D$34:$D$777,СВЦЭМ!$A$34:$A$777,$A126,СВЦЭМ!$B$34:$B$777,X$119)+'СЕТ СН'!$I$11+СВЦЭМ!$D$10+'СЕТ СН'!$I$5-'СЕТ СН'!$I$21</f>
        <v>5007.1523416499995</v>
      </c>
      <c r="Y126" s="37">
        <f>SUMIFS(СВЦЭМ!$D$34:$D$777,СВЦЭМ!$A$34:$A$777,$A126,СВЦЭМ!$B$34:$B$777,Y$119)+'СЕТ СН'!$I$11+СВЦЭМ!$D$10+'СЕТ СН'!$I$5-'СЕТ СН'!$I$21</f>
        <v>5098.1788531499997</v>
      </c>
    </row>
    <row r="127" spans="1:27" ht="15.75" x14ac:dyDescent="0.2">
      <c r="A127" s="36">
        <f t="shared" si="3"/>
        <v>43047</v>
      </c>
      <c r="B127" s="37">
        <f>SUMIFS(СВЦЭМ!$D$34:$D$777,СВЦЭМ!$A$34:$A$777,$A127,СВЦЭМ!$B$34:$B$777,B$119)+'СЕТ СН'!$I$11+СВЦЭМ!$D$10+'СЕТ СН'!$I$5-'СЕТ СН'!$I$21</f>
        <v>5094.9705901099996</v>
      </c>
      <c r="C127" s="37">
        <f>SUMIFS(СВЦЭМ!$D$34:$D$777,СВЦЭМ!$A$34:$A$777,$A127,СВЦЭМ!$B$34:$B$777,C$119)+'СЕТ СН'!$I$11+СВЦЭМ!$D$10+'СЕТ СН'!$I$5-'СЕТ СН'!$I$21</f>
        <v>5111.0472031299996</v>
      </c>
      <c r="D127" s="37">
        <f>SUMIFS(СВЦЭМ!$D$34:$D$777,СВЦЭМ!$A$34:$A$777,$A127,СВЦЭМ!$B$34:$B$777,D$119)+'СЕТ СН'!$I$11+СВЦЭМ!$D$10+'СЕТ СН'!$I$5-'СЕТ СН'!$I$21</f>
        <v>5154.9568774899999</v>
      </c>
      <c r="E127" s="37">
        <f>SUMIFS(СВЦЭМ!$D$34:$D$777,СВЦЭМ!$A$34:$A$777,$A127,СВЦЭМ!$B$34:$B$777,E$119)+'СЕТ СН'!$I$11+СВЦЭМ!$D$10+'СЕТ СН'!$I$5-'СЕТ СН'!$I$21</f>
        <v>5160.1395382599994</v>
      </c>
      <c r="F127" s="37">
        <f>SUMIFS(СВЦЭМ!$D$34:$D$777,СВЦЭМ!$A$34:$A$777,$A127,СВЦЭМ!$B$34:$B$777,F$119)+'СЕТ СН'!$I$11+СВЦЭМ!$D$10+'СЕТ СН'!$I$5-'СЕТ СН'!$I$21</f>
        <v>5163.6002773799992</v>
      </c>
      <c r="G127" s="37">
        <f>SUMIFS(СВЦЭМ!$D$34:$D$777,СВЦЭМ!$A$34:$A$777,$A127,СВЦЭМ!$B$34:$B$777,G$119)+'СЕТ СН'!$I$11+СВЦЭМ!$D$10+'СЕТ СН'!$I$5-'СЕТ СН'!$I$21</f>
        <v>5170.3204705399994</v>
      </c>
      <c r="H127" s="37">
        <f>SUMIFS(СВЦЭМ!$D$34:$D$777,СВЦЭМ!$A$34:$A$777,$A127,СВЦЭМ!$B$34:$B$777,H$119)+'СЕТ СН'!$I$11+СВЦЭМ!$D$10+'СЕТ СН'!$I$5-'СЕТ СН'!$I$21</f>
        <v>5179.0414419299996</v>
      </c>
      <c r="I127" s="37">
        <f>SUMIFS(СВЦЭМ!$D$34:$D$777,СВЦЭМ!$A$34:$A$777,$A127,СВЦЭМ!$B$34:$B$777,I$119)+'СЕТ СН'!$I$11+СВЦЭМ!$D$10+'СЕТ СН'!$I$5-'СЕТ СН'!$I$21</f>
        <v>5110.2405982</v>
      </c>
      <c r="J127" s="37">
        <f>SUMIFS(СВЦЭМ!$D$34:$D$777,СВЦЭМ!$A$34:$A$777,$A127,СВЦЭМ!$B$34:$B$777,J$119)+'СЕТ СН'!$I$11+СВЦЭМ!$D$10+'СЕТ СН'!$I$5-'СЕТ СН'!$I$21</f>
        <v>5021.9232460399999</v>
      </c>
      <c r="K127" s="37">
        <f>SUMIFS(СВЦЭМ!$D$34:$D$777,СВЦЭМ!$A$34:$A$777,$A127,СВЦЭМ!$B$34:$B$777,K$119)+'СЕТ СН'!$I$11+СВЦЭМ!$D$10+'СЕТ СН'!$I$5-'СЕТ СН'!$I$21</f>
        <v>4904.53018023</v>
      </c>
      <c r="L127" s="37">
        <f>SUMIFS(СВЦЭМ!$D$34:$D$777,СВЦЭМ!$A$34:$A$777,$A127,СВЦЭМ!$B$34:$B$777,L$119)+'СЕТ СН'!$I$11+СВЦЭМ!$D$10+'СЕТ СН'!$I$5-'СЕТ СН'!$I$21</f>
        <v>4809.9710812699996</v>
      </c>
      <c r="M127" s="37">
        <f>SUMIFS(СВЦЭМ!$D$34:$D$777,СВЦЭМ!$A$34:$A$777,$A127,СВЦЭМ!$B$34:$B$777,M$119)+'СЕТ СН'!$I$11+СВЦЭМ!$D$10+'СЕТ СН'!$I$5-'СЕТ СН'!$I$21</f>
        <v>4759.5740689899994</v>
      </c>
      <c r="N127" s="37">
        <f>SUMIFS(СВЦЭМ!$D$34:$D$777,СВЦЭМ!$A$34:$A$777,$A127,СВЦЭМ!$B$34:$B$777,N$119)+'СЕТ СН'!$I$11+СВЦЭМ!$D$10+'СЕТ СН'!$I$5-'СЕТ СН'!$I$21</f>
        <v>4751.6449557899996</v>
      </c>
      <c r="O127" s="37">
        <f>SUMIFS(СВЦЭМ!$D$34:$D$777,СВЦЭМ!$A$34:$A$777,$A127,СВЦЭМ!$B$34:$B$777,O$119)+'СЕТ СН'!$I$11+СВЦЭМ!$D$10+'СЕТ СН'!$I$5-'СЕТ СН'!$I$21</f>
        <v>4743.8490188799997</v>
      </c>
      <c r="P127" s="37">
        <f>SUMIFS(СВЦЭМ!$D$34:$D$777,СВЦЭМ!$A$34:$A$777,$A127,СВЦЭМ!$B$34:$B$777,P$119)+'СЕТ СН'!$I$11+СВЦЭМ!$D$10+'СЕТ СН'!$I$5-'СЕТ СН'!$I$21</f>
        <v>4752.0602369899998</v>
      </c>
      <c r="Q127" s="37">
        <f>SUMIFS(СВЦЭМ!$D$34:$D$777,СВЦЭМ!$A$34:$A$777,$A127,СВЦЭМ!$B$34:$B$777,Q$119)+'СЕТ СН'!$I$11+СВЦЭМ!$D$10+'СЕТ СН'!$I$5-'СЕТ СН'!$I$21</f>
        <v>4741.5797956299994</v>
      </c>
      <c r="R127" s="37">
        <f>SUMIFS(СВЦЭМ!$D$34:$D$777,СВЦЭМ!$A$34:$A$777,$A127,СВЦЭМ!$B$34:$B$777,R$119)+'СЕТ СН'!$I$11+СВЦЭМ!$D$10+'СЕТ СН'!$I$5-'СЕТ СН'!$I$21</f>
        <v>4747.5402655799999</v>
      </c>
      <c r="S127" s="37">
        <f>SUMIFS(СВЦЭМ!$D$34:$D$777,СВЦЭМ!$A$34:$A$777,$A127,СВЦЭМ!$B$34:$B$777,S$119)+'СЕТ СН'!$I$11+СВЦЭМ!$D$10+'СЕТ СН'!$I$5-'СЕТ СН'!$I$21</f>
        <v>4748.95159857</v>
      </c>
      <c r="T127" s="37">
        <f>SUMIFS(СВЦЭМ!$D$34:$D$777,СВЦЭМ!$A$34:$A$777,$A127,СВЦЭМ!$B$34:$B$777,T$119)+'СЕТ СН'!$I$11+СВЦЭМ!$D$10+'СЕТ СН'!$I$5-'СЕТ СН'!$I$21</f>
        <v>4733.6349762199998</v>
      </c>
      <c r="U127" s="37">
        <f>SUMIFS(СВЦЭМ!$D$34:$D$777,СВЦЭМ!$A$34:$A$777,$A127,СВЦЭМ!$B$34:$B$777,U$119)+'СЕТ СН'!$I$11+СВЦЭМ!$D$10+'СЕТ СН'!$I$5-'СЕТ СН'!$I$21</f>
        <v>4721.7968462199997</v>
      </c>
      <c r="V127" s="37">
        <f>SUMIFS(СВЦЭМ!$D$34:$D$777,СВЦЭМ!$A$34:$A$777,$A127,СВЦЭМ!$B$34:$B$777,V$119)+'СЕТ СН'!$I$11+СВЦЭМ!$D$10+'СЕТ СН'!$I$5-'СЕТ СН'!$I$21</f>
        <v>4754.4146985499992</v>
      </c>
      <c r="W127" s="37">
        <f>SUMIFS(СВЦЭМ!$D$34:$D$777,СВЦЭМ!$A$34:$A$777,$A127,СВЦЭМ!$B$34:$B$777,W$119)+'СЕТ СН'!$I$11+СВЦЭМ!$D$10+'СЕТ СН'!$I$5-'СЕТ СН'!$I$21</f>
        <v>4853.3937519999999</v>
      </c>
      <c r="X127" s="37">
        <f>SUMIFS(СВЦЭМ!$D$34:$D$777,СВЦЭМ!$A$34:$A$777,$A127,СВЦЭМ!$B$34:$B$777,X$119)+'СЕТ СН'!$I$11+СВЦЭМ!$D$10+'СЕТ СН'!$I$5-'СЕТ СН'!$I$21</f>
        <v>4968.7302269499996</v>
      </c>
      <c r="Y127" s="37">
        <f>SUMIFS(СВЦЭМ!$D$34:$D$777,СВЦЭМ!$A$34:$A$777,$A127,СВЦЭМ!$B$34:$B$777,Y$119)+'СЕТ СН'!$I$11+СВЦЭМ!$D$10+'СЕТ СН'!$I$5-'СЕТ СН'!$I$21</f>
        <v>5059.7821526799999</v>
      </c>
    </row>
    <row r="128" spans="1:27" ht="15.75" x14ac:dyDescent="0.2">
      <c r="A128" s="36">
        <f t="shared" si="3"/>
        <v>43048</v>
      </c>
      <c r="B128" s="37">
        <f>SUMIFS(СВЦЭМ!$D$34:$D$777,СВЦЭМ!$A$34:$A$777,$A128,СВЦЭМ!$B$34:$B$777,B$119)+'СЕТ СН'!$I$11+СВЦЭМ!$D$10+'СЕТ СН'!$I$5-'СЕТ СН'!$I$21</f>
        <v>5117.02125462</v>
      </c>
      <c r="C128" s="37">
        <f>SUMIFS(СВЦЭМ!$D$34:$D$777,СВЦЭМ!$A$34:$A$777,$A128,СВЦЭМ!$B$34:$B$777,C$119)+'СЕТ СН'!$I$11+СВЦЭМ!$D$10+'СЕТ СН'!$I$5-'СЕТ СН'!$I$21</f>
        <v>5133.8065385499995</v>
      </c>
      <c r="D128" s="37">
        <f>SUMIFS(СВЦЭМ!$D$34:$D$777,СВЦЭМ!$A$34:$A$777,$A128,СВЦЭМ!$B$34:$B$777,D$119)+'СЕТ СН'!$I$11+СВЦЭМ!$D$10+'СЕТ СН'!$I$5-'СЕТ СН'!$I$21</f>
        <v>5178.2546899199997</v>
      </c>
      <c r="E128" s="37">
        <f>SUMIFS(СВЦЭМ!$D$34:$D$777,СВЦЭМ!$A$34:$A$777,$A128,СВЦЭМ!$B$34:$B$777,E$119)+'СЕТ СН'!$I$11+СВЦЭМ!$D$10+'СЕТ СН'!$I$5-'СЕТ СН'!$I$21</f>
        <v>5182.3052371999993</v>
      </c>
      <c r="F128" s="37">
        <f>SUMIFS(СВЦЭМ!$D$34:$D$777,СВЦЭМ!$A$34:$A$777,$A128,СВЦЭМ!$B$34:$B$777,F$119)+'СЕТ СН'!$I$11+СВЦЭМ!$D$10+'СЕТ СН'!$I$5-'СЕТ СН'!$I$21</f>
        <v>5184.7421937599993</v>
      </c>
      <c r="G128" s="37">
        <f>SUMIFS(СВЦЭМ!$D$34:$D$777,СВЦЭМ!$A$34:$A$777,$A128,СВЦЭМ!$B$34:$B$777,G$119)+'СЕТ СН'!$I$11+СВЦЭМ!$D$10+'СЕТ СН'!$I$5-'СЕТ СН'!$I$21</f>
        <v>5182.8921635499992</v>
      </c>
      <c r="H128" s="37">
        <f>SUMIFS(СВЦЭМ!$D$34:$D$777,СВЦЭМ!$A$34:$A$777,$A128,СВЦЭМ!$B$34:$B$777,H$119)+'СЕТ СН'!$I$11+СВЦЭМ!$D$10+'СЕТ СН'!$I$5-'СЕТ СН'!$I$21</f>
        <v>5183.8122660199997</v>
      </c>
      <c r="I128" s="37">
        <f>SUMIFS(СВЦЭМ!$D$34:$D$777,СВЦЭМ!$A$34:$A$777,$A128,СВЦЭМ!$B$34:$B$777,I$119)+'СЕТ СН'!$I$11+СВЦЭМ!$D$10+'СЕТ СН'!$I$5-'СЕТ СН'!$I$21</f>
        <v>5111.5096321099991</v>
      </c>
      <c r="J128" s="37">
        <f>SUMIFS(СВЦЭМ!$D$34:$D$777,СВЦЭМ!$A$34:$A$777,$A128,СВЦЭМ!$B$34:$B$777,J$119)+'СЕТ СН'!$I$11+СВЦЭМ!$D$10+'СЕТ СН'!$I$5-'СЕТ СН'!$I$21</f>
        <v>5009.7886961899994</v>
      </c>
      <c r="K128" s="37">
        <f>SUMIFS(СВЦЭМ!$D$34:$D$777,СВЦЭМ!$A$34:$A$777,$A128,СВЦЭМ!$B$34:$B$777,K$119)+'СЕТ СН'!$I$11+СВЦЭМ!$D$10+'СЕТ СН'!$I$5-'СЕТ СН'!$I$21</f>
        <v>4889.8351491699996</v>
      </c>
      <c r="L128" s="37">
        <f>SUMIFS(СВЦЭМ!$D$34:$D$777,СВЦЭМ!$A$34:$A$777,$A128,СВЦЭМ!$B$34:$B$777,L$119)+'СЕТ СН'!$I$11+СВЦЭМ!$D$10+'СЕТ СН'!$I$5-'СЕТ СН'!$I$21</f>
        <v>4797.0761991299996</v>
      </c>
      <c r="M128" s="37">
        <f>SUMIFS(СВЦЭМ!$D$34:$D$777,СВЦЭМ!$A$34:$A$777,$A128,СВЦЭМ!$B$34:$B$777,M$119)+'СЕТ СН'!$I$11+СВЦЭМ!$D$10+'СЕТ СН'!$I$5-'СЕТ СН'!$I$21</f>
        <v>4759.7645629799999</v>
      </c>
      <c r="N128" s="37">
        <f>SUMIFS(СВЦЭМ!$D$34:$D$777,СВЦЭМ!$A$34:$A$777,$A128,СВЦЭМ!$B$34:$B$777,N$119)+'СЕТ СН'!$I$11+СВЦЭМ!$D$10+'СЕТ СН'!$I$5-'СЕТ СН'!$I$21</f>
        <v>4766.4321041899993</v>
      </c>
      <c r="O128" s="37">
        <f>SUMIFS(СВЦЭМ!$D$34:$D$777,СВЦЭМ!$A$34:$A$777,$A128,СВЦЭМ!$B$34:$B$777,O$119)+'СЕТ СН'!$I$11+СВЦЭМ!$D$10+'СЕТ СН'!$I$5-'СЕТ СН'!$I$21</f>
        <v>4777.5198516</v>
      </c>
      <c r="P128" s="37">
        <f>SUMIFS(СВЦЭМ!$D$34:$D$777,СВЦЭМ!$A$34:$A$777,$A128,СВЦЭМ!$B$34:$B$777,P$119)+'СЕТ СН'!$I$11+СВЦЭМ!$D$10+'СЕТ СН'!$I$5-'СЕТ СН'!$I$21</f>
        <v>4778.9493122699996</v>
      </c>
      <c r="Q128" s="37">
        <f>SUMIFS(СВЦЭМ!$D$34:$D$777,СВЦЭМ!$A$34:$A$777,$A128,СВЦЭМ!$B$34:$B$777,Q$119)+'СЕТ СН'!$I$11+СВЦЭМ!$D$10+'СЕТ СН'!$I$5-'СЕТ СН'!$I$21</f>
        <v>4783.9203860999996</v>
      </c>
      <c r="R128" s="37">
        <f>SUMIFS(СВЦЭМ!$D$34:$D$777,СВЦЭМ!$A$34:$A$777,$A128,СВЦЭМ!$B$34:$B$777,R$119)+'СЕТ СН'!$I$11+СВЦЭМ!$D$10+'СЕТ СН'!$I$5-'СЕТ СН'!$I$21</f>
        <v>4785.4396751999993</v>
      </c>
      <c r="S128" s="37">
        <f>SUMIFS(СВЦЭМ!$D$34:$D$777,СВЦЭМ!$A$34:$A$777,$A128,СВЦЭМ!$B$34:$B$777,S$119)+'СЕТ СН'!$I$11+СВЦЭМ!$D$10+'СЕТ СН'!$I$5-'СЕТ СН'!$I$21</f>
        <v>4794.4416849599993</v>
      </c>
      <c r="T128" s="37">
        <f>SUMIFS(СВЦЭМ!$D$34:$D$777,СВЦЭМ!$A$34:$A$777,$A128,СВЦЭМ!$B$34:$B$777,T$119)+'СЕТ СН'!$I$11+СВЦЭМ!$D$10+'СЕТ СН'!$I$5-'СЕТ СН'!$I$21</f>
        <v>4772.8777125399993</v>
      </c>
      <c r="U128" s="37">
        <f>SUMIFS(СВЦЭМ!$D$34:$D$777,СВЦЭМ!$A$34:$A$777,$A128,СВЦЭМ!$B$34:$B$777,U$119)+'СЕТ СН'!$I$11+СВЦЭМ!$D$10+'СЕТ СН'!$I$5-'СЕТ СН'!$I$21</f>
        <v>4769.1234022099998</v>
      </c>
      <c r="V128" s="37">
        <f>SUMIFS(СВЦЭМ!$D$34:$D$777,СВЦЭМ!$A$34:$A$777,$A128,СВЦЭМ!$B$34:$B$777,V$119)+'СЕТ СН'!$I$11+СВЦЭМ!$D$10+'СЕТ СН'!$I$5-'СЕТ СН'!$I$21</f>
        <v>4804.7768279399997</v>
      </c>
      <c r="W128" s="37">
        <f>SUMIFS(СВЦЭМ!$D$34:$D$777,СВЦЭМ!$A$34:$A$777,$A128,СВЦЭМ!$B$34:$B$777,W$119)+'СЕТ СН'!$I$11+СВЦЭМ!$D$10+'СЕТ СН'!$I$5-'СЕТ СН'!$I$21</f>
        <v>4897.2384648199995</v>
      </c>
      <c r="X128" s="37">
        <f>SUMIFS(СВЦЭМ!$D$34:$D$777,СВЦЭМ!$A$34:$A$777,$A128,СВЦЭМ!$B$34:$B$777,X$119)+'СЕТ СН'!$I$11+СВЦЭМ!$D$10+'СЕТ СН'!$I$5-'СЕТ СН'!$I$21</f>
        <v>5017.4451451099994</v>
      </c>
      <c r="Y128" s="37">
        <f>SUMIFS(СВЦЭМ!$D$34:$D$777,СВЦЭМ!$A$34:$A$777,$A128,СВЦЭМ!$B$34:$B$777,Y$119)+'СЕТ СН'!$I$11+СВЦЭМ!$D$10+'СЕТ СН'!$I$5-'СЕТ СН'!$I$21</f>
        <v>5067.7657823499994</v>
      </c>
    </row>
    <row r="129" spans="1:25" ht="15.75" x14ac:dyDescent="0.2">
      <c r="A129" s="36">
        <f t="shared" si="3"/>
        <v>43049</v>
      </c>
      <c r="B129" s="37">
        <f>SUMIFS(СВЦЭМ!$D$34:$D$777,СВЦЭМ!$A$34:$A$777,$A129,СВЦЭМ!$B$34:$B$777,B$119)+'СЕТ СН'!$I$11+СВЦЭМ!$D$10+'СЕТ СН'!$I$5-'СЕТ СН'!$I$21</f>
        <v>5101.170539069999</v>
      </c>
      <c r="C129" s="37">
        <f>SUMIFS(СВЦЭМ!$D$34:$D$777,СВЦЭМ!$A$34:$A$777,$A129,СВЦЭМ!$B$34:$B$777,C$119)+'СЕТ СН'!$I$11+СВЦЭМ!$D$10+'СЕТ СН'!$I$5-'СЕТ СН'!$I$21</f>
        <v>5134.2100854299997</v>
      </c>
      <c r="D129" s="37">
        <f>SUMIFS(СВЦЭМ!$D$34:$D$777,СВЦЭМ!$A$34:$A$777,$A129,СВЦЭМ!$B$34:$B$777,D$119)+'СЕТ СН'!$I$11+СВЦЭМ!$D$10+'СЕТ СН'!$I$5-'СЕТ СН'!$I$21</f>
        <v>5177.4169604099998</v>
      </c>
      <c r="E129" s="37">
        <f>SUMIFS(СВЦЭМ!$D$34:$D$777,СВЦЭМ!$A$34:$A$777,$A129,СВЦЭМ!$B$34:$B$777,E$119)+'СЕТ СН'!$I$11+СВЦЭМ!$D$10+'СЕТ СН'!$I$5-'СЕТ СН'!$I$21</f>
        <v>5173.9371684499993</v>
      </c>
      <c r="F129" s="37">
        <f>SUMIFS(СВЦЭМ!$D$34:$D$777,СВЦЭМ!$A$34:$A$777,$A129,СВЦЭМ!$B$34:$B$777,F$119)+'СЕТ СН'!$I$11+СВЦЭМ!$D$10+'СЕТ СН'!$I$5-'СЕТ СН'!$I$21</f>
        <v>5174.7432740699996</v>
      </c>
      <c r="G129" s="37">
        <f>SUMIFS(СВЦЭМ!$D$34:$D$777,СВЦЭМ!$A$34:$A$777,$A129,СВЦЭМ!$B$34:$B$777,G$119)+'СЕТ СН'!$I$11+СВЦЭМ!$D$10+'СЕТ СН'!$I$5-'СЕТ СН'!$I$21</f>
        <v>5181.9115811899992</v>
      </c>
      <c r="H129" s="37">
        <f>SUMIFS(СВЦЭМ!$D$34:$D$777,СВЦЭМ!$A$34:$A$777,$A129,СВЦЭМ!$B$34:$B$777,H$119)+'СЕТ СН'!$I$11+СВЦЭМ!$D$10+'СЕТ СН'!$I$5-'СЕТ СН'!$I$21</f>
        <v>5190.234867019999</v>
      </c>
      <c r="I129" s="37">
        <f>SUMIFS(СВЦЭМ!$D$34:$D$777,СВЦЭМ!$A$34:$A$777,$A129,СВЦЭМ!$B$34:$B$777,I$119)+'СЕТ СН'!$I$11+СВЦЭМ!$D$10+'СЕТ СН'!$I$5-'СЕТ СН'!$I$21</f>
        <v>5079.7141005999993</v>
      </c>
      <c r="J129" s="37">
        <f>SUMIFS(СВЦЭМ!$D$34:$D$777,СВЦЭМ!$A$34:$A$777,$A129,СВЦЭМ!$B$34:$B$777,J$119)+'СЕТ СН'!$I$11+СВЦЭМ!$D$10+'СЕТ СН'!$I$5-'СЕТ СН'!$I$21</f>
        <v>4985.8469048199995</v>
      </c>
      <c r="K129" s="37">
        <f>SUMIFS(СВЦЭМ!$D$34:$D$777,СВЦЭМ!$A$34:$A$777,$A129,СВЦЭМ!$B$34:$B$777,K$119)+'СЕТ СН'!$I$11+СВЦЭМ!$D$10+'СЕТ СН'!$I$5-'СЕТ СН'!$I$21</f>
        <v>4882.2664372599993</v>
      </c>
      <c r="L129" s="37">
        <f>SUMIFS(СВЦЭМ!$D$34:$D$777,СВЦЭМ!$A$34:$A$777,$A129,СВЦЭМ!$B$34:$B$777,L$119)+'СЕТ СН'!$I$11+СВЦЭМ!$D$10+'СЕТ СН'!$I$5-'СЕТ СН'!$I$21</f>
        <v>4790.8251676999998</v>
      </c>
      <c r="M129" s="37">
        <f>SUMIFS(СВЦЭМ!$D$34:$D$777,СВЦЭМ!$A$34:$A$777,$A129,СВЦЭМ!$B$34:$B$777,M$119)+'СЕТ СН'!$I$11+СВЦЭМ!$D$10+'СЕТ СН'!$I$5-'СЕТ СН'!$I$21</f>
        <v>4763.4848871599997</v>
      </c>
      <c r="N129" s="37">
        <f>SUMIFS(СВЦЭМ!$D$34:$D$777,СВЦЭМ!$A$34:$A$777,$A129,СВЦЭМ!$B$34:$B$777,N$119)+'СЕТ СН'!$I$11+СВЦЭМ!$D$10+'СЕТ СН'!$I$5-'СЕТ СН'!$I$21</f>
        <v>4781.8291080999998</v>
      </c>
      <c r="O129" s="37">
        <f>SUMIFS(СВЦЭМ!$D$34:$D$777,СВЦЭМ!$A$34:$A$777,$A129,СВЦЭМ!$B$34:$B$777,O$119)+'СЕТ СН'!$I$11+СВЦЭМ!$D$10+'СЕТ СН'!$I$5-'СЕТ СН'!$I$21</f>
        <v>4784.8423982999993</v>
      </c>
      <c r="P129" s="37">
        <f>SUMIFS(СВЦЭМ!$D$34:$D$777,СВЦЭМ!$A$34:$A$777,$A129,СВЦЭМ!$B$34:$B$777,P$119)+'СЕТ СН'!$I$11+СВЦЭМ!$D$10+'СЕТ СН'!$I$5-'СЕТ СН'!$I$21</f>
        <v>4799.61761424</v>
      </c>
      <c r="Q129" s="37">
        <f>SUMIFS(СВЦЭМ!$D$34:$D$777,СВЦЭМ!$A$34:$A$777,$A129,СВЦЭМ!$B$34:$B$777,Q$119)+'СЕТ СН'!$I$11+СВЦЭМ!$D$10+'СЕТ СН'!$I$5-'СЕТ СН'!$I$21</f>
        <v>4805.7798022999996</v>
      </c>
      <c r="R129" s="37">
        <f>SUMIFS(СВЦЭМ!$D$34:$D$777,СВЦЭМ!$A$34:$A$777,$A129,СВЦЭМ!$B$34:$B$777,R$119)+'СЕТ СН'!$I$11+СВЦЭМ!$D$10+'СЕТ СН'!$I$5-'СЕТ СН'!$I$21</f>
        <v>4808.3515228299993</v>
      </c>
      <c r="S129" s="37">
        <f>SUMIFS(СВЦЭМ!$D$34:$D$777,СВЦЭМ!$A$34:$A$777,$A129,СВЦЭМ!$B$34:$B$777,S$119)+'СЕТ СН'!$I$11+СВЦЭМ!$D$10+'СЕТ СН'!$I$5-'СЕТ СН'!$I$21</f>
        <v>4788.5687910799998</v>
      </c>
      <c r="T129" s="37">
        <f>SUMIFS(СВЦЭМ!$D$34:$D$777,СВЦЭМ!$A$34:$A$777,$A129,СВЦЭМ!$B$34:$B$777,T$119)+'СЕТ СН'!$I$11+СВЦЭМ!$D$10+'СЕТ СН'!$I$5-'СЕТ СН'!$I$21</f>
        <v>4728.4952985999998</v>
      </c>
      <c r="U129" s="37">
        <f>SUMIFS(СВЦЭМ!$D$34:$D$777,СВЦЭМ!$A$34:$A$777,$A129,СВЦЭМ!$B$34:$B$777,U$119)+'СЕТ СН'!$I$11+СВЦЭМ!$D$10+'СЕТ СН'!$I$5-'СЕТ СН'!$I$21</f>
        <v>4724.9565639299999</v>
      </c>
      <c r="V129" s="37">
        <f>SUMIFS(СВЦЭМ!$D$34:$D$777,СВЦЭМ!$A$34:$A$777,$A129,СВЦЭМ!$B$34:$B$777,V$119)+'СЕТ СН'!$I$11+СВЦЭМ!$D$10+'СЕТ СН'!$I$5-'СЕТ СН'!$I$21</f>
        <v>4783.2632298099998</v>
      </c>
      <c r="W129" s="37">
        <f>SUMIFS(СВЦЭМ!$D$34:$D$777,СВЦЭМ!$A$34:$A$777,$A129,СВЦЭМ!$B$34:$B$777,W$119)+'СЕТ СН'!$I$11+СВЦЭМ!$D$10+'СЕТ СН'!$I$5-'СЕТ СН'!$I$21</f>
        <v>4887.1476958299991</v>
      </c>
      <c r="X129" s="37">
        <f>SUMIFS(СВЦЭМ!$D$34:$D$777,СВЦЭМ!$A$34:$A$777,$A129,СВЦЭМ!$B$34:$B$777,X$119)+'СЕТ СН'!$I$11+СВЦЭМ!$D$10+'СЕТ СН'!$I$5-'СЕТ СН'!$I$21</f>
        <v>5001.7429310299995</v>
      </c>
      <c r="Y129" s="37">
        <f>SUMIFS(СВЦЭМ!$D$34:$D$777,СВЦЭМ!$A$34:$A$777,$A129,СВЦЭМ!$B$34:$B$777,Y$119)+'СЕТ СН'!$I$11+СВЦЭМ!$D$10+'СЕТ СН'!$I$5-'СЕТ СН'!$I$21</f>
        <v>5077.2692490999998</v>
      </c>
    </row>
    <row r="130" spans="1:25" ht="15.75" x14ac:dyDescent="0.2">
      <c r="A130" s="36">
        <f t="shared" si="3"/>
        <v>43050</v>
      </c>
      <c r="B130" s="37">
        <f>SUMIFS(СВЦЭМ!$D$34:$D$777,СВЦЭМ!$A$34:$A$777,$A130,СВЦЭМ!$B$34:$B$777,B$119)+'СЕТ СН'!$I$11+СВЦЭМ!$D$10+'СЕТ СН'!$I$5-'СЕТ СН'!$I$21</f>
        <v>5171.9602586599995</v>
      </c>
      <c r="C130" s="37">
        <f>SUMIFS(СВЦЭМ!$D$34:$D$777,СВЦЭМ!$A$34:$A$777,$A130,СВЦЭМ!$B$34:$B$777,C$119)+'СЕТ СН'!$I$11+СВЦЭМ!$D$10+'СЕТ СН'!$I$5-'СЕТ СН'!$I$21</f>
        <v>5154.7404996899995</v>
      </c>
      <c r="D130" s="37">
        <f>SUMIFS(СВЦЭМ!$D$34:$D$777,СВЦЭМ!$A$34:$A$777,$A130,СВЦЭМ!$B$34:$B$777,D$119)+'СЕТ СН'!$I$11+СВЦЭМ!$D$10+'СЕТ СН'!$I$5-'СЕТ СН'!$I$21</f>
        <v>5182.5192693399995</v>
      </c>
      <c r="E130" s="37">
        <f>SUMIFS(СВЦЭМ!$D$34:$D$777,СВЦЭМ!$A$34:$A$777,$A130,СВЦЭМ!$B$34:$B$777,E$119)+'СЕТ СН'!$I$11+СВЦЭМ!$D$10+'СЕТ СН'!$I$5-'СЕТ СН'!$I$21</f>
        <v>5202.6830645299997</v>
      </c>
      <c r="F130" s="37">
        <f>SUMIFS(СВЦЭМ!$D$34:$D$777,СВЦЭМ!$A$34:$A$777,$A130,СВЦЭМ!$B$34:$B$777,F$119)+'СЕТ СН'!$I$11+СВЦЭМ!$D$10+'СЕТ СН'!$I$5-'СЕТ СН'!$I$21</f>
        <v>5201.9321092699993</v>
      </c>
      <c r="G130" s="37">
        <f>SUMIFS(СВЦЭМ!$D$34:$D$777,СВЦЭМ!$A$34:$A$777,$A130,СВЦЭМ!$B$34:$B$777,G$119)+'СЕТ СН'!$I$11+СВЦЭМ!$D$10+'СЕТ СН'!$I$5-'СЕТ СН'!$I$21</f>
        <v>5195.4931394199994</v>
      </c>
      <c r="H130" s="37">
        <f>SUMIFS(СВЦЭМ!$D$34:$D$777,СВЦЭМ!$A$34:$A$777,$A130,СВЦЭМ!$B$34:$B$777,H$119)+'СЕТ СН'!$I$11+СВЦЭМ!$D$10+'СЕТ СН'!$I$5-'СЕТ СН'!$I$21</f>
        <v>5175.2181961599999</v>
      </c>
      <c r="I130" s="37">
        <f>SUMIFS(СВЦЭМ!$D$34:$D$777,СВЦЭМ!$A$34:$A$777,$A130,СВЦЭМ!$B$34:$B$777,I$119)+'СЕТ СН'!$I$11+СВЦЭМ!$D$10+'СЕТ СН'!$I$5-'СЕТ СН'!$I$21</f>
        <v>5110.4805199399998</v>
      </c>
      <c r="J130" s="37">
        <f>SUMIFS(СВЦЭМ!$D$34:$D$777,СВЦЭМ!$A$34:$A$777,$A130,СВЦЭМ!$B$34:$B$777,J$119)+'СЕТ СН'!$I$11+СВЦЭМ!$D$10+'СЕТ СН'!$I$5-'СЕТ СН'!$I$21</f>
        <v>5010.8894744099998</v>
      </c>
      <c r="K130" s="37">
        <f>SUMIFS(СВЦЭМ!$D$34:$D$777,СВЦЭМ!$A$34:$A$777,$A130,СВЦЭМ!$B$34:$B$777,K$119)+'СЕТ СН'!$I$11+СВЦЭМ!$D$10+'СЕТ СН'!$I$5-'СЕТ СН'!$I$21</f>
        <v>4891.033838719999</v>
      </c>
      <c r="L130" s="37">
        <f>SUMIFS(СВЦЭМ!$D$34:$D$777,СВЦЭМ!$A$34:$A$777,$A130,СВЦЭМ!$B$34:$B$777,L$119)+'СЕТ СН'!$I$11+СВЦЭМ!$D$10+'СЕТ СН'!$I$5-'СЕТ СН'!$I$21</f>
        <v>4790.9410223499999</v>
      </c>
      <c r="M130" s="37">
        <f>SUMIFS(СВЦЭМ!$D$34:$D$777,СВЦЭМ!$A$34:$A$777,$A130,СВЦЭМ!$B$34:$B$777,M$119)+'СЕТ СН'!$I$11+СВЦЭМ!$D$10+'СЕТ СН'!$I$5-'СЕТ СН'!$I$21</f>
        <v>4749.9330995</v>
      </c>
      <c r="N130" s="37">
        <f>SUMIFS(СВЦЭМ!$D$34:$D$777,СВЦЭМ!$A$34:$A$777,$A130,СВЦЭМ!$B$34:$B$777,N$119)+'СЕТ СН'!$I$11+СВЦЭМ!$D$10+'СЕТ СН'!$I$5-'СЕТ СН'!$I$21</f>
        <v>4765.6458739999998</v>
      </c>
      <c r="O130" s="37">
        <f>SUMIFS(СВЦЭМ!$D$34:$D$777,СВЦЭМ!$A$34:$A$777,$A130,СВЦЭМ!$B$34:$B$777,O$119)+'СЕТ СН'!$I$11+СВЦЭМ!$D$10+'СЕТ СН'!$I$5-'СЕТ СН'!$I$21</f>
        <v>4758.3086402899999</v>
      </c>
      <c r="P130" s="37">
        <f>SUMIFS(СВЦЭМ!$D$34:$D$777,СВЦЭМ!$A$34:$A$777,$A130,СВЦЭМ!$B$34:$B$777,P$119)+'СЕТ СН'!$I$11+СВЦЭМ!$D$10+'СЕТ СН'!$I$5-'СЕТ СН'!$I$21</f>
        <v>4764.1627172999997</v>
      </c>
      <c r="Q130" s="37">
        <f>SUMIFS(СВЦЭМ!$D$34:$D$777,СВЦЭМ!$A$34:$A$777,$A130,СВЦЭМ!$B$34:$B$777,Q$119)+'СЕТ СН'!$I$11+СВЦЭМ!$D$10+'СЕТ СН'!$I$5-'СЕТ СН'!$I$21</f>
        <v>4765.9728058299997</v>
      </c>
      <c r="R130" s="37">
        <f>SUMIFS(СВЦЭМ!$D$34:$D$777,СВЦЭМ!$A$34:$A$777,$A130,СВЦЭМ!$B$34:$B$777,R$119)+'СЕТ СН'!$I$11+СВЦЭМ!$D$10+'СЕТ СН'!$I$5-'СЕТ СН'!$I$21</f>
        <v>4762.6607117699996</v>
      </c>
      <c r="S130" s="37">
        <f>SUMIFS(СВЦЭМ!$D$34:$D$777,СВЦЭМ!$A$34:$A$777,$A130,СВЦЭМ!$B$34:$B$777,S$119)+'СЕТ СН'!$I$11+СВЦЭМ!$D$10+'СЕТ СН'!$I$5-'СЕТ СН'!$I$21</f>
        <v>4770.20325916</v>
      </c>
      <c r="T130" s="37">
        <f>SUMIFS(СВЦЭМ!$D$34:$D$777,СВЦЭМ!$A$34:$A$777,$A130,СВЦЭМ!$B$34:$B$777,T$119)+'СЕТ СН'!$I$11+СВЦЭМ!$D$10+'СЕТ СН'!$I$5-'СЕТ СН'!$I$21</f>
        <v>4733.4796650499993</v>
      </c>
      <c r="U130" s="37">
        <f>SUMIFS(СВЦЭМ!$D$34:$D$777,СВЦЭМ!$A$34:$A$777,$A130,СВЦЭМ!$B$34:$B$777,U$119)+'СЕТ СН'!$I$11+СВЦЭМ!$D$10+'СЕТ СН'!$I$5-'СЕТ СН'!$I$21</f>
        <v>4734.9069303599999</v>
      </c>
      <c r="V130" s="37">
        <f>SUMIFS(СВЦЭМ!$D$34:$D$777,СВЦЭМ!$A$34:$A$777,$A130,СВЦЭМ!$B$34:$B$777,V$119)+'СЕТ СН'!$I$11+СВЦЭМ!$D$10+'СЕТ СН'!$I$5-'СЕТ СН'!$I$21</f>
        <v>4774.7903688599999</v>
      </c>
      <c r="W130" s="37">
        <f>SUMIFS(СВЦЭМ!$D$34:$D$777,СВЦЭМ!$A$34:$A$777,$A130,СВЦЭМ!$B$34:$B$777,W$119)+'СЕТ СН'!$I$11+СВЦЭМ!$D$10+'СЕТ СН'!$I$5-'СЕТ СН'!$I$21</f>
        <v>4894.5895069299995</v>
      </c>
      <c r="X130" s="37">
        <f>SUMIFS(СВЦЭМ!$D$34:$D$777,СВЦЭМ!$A$34:$A$777,$A130,СВЦЭМ!$B$34:$B$777,X$119)+'СЕТ СН'!$I$11+СВЦЭМ!$D$10+'СЕТ СН'!$I$5-'СЕТ СН'!$I$21</f>
        <v>5005.66521732</v>
      </c>
      <c r="Y130" s="37">
        <f>SUMIFS(СВЦЭМ!$D$34:$D$777,СВЦЭМ!$A$34:$A$777,$A130,СВЦЭМ!$B$34:$B$777,Y$119)+'СЕТ СН'!$I$11+СВЦЭМ!$D$10+'СЕТ СН'!$I$5-'СЕТ СН'!$I$21</f>
        <v>5108.0366468899992</v>
      </c>
    </row>
    <row r="131" spans="1:25" ht="15.75" x14ac:dyDescent="0.2">
      <c r="A131" s="36">
        <f t="shared" si="3"/>
        <v>43051</v>
      </c>
      <c r="B131" s="37">
        <f>SUMIFS(СВЦЭМ!$D$34:$D$777,СВЦЭМ!$A$34:$A$777,$A131,СВЦЭМ!$B$34:$B$777,B$119)+'СЕТ СН'!$I$11+СВЦЭМ!$D$10+'СЕТ СН'!$I$5-'СЕТ СН'!$I$21</f>
        <v>5136.087826089999</v>
      </c>
      <c r="C131" s="37">
        <f>SUMIFS(СВЦЭМ!$D$34:$D$777,СВЦЭМ!$A$34:$A$777,$A131,СВЦЭМ!$B$34:$B$777,C$119)+'СЕТ СН'!$I$11+СВЦЭМ!$D$10+'СЕТ СН'!$I$5-'СЕТ СН'!$I$21</f>
        <v>5181.6187631499997</v>
      </c>
      <c r="D131" s="37">
        <f>SUMIFS(СВЦЭМ!$D$34:$D$777,СВЦЭМ!$A$34:$A$777,$A131,СВЦЭМ!$B$34:$B$777,D$119)+'СЕТ СН'!$I$11+СВЦЭМ!$D$10+'СЕТ СН'!$I$5-'СЕТ СН'!$I$21</f>
        <v>5209.9527012599992</v>
      </c>
      <c r="E131" s="37">
        <f>SUMIFS(СВЦЭМ!$D$34:$D$777,СВЦЭМ!$A$34:$A$777,$A131,СВЦЭМ!$B$34:$B$777,E$119)+'СЕТ СН'!$I$11+СВЦЭМ!$D$10+'СЕТ СН'!$I$5-'СЕТ СН'!$I$21</f>
        <v>5228.3516122000001</v>
      </c>
      <c r="F131" s="37">
        <f>SUMIFS(СВЦЭМ!$D$34:$D$777,СВЦЭМ!$A$34:$A$777,$A131,СВЦЭМ!$B$34:$B$777,F$119)+'СЕТ СН'!$I$11+СВЦЭМ!$D$10+'СЕТ СН'!$I$5-'СЕТ СН'!$I$21</f>
        <v>5254.8531328599993</v>
      </c>
      <c r="G131" s="37">
        <f>SUMIFS(СВЦЭМ!$D$34:$D$777,СВЦЭМ!$A$34:$A$777,$A131,СВЦЭМ!$B$34:$B$777,G$119)+'СЕТ СН'!$I$11+СВЦЭМ!$D$10+'СЕТ СН'!$I$5-'СЕТ СН'!$I$21</f>
        <v>5250.29652652</v>
      </c>
      <c r="H131" s="37">
        <f>SUMIFS(СВЦЭМ!$D$34:$D$777,СВЦЭМ!$A$34:$A$777,$A131,СВЦЭМ!$B$34:$B$777,H$119)+'СЕТ СН'!$I$11+СВЦЭМ!$D$10+'СЕТ СН'!$I$5-'СЕТ СН'!$I$21</f>
        <v>5230.9511100399995</v>
      </c>
      <c r="I131" s="37">
        <f>SUMIFS(СВЦЭМ!$D$34:$D$777,СВЦЭМ!$A$34:$A$777,$A131,СВЦЭМ!$B$34:$B$777,I$119)+'СЕТ СН'!$I$11+СВЦЭМ!$D$10+'СЕТ СН'!$I$5-'СЕТ СН'!$I$21</f>
        <v>5172.3637344700001</v>
      </c>
      <c r="J131" s="37">
        <f>SUMIFS(СВЦЭМ!$D$34:$D$777,СВЦЭМ!$A$34:$A$777,$A131,СВЦЭМ!$B$34:$B$777,J$119)+'СЕТ СН'!$I$11+СВЦЭМ!$D$10+'СЕТ СН'!$I$5-'СЕТ СН'!$I$21</f>
        <v>5049.0467369999997</v>
      </c>
      <c r="K131" s="37">
        <f>SUMIFS(СВЦЭМ!$D$34:$D$777,СВЦЭМ!$A$34:$A$777,$A131,СВЦЭМ!$B$34:$B$777,K$119)+'СЕТ СН'!$I$11+СВЦЭМ!$D$10+'СЕТ СН'!$I$5-'СЕТ СН'!$I$21</f>
        <v>4905.6160835599994</v>
      </c>
      <c r="L131" s="37">
        <f>SUMIFS(СВЦЭМ!$D$34:$D$777,СВЦЭМ!$A$34:$A$777,$A131,СВЦЭМ!$B$34:$B$777,L$119)+'СЕТ СН'!$I$11+СВЦЭМ!$D$10+'СЕТ СН'!$I$5-'СЕТ СН'!$I$21</f>
        <v>4798.9306640199993</v>
      </c>
      <c r="M131" s="37">
        <f>SUMIFS(СВЦЭМ!$D$34:$D$777,СВЦЭМ!$A$34:$A$777,$A131,СВЦЭМ!$B$34:$B$777,M$119)+'СЕТ СН'!$I$11+СВЦЭМ!$D$10+'СЕТ СН'!$I$5-'СЕТ СН'!$I$21</f>
        <v>4765.8823784099995</v>
      </c>
      <c r="N131" s="37">
        <f>SUMIFS(СВЦЭМ!$D$34:$D$777,СВЦЭМ!$A$34:$A$777,$A131,СВЦЭМ!$B$34:$B$777,N$119)+'СЕТ СН'!$I$11+СВЦЭМ!$D$10+'СЕТ СН'!$I$5-'СЕТ СН'!$I$21</f>
        <v>4767.7666850699998</v>
      </c>
      <c r="O131" s="37">
        <f>SUMIFS(СВЦЭМ!$D$34:$D$777,СВЦЭМ!$A$34:$A$777,$A131,СВЦЭМ!$B$34:$B$777,O$119)+'СЕТ СН'!$I$11+СВЦЭМ!$D$10+'СЕТ СН'!$I$5-'СЕТ СН'!$I$21</f>
        <v>4762.7925758899992</v>
      </c>
      <c r="P131" s="37">
        <f>SUMIFS(СВЦЭМ!$D$34:$D$777,СВЦЭМ!$A$34:$A$777,$A131,СВЦЭМ!$B$34:$B$777,P$119)+'СЕТ СН'!$I$11+СВЦЭМ!$D$10+'СЕТ СН'!$I$5-'СЕТ СН'!$I$21</f>
        <v>4761.1834519099993</v>
      </c>
      <c r="Q131" s="37">
        <f>SUMIFS(СВЦЭМ!$D$34:$D$777,СВЦЭМ!$A$34:$A$777,$A131,СВЦЭМ!$B$34:$B$777,Q$119)+'СЕТ СН'!$I$11+СВЦЭМ!$D$10+'СЕТ СН'!$I$5-'СЕТ СН'!$I$21</f>
        <v>4760.5878739799991</v>
      </c>
      <c r="R131" s="37">
        <f>SUMIFS(СВЦЭМ!$D$34:$D$777,СВЦЭМ!$A$34:$A$777,$A131,СВЦЭМ!$B$34:$B$777,R$119)+'СЕТ СН'!$I$11+СВЦЭМ!$D$10+'СЕТ СН'!$I$5-'СЕТ СН'!$I$21</f>
        <v>4769.6295862399993</v>
      </c>
      <c r="S131" s="37">
        <f>SUMIFS(СВЦЭМ!$D$34:$D$777,СВЦЭМ!$A$34:$A$777,$A131,СВЦЭМ!$B$34:$B$777,S$119)+'СЕТ СН'!$I$11+СВЦЭМ!$D$10+'СЕТ СН'!$I$5-'СЕТ СН'!$I$21</f>
        <v>4764.8110198799995</v>
      </c>
      <c r="T131" s="37">
        <f>SUMIFS(СВЦЭМ!$D$34:$D$777,СВЦЭМ!$A$34:$A$777,$A131,СВЦЭМ!$B$34:$B$777,T$119)+'СЕТ СН'!$I$11+СВЦЭМ!$D$10+'СЕТ СН'!$I$5-'СЕТ СН'!$I$21</f>
        <v>4745.83987609</v>
      </c>
      <c r="U131" s="37">
        <f>SUMIFS(СВЦЭМ!$D$34:$D$777,СВЦЭМ!$A$34:$A$777,$A131,СВЦЭМ!$B$34:$B$777,U$119)+'СЕТ СН'!$I$11+СВЦЭМ!$D$10+'СЕТ СН'!$I$5-'СЕТ СН'!$I$21</f>
        <v>4746.7665137499998</v>
      </c>
      <c r="V131" s="37">
        <f>SUMIFS(СВЦЭМ!$D$34:$D$777,СВЦЭМ!$A$34:$A$777,$A131,СВЦЭМ!$B$34:$B$777,V$119)+'СЕТ СН'!$I$11+СВЦЭМ!$D$10+'СЕТ СН'!$I$5-'СЕТ СН'!$I$21</f>
        <v>4773.7757389399994</v>
      </c>
      <c r="W131" s="37">
        <f>SUMIFS(СВЦЭМ!$D$34:$D$777,СВЦЭМ!$A$34:$A$777,$A131,СВЦЭМ!$B$34:$B$777,W$119)+'СЕТ СН'!$I$11+СВЦЭМ!$D$10+'СЕТ СН'!$I$5-'СЕТ СН'!$I$21</f>
        <v>4881.8896247099992</v>
      </c>
      <c r="X131" s="37">
        <f>SUMIFS(СВЦЭМ!$D$34:$D$777,СВЦЭМ!$A$34:$A$777,$A131,СВЦЭМ!$B$34:$B$777,X$119)+'СЕТ СН'!$I$11+СВЦЭМ!$D$10+'СЕТ СН'!$I$5-'СЕТ СН'!$I$21</f>
        <v>4990.3095078599999</v>
      </c>
      <c r="Y131" s="37">
        <f>SUMIFS(СВЦЭМ!$D$34:$D$777,СВЦЭМ!$A$34:$A$777,$A131,СВЦЭМ!$B$34:$B$777,Y$119)+'СЕТ СН'!$I$11+СВЦЭМ!$D$10+'СЕТ СН'!$I$5-'СЕТ СН'!$I$21</f>
        <v>5096.7227006399999</v>
      </c>
    </row>
    <row r="132" spans="1:25" ht="15.75" x14ac:dyDescent="0.2">
      <c r="A132" s="36">
        <f t="shared" si="3"/>
        <v>43052</v>
      </c>
      <c r="B132" s="37">
        <f>SUMIFS(СВЦЭМ!$D$34:$D$777,СВЦЭМ!$A$34:$A$777,$A132,СВЦЭМ!$B$34:$B$777,B$119)+'СЕТ СН'!$I$11+СВЦЭМ!$D$10+'СЕТ СН'!$I$5-'СЕТ СН'!$I$21</f>
        <v>5141.7457318299994</v>
      </c>
      <c r="C132" s="37">
        <f>SUMIFS(СВЦЭМ!$D$34:$D$777,СВЦЭМ!$A$34:$A$777,$A132,СВЦЭМ!$B$34:$B$777,C$119)+'СЕТ СН'!$I$11+СВЦЭМ!$D$10+'СЕТ СН'!$I$5-'СЕТ СН'!$I$21</f>
        <v>5210.3408728399991</v>
      </c>
      <c r="D132" s="37">
        <f>SUMIFS(СВЦЭМ!$D$34:$D$777,СВЦЭМ!$A$34:$A$777,$A132,СВЦЭМ!$B$34:$B$777,D$119)+'СЕТ СН'!$I$11+СВЦЭМ!$D$10+'СЕТ СН'!$I$5-'СЕТ СН'!$I$21</f>
        <v>5267.9808894799999</v>
      </c>
      <c r="E132" s="37">
        <f>SUMIFS(СВЦЭМ!$D$34:$D$777,СВЦЭМ!$A$34:$A$777,$A132,СВЦЭМ!$B$34:$B$777,E$119)+'СЕТ СН'!$I$11+СВЦЭМ!$D$10+'СЕТ СН'!$I$5-'СЕТ СН'!$I$21</f>
        <v>5272.1976925999998</v>
      </c>
      <c r="F132" s="37">
        <f>SUMIFS(СВЦЭМ!$D$34:$D$777,СВЦЭМ!$A$34:$A$777,$A132,СВЦЭМ!$B$34:$B$777,F$119)+'СЕТ СН'!$I$11+СВЦЭМ!$D$10+'СЕТ СН'!$I$5-'СЕТ СН'!$I$21</f>
        <v>5282.2817464199998</v>
      </c>
      <c r="G132" s="37">
        <f>SUMIFS(СВЦЭМ!$D$34:$D$777,СВЦЭМ!$A$34:$A$777,$A132,СВЦЭМ!$B$34:$B$777,G$119)+'СЕТ СН'!$I$11+СВЦЭМ!$D$10+'СЕТ СН'!$I$5-'СЕТ СН'!$I$21</f>
        <v>5273.6085193199997</v>
      </c>
      <c r="H132" s="37">
        <f>SUMIFS(СВЦЭМ!$D$34:$D$777,СВЦЭМ!$A$34:$A$777,$A132,СВЦЭМ!$B$34:$B$777,H$119)+'СЕТ СН'!$I$11+СВЦЭМ!$D$10+'СЕТ СН'!$I$5-'СЕТ СН'!$I$21</f>
        <v>5219.8214102099992</v>
      </c>
      <c r="I132" s="37">
        <f>SUMIFS(СВЦЭМ!$D$34:$D$777,СВЦЭМ!$A$34:$A$777,$A132,СВЦЭМ!$B$34:$B$777,I$119)+'СЕТ СН'!$I$11+СВЦЭМ!$D$10+'СЕТ СН'!$I$5-'СЕТ СН'!$I$21</f>
        <v>5106.1509430799997</v>
      </c>
      <c r="J132" s="37">
        <f>SUMIFS(СВЦЭМ!$D$34:$D$777,СВЦЭМ!$A$34:$A$777,$A132,СВЦЭМ!$B$34:$B$777,J$119)+'СЕТ СН'!$I$11+СВЦЭМ!$D$10+'СЕТ СН'!$I$5-'СЕТ СН'!$I$21</f>
        <v>4987.1319696799992</v>
      </c>
      <c r="K132" s="37">
        <f>SUMIFS(СВЦЭМ!$D$34:$D$777,СВЦЭМ!$A$34:$A$777,$A132,СВЦЭМ!$B$34:$B$777,K$119)+'СЕТ СН'!$I$11+СВЦЭМ!$D$10+'СЕТ СН'!$I$5-'СЕТ СН'!$I$21</f>
        <v>4901.5438554899993</v>
      </c>
      <c r="L132" s="37">
        <f>SUMIFS(СВЦЭМ!$D$34:$D$777,СВЦЭМ!$A$34:$A$777,$A132,СВЦЭМ!$B$34:$B$777,L$119)+'СЕТ СН'!$I$11+СВЦЭМ!$D$10+'СЕТ СН'!$I$5-'СЕТ СН'!$I$21</f>
        <v>4828.2010956699996</v>
      </c>
      <c r="M132" s="37">
        <f>SUMIFS(СВЦЭМ!$D$34:$D$777,СВЦЭМ!$A$34:$A$777,$A132,СВЦЭМ!$B$34:$B$777,M$119)+'СЕТ СН'!$I$11+СВЦЭМ!$D$10+'СЕТ СН'!$I$5-'СЕТ СН'!$I$21</f>
        <v>4793.1569222199996</v>
      </c>
      <c r="N132" s="37">
        <f>SUMIFS(СВЦЭМ!$D$34:$D$777,СВЦЭМ!$A$34:$A$777,$A132,СВЦЭМ!$B$34:$B$777,N$119)+'СЕТ СН'!$I$11+СВЦЭМ!$D$10+'СЕТ СН'!$I$5-'СЕТ СН'!$I$21</f>
        <v>4780.7275628999996</v>
      </c>
      <c r="O132" s="37">
        <f>SUMIFS(СВЦЭМ!$D$34:$D$777,СВЦЭМ!$A$34:$A$777,$A132,СВЦЭМ!$B$34:$B$777,O$119)+'СЕТ СН'!$I$11+СВЦЭМ!$D$10+'СЕТ СН'!$I$5-'СЕТ СН'!$I$21</f>
        <v>4778.2531342399998</v>
      </c>
      <c r="P132" s="37">
        <f>SUMIFS(СВЦЭМ!$D$34:$D$777,СВЦЭМ!$A$34:$A$777,$A132,СВЦЭМ!$B$34:$B$777,P$119)+'СЕТ СН'!$I$11+СВЦЭМ!$D$10+'СЕТ СН'!$I$5-'СЕТ СН'!$I$21</f>
        <v>4776.0224800699998</v>
      </c>
      <c r="Q132" s="37">
        <f>SUMIFS(СВЦЭМ!$D$34:$D$777,СВЦЭМ!$A$34:$A$777,$A132,СВЦЭМ!$B$34:$B$777,Q$119)+'СЕТ СН'!$I$11+СВЦЭМ!$D$10+'СЕТ СН'!$I$5-'СЕТ СН'!$I$21</f>
        <v>4777.4771868399994</v>
      </c>
      <c r="R132" s="37">
        <f>SUMIFS(СВЦЭМ!$D$34:$D$777,СВЦЭМ!$A$34:$A$777,$A132,СВЦЭМ!$B$34:$B$777,R$119)+'СЕТ СН'!$I$11+СВЦЭМ!$D$10+'СЕТ СН'!$I$5-'СЕТ СН'!$I$21</f>
        <v>4769.6909900899991</v>
      </c>
      <c r="S132" s="37">
        <f>SUMIFS(СВЦЭМ!$D$34:$D$777,СВЦЭМ!$A$34:$A$777,$A132,СВЦЭМ!$B$34:$B$777,S$119)+'СЕТ СН'!$I$11+СВЦЭМ!$D$10+'СЕТ СН'!$I$5-'СЕТ СН'!$I$21</f>
        <v>4775.5190905399995</v>
      </c>
      <c r="T132" s="37">
        <f>SUMIFS(СВЦЭМ!$D$34:$D$777,СВЦЭМ!$A$34:$A$777,$A132,СВЦЭМ!$B$34:$B$777,T$119)+'СЕТ СН'!$I$11+СВЦЭМ!$D$10+'СЕТ СН'!$I$5-'СЕТ СН'!$I$21</f>
        <v>4807.1311041899999</v>
      </c>
      <c r="U132" s="37">
        <f>SUMIFS(СВЦЭМ!$D$34:$D$777,СВЦЭМ!$A$34:$A$777,$A132,СВЦЭМ!$B$34:$B$777,U$119)+'СЕТ СН'!$I$11+СВЦЭМ!$D$10+'СЕТ СН'!$I$5-'СЕТ СН'!$I$21</f>
        <v>4803.8639556799999</v>
      </c>
      <c r="V132" s="37">
        <f>SUMIFS(СВЦЭМ!$D$34:$D$777,СВЦЭМ!$A$34:$A$777,$A132,СВЦЭМ!$B$34:$B$777,V$119)+'СЕТ СН'!$I$11+СВЦЭМ!$D$10+'СЕТ СН'!$I$5-'СЕТ СН'!$I$21</f>
        <v>4813.1470135499994</v>
      </c>
      <c r="W132" s="37">
        <f>SUMIFS(СВЦЭМ!$D$34:$D$777,СВЦЭМ!$A$34:$A$777,$A132,СВЦЭМ!$B$34:$B$777,W$119)+'СЕТ СН'!$I$11+СВЦЭМ!$D$10+'СЕТ СН'!$I$5-'СЕТ СН'!$I$21</f>
        <v>4891.4518079299996</v>
      </c>
      <c r="X132" s="37">
        <f>SUMIFS(СВЦЭМ!$D$34:$D$777,СВЦЭМ!$A$34:$A$777,$A132,СВЦЭМ!$B$34:$B$777,X$119)+'СЕТ СН'!$I$11+СВЦЭМ!$D$10+'СЕТ СН'!$I$5-'СЕТ СН'!$I$21</f>
        <v>5006.0352129999992</v>
      </c>
      <c r="Y132" s="37">
        <f>SUMIFS(СВЦЭМ!$D$34:$D$777,СВЦЭМ!$A$34:$A$777,$A132,СВЦЭМ!$B$34:$B$777,Y$119)+'СЕТ СН'!$I$11+СВЦЭМ!$D$10+'СЕТ СН'!$I$5-'СЕТ СН'!$I$21</f>
        <v>5125.247610729999</v>
      </c>
    </row>
    <row r="133" spans="1:25" ht="15.75" x14ac:dyDescent="0.2">
      <c r="A133" s="36">
        <f t="shared" si="3"/>
        <v>43053</v>
      </c>
      <c r="B133" s="37">
        <f>SUMIFS(СВЦЭМ!$D$34:$D$777,СВЦЭМ!$A$34:$A$777,$A133,СВЦЭМ!$B$34:$B$777,B$119)+'СЕТ СН'!$I$11+СВЦЭМ!$D$10+'СЕТ СН'!$I$5-'СЕТ СН'!$I$21</f>
        <v>5163.5814347999994</v>
      </c>
      <c r="C133" s="37">
        <f>SUMIFS(СВЦЭМ!$D$34:$D$777,СВЦЭМ!$A$34:$A$777,$A133,СВЦЭМ!$B$34:$B$777,C$119)+'СЕТ СН'!$I$11+СВЦЭМ!$D$10+'СЕТ СН'!$I$5-'СЕТ СН'!$I$21</f>
        <v>5205.4995612399998</v>
      </c>
      <c r="D133" s="37">
        <f>SUMIFS(СВЦЭМ!$D$34:$D$777,СВЦЭМ!$A$34:$A$777,$A133,СВЦЭМ!$B$34:$B$777,D$119)+'СЕТ СН'!$I$11+СВЦЭМ!$D$10+'СЕТ СН'!$I$5-'СЕТ СН'!$I$21</f>
        <v>5203.3099983399998</v>
      </c>
      <c r="E133" s="37">
        <f>SUMIFS(СВЦЭМ!$D$34:$D$777,СВЦЭМ!$A$34:$A$777,$A133,СВЦЭМ!$B$34:$B$777,E$119)+'СЕТ СН'!$I$11+СВЦЭМ!$D$10+'СЕТ СН'!$I$5-'СЕТ СН'!$I$21</f>
        <v>5201.6042629200001</v>
      </c>
      <c r="F133" s="37">
        <f>SUMIFS(СВЦЭМ!$D$34:$D$777,СВЦЭМ!$A$34:$A$777,$A133,СВЦЭМ!$B$34:$B$777,F$119)+'СЕТ СН'!$I$11+СВЦЭМ!$D$10+'СЕТ СН'!$I$5-'СЕТ СН'!$I$21</f>
        <v>5199.8655266899996</v>
      </c>
      <c r="G133" s="37">
        <f>SUMIFS(СВЦЭМ!$D$34:$D$777,СВЦЭМ!$A$34:$A$777,$A133,СВЦЭМ!$B$34:$B$777,G$119)+'СЕТ СН'!$I$11+СВЦЭМ!$D$10+'СЕТ СН'!$I$5-'СЕТ СН'!$I$21</f>
        <v>5204.0015093299999</v>
      </c>
      <c r="H133" s="37">
        <f>SUMIFS(СВЦЭМ!$D$34:$D$777,СВЦЭМ!$A$34:$A$777,$A133,СВЦЭМ!$B$34:$B$777,H$119)+'СЕТ СН'!$I$11+СВЦЭМ!$D$10+'СЕТ СН'!$I$5-'СЕТ СН'!$I$21</f>
        <v>5182.4897670899991</v>
      </c>
      <c r="I133" s="37">
        <f>SUMIFS(СВЦЭМ!$D$34:$D$777,СВЦЭМ!$A$34:$A$777,$A133,СВЦЭМ!$B$34:$B$777,I$119)+'СЕТ СН'!$I$11+СВЦЭМ!$D$10+'СЕТ СН'!$I$5-'СЕТ СН'!$I$21</f>
        <v>5085.6999446399996</v>
      </c>
      <c r="J133" s="37">
        <f>SUMIFS(СВЦЭМ!$D$34:$D$777,СВЦЭМ!$A$34:$A$777,$A133,СВЦЭМ!$B$34:$B$777,J$119)+'СЕТ СН'!$I$11+СВЦЭМ!$D$10+'СЕТ СН'!$I$5-'СЕТ СН'!$I$21</f>
        <v>5019.1557883400001</v>
      </c>
      <c r="K133" s="37">
        <f>SUMIFS(СВЦЭМ!$D$34:$D$777,СВЦЭМ!$A$34:$A$777,$A133,СВЦЭМ!$B$34:$B$777,K$119)+'СЕТ СН'!$I$11+СВЦЭМ!$D$10+'СЕТ СН'!$I$5-'СЕТ СН'!$I$21</f>
        <v>4933.3445762299998</v>
      </c>
      <c r="L133" s="37">
        <f>SUMIFS(СВЦЭМ!$D$34:$D$777,СВЦЭМ!$A$34:$A$777,$A133,СВЦЭМ!$B$34:$B$777,L$119)+'СЕТ СН'!$I$11+СВЦЭМ!$D$10+'СЕТ СН'!$I$5-'СЕТ СН'!$I$21</f>
        <v>4850.9588049099993</v>
      </c>
      <c r="M133" s="37">
        <f>SUMIFS(СВЦЭМ!$D$34:$D$777,СВЦЭМ!$A$34:$A$777,$A133,СВЦЭМ!$B$34:$B$777,M$119)+'СЕТ СН'!$I$11+СВЦЭМ!$D$10+'СЕТ СН'!$I$5-'СЕТ СН'!$I$21</f>
        <v>4823.2321752799999</v>
      </c>
      <c r="N133" s="37">
        <f>SUMIFS(СВЦЭМ!$D$34:$D$777,СВЦЭМ!$A$34:$A$777,$A133,СВЦЭМ!$B$34:$B$777,N$119)+'СЕТ СН'!$I$11+СВЦЭМ!$D$10+'СЕТ СН'!$I$5-'СЕТ СН'!$I$21</f>
        <v>4834.2256315199993</v>
      </c>
      <c r="O133" s="37">
        <f>SUMIFS(СВЦЭМ!$D$34:$D$777,СВЦЭМ!$A$34:$A$777,$A133,СВЦЭМ!$B$34:$B$777,O$119)+'СЕТ СН'!$I$11+СВЦЭМ!$D$10+'СЕТ СН'!$I$5-'СЕТ СН'!$I$21</f>
        <v>4824.8114740699993</v>
      </c>
      <c r="P133" s="37">
        <f>SUMIFS(СВЦЭМ!$D$34:$D$777,СВЦЭМ!$A$34:$A$777,$A133,СВЦЭМ!$B$34:$B$777,P$119)+'СЕТ СН'!$I$11+СВЦЭМ!$D$10+'СЕТ СН'!$I$5-'СЕТ СН'!$I$21</f>
        <v>4832.9015459699995</v>
      </c>
      <c r="Q133" s="37">
        <f>SUMIFS(СВЦЭМ!$D$34:$D$777,СВЦЭМ!$A$34:$A$777,$A133,СВЦЭМ!$B$34:$B$777,Q$119)+'СЕТ СН'!$I$11+СВЦЭМ!$D$10+'СЕТ СН'!$I$5-'СЕТ СН'!$I$21</f>
        <v>4841.4866533299992</v>
      </c>
      <c r="R133" s="37">
        <f>SUMIFS(СВЦЭМ!$D$34:$D$777,СВЦЭМ!$A$34:$A$777,$A133,СВЦЭМ!$B$34:$B$777,R$119)+'СЕТ СН'!$I$11+СВЦЭМ!$D$10+'СЕТ СН'!$I$5-'СЕТ СН'!$I$21</f>
        <v>4844.1688781999992</v>
      </c>
      <c r="S133" s="37">
        <f>SUMIFS(СВЦЭМ!$D$34:$D$777,СВЦЭМ!$A$34:$A$777,$A133,СВЦЭМ!$B$34:$B$777,S$119)+'СЕТ СН'!$I$11+СВЦЭМ!$D$10+'СЕТ СН'!$I$5-'СЕТ СН'!$I$21</f>
        <v>4818.23866963</v>
      </c>
      <c r="T133" s="37">
        <f>SUMIFS(СВЦЭМ!$D$34:$D$777,СВЦЭМ!$A$34:$A$777,$A133,СВЦЭМ!$B$34:$B$777,T$119)+'СЕТ СН'!$I$11+СВЦЭМ!$D$10+'СЕТ СН'!$I$5-'СЕТ СН'!$I$21</f>
        <v>4780.2684179099997</v>
      </c>
      <c r="U133" s="37">
        <f>SUMIFS(СВЦЭМ!$D$34:$D$777,СВЦЭМ!$A$34:$A$777,$A133,СВЦЭМ!$B$34:$B$777,U$119)+'СЕТ СН'!$I$11+СВЦЭМ!$D$10+'СЕТ СН'!$I$5-'СЕТ СН'!$I$21</f>
        <v>4772.1728995099993</v>
      </c>
      <c r="V133" s="37">
        <f>SUMIFS(СВЦЭМ!$D$34:$D$777,СВЦЭМ!$A$34:$A$777,$A133,СВЦЭМ!$B$34:$B$777,V$119)+'СЕТ СН'!$I$11+СВЦЭМ!$D$10+'СЕТ СН'!$I$5-'СЕТ СН'!$I$21</f>
        <v>4823.8065063999993</v>
      </c>
      <c r="W133" s="37">
        <f>SUMIFS(СВЦЭМ!$D$34:$D$777,СВЦЭМ!$A$34:$A$777,$A133,СВЦЭМ!$B$34:$B$777,W$119)+'СЕТ СН'!$I$11+СВЦЭМ!$D$10+'СЕТ СН'!$I$5-'СЕТ СН'!$I$21</f>
        <v>4921.1158214899997</v>
      </c>
      <c r="X133" s="37">
        <f>SUMIFS(СВЦЭМ!$D$34:$D$777,СВЦЭМ!$A$34:$A$777,$A133,СВЦЭМ!$B$34:$B$777,X$119)+'СЕТ СН'!$I$11+СВЦЭМ!$D$10+'СЕТ СН'!$I$5-'СЕТ СН'!$I$21</f>
        <v>5030.0037939999993</v>
      </c>
      <c r="Y133" s="37">
        <f>SUMIFS(СВЦЭМ!$D$34:$D$777,СВЦЭМ!$A$34:$A$777,$A133,СВЦЭМ!$B$34:$B$777,Y$119)+'СЕТ СН'!$I$11+СВЦЭМ!$D$10+'СЕТ СН'!$I$5-'СЕТ СН'!$I$21</f>
        <v>5143.1663998799995</v>
      </c>
    </row>
    <row r="134" spans="1:25" ht="15.75" x14ac:dyDescent="0.2">
      <c r="A134" s="36">
        <f t="shared" si="3"/>
        <v>43054</v>
      </c>
      <c r="B134" s="37">
        <f>SUMIFS(СВЦЭМ!$D$34:$D$777,СВЦЭМ!$A$34:$A$777,$A134,СВЦЭМ!$B$34:$B$777,B$119)+'СЕТ СН'!$I$11+СВЦЭМ!$D$10+'СЕТ СН'!$I$5-'СЕТ СН'!$I$21</f>
        <v>5136.044543779999</v>
      </c>
      <c r="C134" s="37">
        <f>SUMIFS(СВЦЭМ!$D$34:$D$777,СВЦЭМ!$A$34:$A$777,$A134,СВЦЭМ!$B$34:$B$777,C$119)+'СЕТ СН'!$I$11+СВЦЭМ!$D$10+'СЕТ СН'!$I$5-'СЕТ СН'!$I$21</f>
        <v>5173.5616696799998</v>
      </c>
      <c r="D134" s="37">
        <f>SUMIFS(СВЦЭМ!$D$34:$D$777,СВЦЭМ!$A$34:$A$777,$A134,СВЦЭМ!$B$34:$B$777,D$119)+'СЕТ СН'!$I$11+СВЦЭМ!$D$10+'СЕТ СН'!$I$5-'СЕТ СН'!$I$21</f>
        <v>5217.336048789999</v>
      </c>
      <c r="E134" s="37">
        <f>SUMIFS(СВЦЭМ!$D$34:$D$777,СВЦЭМ!$A$34:$A$777,$A134,СВЦЭМ!$B$34:$B$777,E$119)+'СЕТ СН'!$I$11+СВЦЭМ!$D$10+'СЕТ СН'!$I$5-'СЕТ СН'!$I$21</f>
        <v>5210.5903340799996</v>
      </c>
      <c r="F134" s="37">
        <f>SUMIFS(СВЦЭМ!$D$34:$D$777,СВЦЭМ!$A$34:$A$777,$A134,СВЦЭМ!$B$34:$B$777,F$119)+'СЕТ СН'!$I$11+СВЦЭМ!$D$10+'СЕТ СН'!$I$5-'СЕТ СН'!$I$21</f>
        <v>5210.94241994</v>
      </c>
      <c r="G134" s="37">
        <f>SUMIFS(СВЦЭМ!$D$34:$D$777,СВЦЭМ!$A$34:$A$777,$A134,СВЦЭМ!$B$34:$B$777,G$119)+'СЕТ СН'!$I$11+СВЦЭМ!$D$10+'СЕТ СН'!$I$5-'СЕТ СН'!$I$21</f>
        <v>5218.7685564200001</v>
      </c>
      <c r="H134" s="37">
        <f>SUMIFS(СВЦЭМ!$D$34:$D$777,СВЦЭМ!$A$34:$A$777,$A134,СВЦЭМ!$B$34:$B$777,H$119)+'СЕТ СН'!$I$11+СВЦЭМ!$D$10+'СЕТ СН'!$I$5-'СЕТ СН'!$I$21</f>
        <v>5167.0473010799997</v>
      </c>
      <c r="I134" s="37">
        <f>SUMIFS(СВЦЭМ!$D$34:$D$777,СВЦЭМ!$A$34:$A$777,$A134,СВЦЭМ!$B$34:$B$777,I$119)+'СЕТ СН'!$I$11+СВЦЭМ!$D$10+'СЕТ СН'!$I$5-'СЕТ СН'!$I$21</f>
        <v>5061.7056108199995</v>
      </c>
      <c r="J134" s="37">
        <f>SUMIFS(СВЦЭМ!$D$34:$D$777,СВЦЭМ!$A$34:$A$777,$A134,СВЦЭМ!$B$34:$B$777,J$119)+'СЕТ СН'!$I$11+СВЦЭМ!$D$10+'СЕТ СН'!$I$5-'СЕТ СН'!$I$21</f>
        <v>4996.5854622899997</v>
      </c>
      <c r="K134" s="37">
        <f>SUMIFS(СВЦЭМ!$D$34:$D$777,СВЦЭМ!$A$34:$A$777,$A134,СВЦЭМ!$B$34:$B$777,K$119)+'СЕТ СН'!$I$11+СВЦЭМ!$D$10+'СЕТ СН'!$I$5-'СЕТ СН'!$I$21</f>
        <v>4916.8518068399999</v>
      </c>
      <c r="L134" s="37">
        <f>SUMIFS(СВЦЭМ!$D$34:$D$777,СВЦЭМ!$A$34:$A$777,$A134,СВЦЭМ!$B$34:$B$777,L$119)+'СЕТ СН'!$I$11+СВЦЭМ!$D$10+'СЕТ СН'!$I$5-'СЕТ СН'!$I$21</f>
        <v>4843.3919022299997</v>
      </c>
      <c r="M134" s="37">
        <f>SUMIFS(СВЦЭМ!$D$34:$D$777,СВЦЭМ!$A$34:$A$777,$A134,СВЦЭМ!$B$34:$B$777,M$119)+'СЕТ СН'!$I$11+СВЦЭМ!$D$10+'СЕТ СН'!$I$5-'СЕТ СН'!$I$21</f>
        <v>4823.7382910199995</v>
      </c>
      <c r="N134" s="37">
        <f>SUMIFS(СВЦЭМ!$D$34:$D$777,СВЦЭМ!$A$34:$A$777,$A134,СВЦЭМ!$B$34:$B$777,N$119)+'СЕТ СН'!$I$11+СВЦЭМ!$D$10+'СЕТ СН'!$I$5-'СЕТ СН'!$I$21</f>
        <v>4832.0787587499999</v>
      </c>
      <c r="O134" s="37">
        <f>SUMIFS(СВЦЭМ!$D$34:$D$777,СВЦЭМ!$A$34:$A$777,$A134,СВЦЭМ!$B$34:$B$777,O$119)+'СЕТ СН'!$I$11+СВЦЭМ!$D$10+'СЕТ СН'!$I$5-'СЕТ СН'!$I$21</f>
        <v>4838.5676493999999</v>
      </c>
      <c r="P134" s="37">
        <f>SUMIFS(СВЦЭМ!$D$34:$D$777,СВЦЭМ!$A$34:$A$777,$A134,СВЦЭМ!$B$34:$B$777,P$119)+'СЕТ СН'!$I$11+СВЦЭМ!$D$10+'СЕТ СН'!$I$5-'СЕТ СН'!$I$21</f>
        <v>4841.9448506399995</v>
      </c>
      <c r="Q134" s="37">
        <f>SUMIFS(СВЦЭМ!$D$34:$D$777,СВЦЭМ!$A$34:$A$777,$A134,СВЦЭМ!$B$34:$B$777,Q$119)+'СЕТ СН'!$I$11+СВЦЭМ!$D$10+'СЕТ СН'!$I$5-'СЕТ СН'!$I$21</f>
        <v>4840.6783984599997</v>
      </c>
      <c r="R134" s="37">
        <f>SUMIFS(СВЦЭМ!$D$34:$D$777,СВЦЭМ!$A$34:$A$777,$A134,СВЦЭМ!$B$34:$B$777,R$119)+'СЕТ СН'!$I$11+СВЦЭМ!$D$10+'СЕТ СН'!$I$5-'СЕТ СН'!$I$21</f>
        <v>4831.8517489099995</v>
      </c>
      <c r="S134" s="37">
        <f>SUMIFS(СВЦЭМ!$D$34:$D$777,СВЦЭМ!$A$34:$A$777,$A134,СВЦЭМ!$B$34:$B$777,S$119)+'СЕТ СН'!$I$11+СВЦЭМ!$D$10+'СЕТ СН'!$I$5-'СЕТ СН'!$I$21</f>
        <v>4820.1439241299995</v>
      </c>
      <c r="T134" s="37">
        <f>SUMIFS(СВЦЭМ!$D$34:$D$777,СВЦЭМ!$A$34:$A$777,$A134,СВЦЭМ!$B$34:$B$777,T$119)+'СЕТ СН'!$I$11+СВЦЭМ!$D$10+'СЕТ СН'!$I$5-'СЕТ СН'!$I$21</f>
        <v>4791.9771344299998</v>
      </c>
      <c r="U134" s="37">
        <f>SUMIFS(СВЦЭМ!$D$34:$D$777,СВЦЭМ!$A$34:$A$777,$A134,СВЦЭМ!$B$34:$B$777,U$119)+'СЕТ СН'!$I$11+СВЦЭМ!$D$10+'СЕТ СН'!$I$5-'СЕТ СН'!$I$21</f>
        <v>4788.4510321399994</v>
      </c>
      <c r="V134" s="37">
        <f>SUMIFS(СВЦЭМ!$D$34:$D$777,СВЦЭМ!$A$34:$A$777,$A134,СВЦЭМ!$B$34:$B$777,V$119)+'СЕТ СН'!$I$11+СВЦЭМ!$D$10+'СЕТ СН'!$I$5-'СЕТ СН'!$I$21</f>
        <v>4833.3169003599996</v>
      </c>
      <c r="W134" s="37">
        <f>SUMIFS(СВЦЭМ!$D$34:$D$777,СВЦЭМ!$A$34:$A$777,$A134,СВЦЭМ!$B$34:$B$777,W$119)+'СЕТ СН'!$I$11+СВЦЭМ!$D$10+'СЕТ СН'!$I$5-'СЕТ СН'!$I$21</f>
        <v>4928.3971425099999</v>
      </c>
      <c r="X134" s="37">
        <f>SUMIFS(СВЦЭМ!$D$34:$D$777,СВЦЭМ!$A$34:$A$777,$A134,СВЦЭМ!$B$34:$B$777,X$119)+'СЕТ СН'!$I$11+СВЦЭМ!$D$10+'СЕТ СН'!$I$5-'СЕТ СН'!$I$21</f>
        <v>5037.2445451599997</v>
      </c>
      <c r="Y134" s="37">
        <f>SUMIFS(СВЦЭМ!$D$34:$D$777,СВЦЭМ!$A$34:$A$777,$A134,СВЦЭМ!$B$34:$B$777,Y$119)+'СЕТ СН'!$I$11+СВЦЭМ!$D$10+'СЕТ СН'!$I$5-'СЕТ СН'!$I$21</f>
        <v>5140.8596187299991</v>
      </c>
    </row>
    <row r="135" spans="1:25" ht="15.75" x14ac:dyDescent="0.2">
      <c r="A135" s="36">
        <f t="shared" si="3"/>
        <v>43055</v>
      </c>
      <c r="B135" s="37">
        <f>SUMIFS(СВЦЭМ!$D$34:$D$777,СВЦЭМ!$A$34:$A$777,$A135,СВЦЭМ!$B$34:$B$777,B$119)+'СЕТ СН'!$I$11+СВЦЭМ!$D$10+'СЕТ СН'!$I$5-'СЕТ СН'!$I$21</f>
        <v>5211.47729936</v>
      </c>
      <c r="C135" s="37">
        <f>SUMIFS(СВЦЭМ!$D$34:$D$777,СВЦЭМ!$A$34:$A$777,$A135,СВЦЭМ!$B$34:$B$777,C$119)+'СЕТ СН'!$I$11+СВЦЭМ!$D$10+'СЕТ СН'!$I$5-'СЕТ СН'!$I$21</f>
        <v>5213.6487965999995</v>
      </c>
      <c r="D135" s="37">
        <f>SUMIFS(СВЦЭМ!$D$34:$D$777,СВЦЭМ!$A$34:$A$777,$A135,СВЦЭМ!$B$34:$B$777,D$119)+'СЕТ СН'!$I$11+СВЦЭМ!$D$10+'СЕТ СН'!$I$5-'СЕТ СН'!$I$21</f>
        <v>5234.3806588299994</v>
      </c>
      <c r="E135" s="37">
        <f>SUMIFS(СВЦЭМ!$D$34:$D$777,СВЦЭМ!$A$34:$A$777,$A135,СВЦЭМ!$B$34:$B$777,E$119)+'СЕТ СН'!$I$11+СВЦЭМ!$D$10+'СЕТ СН'!$I$5-'СЕТ СН'!$I$21</f>
        <v>5230.0174012999996</v>
      </c>
      <c r="F135" s="37">
        <f>SUMIFS(СВЦЭМ!$D$34:$D$777,СВЦЭМ!$A$34:$A$777,$A135,СВЦЭМ!$B$34:$B$777,F$119)+'СЕТ СН'!$I$11+СВЦЭМ!$D$10+'СЕТ СН'!$I$5-'СЕТ СН'!$I$21</f>
        <v>5229.0233081299994</v>
      </c>
      <c r="G135" s="37">
        <f>SUMIFS(СВЦЭМ!$D$34:$D$777,СВЦЭМ!$A$34:$A$777,$A135,СВЦЭМ!$B$34:$B$777,G$119)+'СЕТ СН'!$I$11+СВЦЭМ!$D$10+'СЕТ СН'!$I$5-'СЕТ СН'!$I$21</f>
        <v>5236.954143429999</v>
      </c>
      <c r="H135" s="37">
        <f>SUMIFS(СВЦЭМ!$D$34:$D$777,СВЦЭМ!$A$34:$A$777,$A135,СВЦЭМ!$B$34:$B$777,H$119)+'СЕТ СН'!$I$11+СВЦЭМ!$D$10+'СЕТ СН'!$I$5-'СЕТ СН'!$I$21</f>
        <v>5216.2629202600001</v>
      </c>
      <c r="I135" s="37">
        <f>SUMIFS(СВЦЭМ!$D$34:$D$777,СВЦЭМ!$A$34:$A$777,$A135,СВЦЭМ!$B$34:$B$777,I$119)+'СЕТ СН'!$I$11+СВЦЭМ!$D$10+'СЕТ СН'!$I$5-'СЕТ СН'!$I$21</f>
        <v>5099.5877420899997</v>
      </c>
      <c r="J135" s="37">
        <f>SUMIFS(СВЦЭМ!$D$34:$D$777,СВЦЭМ!$A$34:$A$777,$A135,СВЦЭМ!$B$34:$B$777,J$119)+'СЕТ СН'!$I$11+СВЦЭМ!$D$10+'СЕТ СН'!$I$5-'СЕТ СН'!$I$21</f>
        <v>5040.776284309999</v>
      </c>
      <c r="K135" s="37">
        <f>SUMIFS(СВЦЭМ!$D$34:$D$777,СВЦЭМ!$A$34:$A$777,$A135,СВЦЭМ!$B$34:$B$777,K$119)+'СЕТ СН'!$I$11+СВЦЭМ!$D$10+'СЕТ СН'!$I$5-'СЕТ СН'!$I$21</f>
        <v>4960.0092555699994</v>
      </c>
      <c r="L135" s="37">
        <f>SUMIFS(СВЦЭМ!$D$34:$D$777,СВЦЭМ!$A$34:$A$777,$A135,СВЦЭМ!$B$34:$B$777,L$119)+'СЕТ СН'!$I$11+СВЦЭМ!$D$10+'СЕТ СН'!$I$5-'СЕТ СН'!$I$21</f>
        <v>4879.2523363</v>
      </c>
      <c r="M135" s="37">
        <f>SUMIFS(СВЦЭМ!$D$34:$D$777,СВЦЭМ!$A$34:$A$777,$A135,СВЦЭМ!$B$34:$B$777,M$119)+'СЕТ СН'!$I$11+СВЦЭМ!$D$10+'СЕТ СН'!$I$5-'СЕТ СН'!$I$21</f>
        <v>4836.4323858599992</v>
      </c>
      <c r="N135" s="37">
        <f>SUMIFS(СВЦЭМ!$D$34:$D$777,СВЦЭМ!$A$34:$A$777,$A135,СВЦЭМ!$B$34:$B$777,N$119)+'СЕТ СН'!$I$11+СВЦЭМ!$D$10+'СЕТ СН'!$I$5-'СЕТ СН'!$I$21</f>
        <v>4823.2595913099995</v>
      </c>
      <c r="O135" s="37">
        <f>SUMIFS(СВЦЭМ!$D$34:$D$777,СВЦЭМ!$A$34:$A$777,$A135,СВЦЭМ!$B$34:$B$777,O$119)+'СЕТ СН'!$I$11+СВЦЭМ!$D$10+'СЕТ СН'!$I$5-'СЕТ СН'!$I$21</f>
        <v>4794.9131794499999</v>
      </c>
      <c r="P135" s="37">
        <f>SUMIFS(СВЦЭМ!$D$34:$D$777,СВЦЭМ!$A$34:$A$777,$A135,СВЦЭМ!$B$34:$B$777,P$119)+'СЕТ СН'!$I$11+СВЦЭМ!$D$10+'СЕТ СН'!$I$5-'СЕТ СН'!$I$21</f>
        <v>4803.2365332899999</v>
      </c>
      <c r="Q135" s="37">
        <f>SUMIFS(СВЦЭМ!$D$34:$D$777,СВЦЭМ!$A$34:$A$777,$A135,СВЦЭМ!$B$34:$B$777,Q$119)+'СЕТ СН'!$I$11+СВЦЭМ!$D$10+'СЕТ СН'!$I$5-'СЕТ СН'!$I$21</f>
        <v>4807.05142953</v>
      </c>
      <c r="R135" s="37">
        <f>SUMIFS(СВЦЭМ!$D$34:$D$777,СВЦЭМ!$A$34:$A$777,$A135,СВЦЭМ!$B$34:$B$777,R$119)+'СЕТ СН'!$I$11+СВЦЭМ!$D$10+'СЕТ СН'!$I$5-'СЕТ СН'!$I$21</f>
        <v>4803.7959010399991</v>
      </c>
      <c r="S135" s="37">
        <f>SUMIFS(СВЦЭМ!$D$34:$D$777,СВЦЭМ!$A$34:$A$777,$A135,СВЦЭМ!$B$34:$B$777,S$119)+'СЕТ СН'!$I$11+СВЦЭМ!$D$10+'СЕТ СН'!$I$5-'СЕТ СН'!$I$21</f>
        <v>4786.5682351099995</v>
      </c>
      <c r="T135" s="37">
        <f>SUMIFS(СВЦЭМ!$D$34:$D$777,СВЦЭМ!$A$34:$A$777,$A135,СВЦЭМ!$B$34:$B$777,T$119)+'СЕТ СН'!$I$11+СВЦЭМ!$D$10+'СЕТ СН'!$I$5-'СЕТ СН'!$I$21</f>
        <v>4773.7220797499995</v>
      </c>
      <c r="U135" s="37">
        <f>SUMIFS(СВЦЭМ!$D$34:$D$777,СВЦЭМ!$A$34:$A$777,$A135,СВЦЭМ!$B$34:$B$777,U$119)+'СЕТ СН'!$I$11+СВЦЭМ!$D$10+'СЕТ СН'!$I$5-'СЕТ СН'!$I$21</f>
        <v>4770.1504073399992</v>
      </c>
      <c r="V135" s="37">
        <f>SUMIFS(СВЦЭМ!$D$34:$D$777,СВЦЭМ!$A$34:$A$777,$A135,СВЦЭМ!$B$34:$B$777,V$119)+'СЕТ СН'!$I$11+СВЦЭМ!$D$10+'СЕТ СН'!$I$5-'СЕТ СН'!$I$21</f>
        <v>4815.8431529399995</v>
      </c>
      <c r="W135" s="37">
        <f>SUMIFS(СВЦЭМ!$D$34:$D$777,СВЦЭМ!$A$34:$A$777,$A135,СВЦЭМ!$B$34:$B$777,W$119)+'СЕТ СН'!$I$11+СВЦЭМ!$D$10+'СЕТ СН'!$I$5-'СЕТ СН'!$I$21</f>
        <v>4921.1580530599995</v>
      </c>
      <c r="X135" s="37">
        <f>SUMIFS(СВЦЭМ!$D$34:$D$777,СВЦЭМ!$A$34:$A$777,$A135,СВЦЭМ!$B$34:$B$777,X$119)+'СЕТ СН'!$I$11+СВЦЭМ!$D$10+'СЕТ СН'!$I$5-'СЕТ СН'!$I$21</f>
        <v>5020.5937493799993</v>
      </c>
      <c r="Y135" s="37">
        <f>SUMIFS(СВЦЭМ!$D$34:$D$777,СВЦЭМ!$A$34:$A$777,$A135,СВЦЭМ!$B$34:$B$777,Y$119)+'СЕТ СН'!$I$11+СВЦЭМ!$D$10+'СЕТ СН'!$I$5-'СЕТ СН'!$I$21</f>
        <v>5101.6322465999992</v>
      </c>
    </row>
    <row r="136" spans="1:25" ht="15.75" x14ac:dyDescent="0.2">
      <c r="A136" s="36">
        <f t="shared" si="3"/>
        <v>43056</v>
      </c>
      <c r="B136" s="37">
        <f>SUMIFS(СВЦЭМ!$D$34:$D$777,СВЦЭМ!$A$34:$A$777,$A136,СВЦЭМ!$B$34:$B$777,B$119)+'СЕТ СН'!$I$11+СВЦЭМ!$D$10+'СЕТ СН'!$I$5-'СЕТ СН'!$I$21</f>
        <v>5205.0488464999999</v>
      </c>
      <c r="C136" s="37">
        <f>SUMIFS(СВЦЭМ!$D$34:$D$777,СВЦЭМ!$A$34:$A$777,$A136,СВЦЭМ!$B$34:$B$777,C$119)+'СЕТ СН'!$I$11+СВЦЭМ!$D$10+'СЕТ СН'!$I$5-'СЕТ СН'!$I$21</f>
        <v>5243.7432330699994</v>
      </c>
      <c r="D136" s="37">
        <f>SUMIFS(СВЦЭМ!$D$34:$D$777,СВЦЭМ!$A$34:$A$777,$A136,СВЦЭМ!$B$34:$B$777,D$119)+'СЕТ СН'!$I$11+СВЦЭМ!$D$10+'СЕТ СН'!$I$5-'СЕТ СН'!$I$21</f>
        <v>5245.0816691199998</v>
      </c>
      <c r="E136" s="37">
        <f>SUMIFS(СВЦЭМ!$D$34:$D$777,СВЦЭМ!$A$34:$A$777,$A136,СВЦЭМ!$B$34:$B$777,E$119)+'СЕТ СН'!$I$11+СВЦЭМ!$D$10+'СЕТ СН'!$I$5-'СЕТ СН'!$I$21</f>
        <v>5241.0897115399994</v>
      </c>
      <c r="F136" s="37">
        <f>SUMIFS(СВЦЭМ!$D$34:$D$777,СВЦЭМ!$A$34:$A$777,$A136,СВЦЭМ!$B$34:$B$777,F$119)+'СЕТ СН'!$I$11+СВЦЭМ!$D$10+'СЕТ СН'!$I$5-'СЕТ СН'!$I$21</f>
        <v>5241.6571303699993</v>
      </c>
      <c r="G136" s="37">
        <f>SUMIFS(СВЦЭМ!$D$34:$D$777,СВЦЭМ!$A$34:$A$777,$A136,СВЦЭМ!$B$34:$B$777,G$119)+'СЕТ СН'!$I$11+СВЦЭМ!$D$10+'СЕТ СН'!$I$5-'СЕТ СН'!$I$21</f>
        <v>5248.2539844899993</v>
      </c>
      <c r="H136" s="37">
        <f>SUMIFS(СВЦЭМ!$D$34:$D$777,СВЦЭМ!$A$34:$A$777,$A136,СВЦЭМ!$B$34:$B$777,H$119)+'СЕТ СН'!$I$11+СВЦЭМ!$D$10+'СЕТ СН'!$I$5-'СЕТ СН'!$I$21</f>
        <v>5212.2703964799994</v>
      </c>
      <c r="I136" s="37">
        <f>SUMIFS(СВЦЭМ!$D$34:$D$777,СВЦЭМ!$A$34:$A$777,$A136,СВЦЭМ!$B$34:$B$777,I$119)+'СЕТ СН'!$I$11+СВЦЭМ!$D$10+'СЕТ СН'!$I$5-'СЕТ СН'!$I$21</f>
        <v>5094.2826268199997</v>
      </c>
      <c r="J136" s="37">
        <f>SUMIFS(СВЦЭМ!$D$34:$D$777,СВЦЭМ!$A$34:$A$777,$A136,СВЦЭМ!$B$34:$B$777,J$119)+'СЕТ СН'!$I$11+СВЦЭМ!$D$10+'СЕТ СН'!$I$5-'СЕТ СН'!$I$21</f>
        <v>5027.7412780699997</v>
      </c>
      <c r="K136" s="37">
        <f>SUMIFS(СВЦЭМ!$D$34:$D$777,СВЦЭМ!$A$34:$A$777,$A136,СВЦЭМ!$B$34:$B$777,K$119)+'СЕТ СН'!$I$11+СВЦЭМ!$D$10+'СЕТ СН'!$I$5-'СЕТ СН'!$I$21</f>
        <v>4933.6570624199994</v>
      </c>
      <c r="L136" s="37">
        <f>SUMIFS(СВЦЭМ!$D$34:$D$777,СВЦЭМ!$A$34:$A$777,$A136,СВЦЭМ!$B$34:$B$777,L$119)+'СЕТ СН'!$I$11+СВЦЭМ!$D$10+'СЕТ СН'!$I$5-'СЕТ СН'!$I$21</f>
        <v>4847.2175407599998</v>
      </c>
      <c r="M136" s="37">
        <f>SUMIFS(СВЦЭМ!$D$34:$D$777,СВЦЭМ!$A$34:$A$777,$A136,СВЦЭМ!$B$34:$B$777,M$119)+'СЕТ СН'!$I$11+СВЦЭМ!$D$10+'СЕТ СН'!$I$5-'СЕТ СН'!$I$21</f>
        <v>4816.2079998699992</v>
      </c>
      <c r="N136" s="37">
        <f>SUMIFS(СВЦЭМ!$D$34:$D$777,СВЦЭМ!$A$34:$A$777,$A136,СВЦЭМ!$B$34:$B$777,N$119)+'СЕТ СН'!$I$11+СВЦЭМ!$D$10+'СЕТ СН'!$I$5-'СЕТ СН'!$I$21</f>
        <v>4820.9592098999992</v>
      </c>
      <c r="O136" s="37">
        <f>SUMIFS(СВЦЭМ!$D$34:$D$777,СВЦЭМ!$A$34:$A$777,$A136,СВЦЭМ!$B$34:$B$777,O$119)+'СЕТ СН'!$I$11+СВЦЭМ!$D$10+'СЕТ СН'!$I$5-'СЕТ СН'!$I$21</f>
        <v>4828.3072001999999</v>
      </c>
      <c r="P136" s="37">
        <f>SUMIFS(СВЦЭМ!$D$34:$D$777,СВЦЭМ!$A$34:$A$777,$A136,СВЦЭМ!$B$34:$B$777,P$119)+'СЕТ СН'!$I$11+СВЦЭМ!$D$10+'СЕТ СН'!$I$5-'СЕТ СН'!$I$21</f>
        <v>4843.6260233999992</v>
      </c>
      <c r="Q136" s="37">
        <f>SUMIFS(СВЦЭМ!$D$34:$D$777,СВЦЭМ!$A$34:$A$777,$A136,СВЦЭМ!$B$34:$B$777,Q$119)+'СЕТ СН'!$I$11+СВЦЭМ!$D$10+'СЕТ СН'!$I$5-'СЕТ СН'!$I$21</f>
        <v>4852.7703999199994</v>
      </c>
      <c r="R136" s="37">
        <f>SUMIFS(СВЦЭМ!$D$34:$D$777,СВЦЭМ!$A$34:$A$777,$A136,СВЦЭМ!$B$34:$B$777,R$119)+'СЕТ СН'!$I$11+СВЦЭМ!$D$10+'СЕТ СН'!$I$5-'СЕТ СН'!$I$21</f>
        <v>4854.8989893199996</v>
      </c>
      <c r="S136" s="37">
        <f>SUMIFS(СВЦЭМ!$D$34:$D$777,СВЦЭМ!$A$34:$A$777,$A136,СВЦЭМ!$B$34:$B$777,S$119)+'СЕТ СН'!$I$11+СВЦЭМ!$D$10+'СЕТ СН'!$I$5-'СЕТ СН'!$I$21</f>
        <v>4836.47353845</v>
      </c>
      <c r="T136" s="37">
        <f>SUMIFS(СВЦЭМ!$D$34:$D$777,СВЦЭМ!$A$34:$A$777,$A136,СВЦЭМ!$B$34:$B$777,T$119)+'СЕТ СН'!$I$11+СВЦЭМ!$D$10+'СЕТ СН'!$I$5-'СЕТ СН'!$I$21</f>
        <v>4786.2475504399999</v>
      </c>
      <c r="U136" s="37">
        <f>SUMIFS(СВЦЭМ!$D$34:$D$777,СВЦЭМ!$A$34:$A$777,$A136,СВЦЭМ!$B$34:$B$777,U$119)+'СЕТ СН'!$I$11+СВЦЭМ!$D$10+'СЕТ СН'!$I$5-'СЕТ СН'!$I$21</f>
        <v>4781.0289720599994</v>
      </c>
      <c r="V136" s="37">
        <f>SUMIFS(СВЦЭМ!$D$34:$D$777,СВЦЭМ!$A$34:$A$777,$A136,СВЦЭМ!$B$34:$B$777,V$119)+'СЕТ СН'!$I$11+СВЦЭМ!$D$10+'СЕТ СН'!$I$5-'СЕТ СН'!$I$21</f>
        <v>4840.6771029699994</v>
      </c>
      <c r="W136" s="37">
        <f>SUMIFS(СВЦЭМ!$D$34:$D$777,СВЦЭМ!$A$34:$A$777,$A136,СВЦЭМ!$B$34:$B$777,W$119)+'СЕТ СН'!$I$11+СВЦЭМ!$D$10+'СЕТ СН'!$I$5-'СЕТ СН'!$I$21</f>
        <v>4940.0190595099994</v>
      </c>
      <c r="X136" s="37">
        <f>SUMIFS(СВЦЭМ!$D$34:$D$777,СВЦЭМ!$A$34:$A$777,$A136,СВЦЭМ!$B$34:$B$777,X$119)+'СЕТ СН'!$I$11+СВЦЭМ!$D$10+'СЕТ СН'!$I$5-'СЕТ СН'!$I$21</f>
        <v>5051.4206840899997</v>
      </c>
      <c r="Y136" s="37">
        <f>SUMIFS(СВЦЭМ!$D$34:$D$777,СВЦЭМ!$A$34:$A$777,$A136,СВЦЭМ!$B$34:$B$777,Y$119)+'СЕТ СН'!$I$11+СВЦЭМ!$D$10+'СЕТ СН'!$I$5-'СЕТ СН'!$I$21</f>
        <v>5134.2629284799996</v>
      </c>
    </row>
    <row r="137" spans="1:25" ht="15.75" x14ac:dyDescent="0.2">
      <c r="A137" s="36">
        <f t="shared" si="3"/>
        <v>43057</v>
      </c>
      <c r="B137" s="37">
        <f>SUMIFS(СВЦЭМ!$D$34:$D$777,СВЦЭМ!$A$34:$A$777,$A137,СВЦЭМ!$B$34:$B$777,B$119)+'СЕТ СН'!$I$11+СВЦЭМ!$D$10+'СЕТ СН'!$I$5-'СЕТ СН'!$I$21</f>
        <v>5213.0128940999994</v>
      </c>
      <c r="C137" s="37">
        <f>SUMIFS(СВЦЭМ!$D$34:$D$777,СВЦЭМ!$A$34:$A$777,$A137,СВЦЭМ!$B$34:$B$777,C$119)+'СЕТ СН'!$I$11+СВЦЭМ!$D$10+'СЕТ СН'!$I$5-'СЕТ СН'!$I$21</f>
        <v>5259.0365343599997</v>
      </c>
      <c r="D137" s="37">
        <f>SUMIFS(СВЦЭМ!$D$34:$D$777,СВЦЭМ!$A$34:$A$777,$A137,СВЦЭМ!$B$34:$B$777,D$119)+'СЕТ СН'!$I$11+СВЦЭМ!$D$10+'СЕТ СН'!$I$5-'СЕТ СН'!$I$21</f>
        <v>5259.8358939099999</v>
      </c>
      <c r="E137" s="37">
        <f>SUMIFS(СВЦЭМ!$D$34:$D$777,СВЦЭМ!$A$34:$A$777,$A137,СВЦЭМ!$B$34:$B$777,E$119)+'СЕТ СН'!$I$11+СВЦЭМ!$D$10+'СЕТ СН'!$I$5-'СЕТ СН'!$I$21</f>
        <v>5240.6628188599998</v>
      </c>
      <c r="F137" s="37">
        <f>SUMIFS(СВЦЭМ!$D$34:$D$777,СВЦЭМ!$A$34:$A$777,$A137,СВЦЭМ!$B$34:$B$777,F$119)+'СЕТ СН'!$I$11+СВЦЭМ!$D$10+'СЕТ СН'!$I$5-'СЕТ СН'!$I$21</f>
        <v>5236.9576718999997</v>
      </c>
      <c r="G137" s="37">
        <f>SUMIFS(СВЦЭМ!$D$34:$D$777,СВЦЭМ!$A$34:$A$777,$A137,СВЦЭМ!$B$34:$B$777,G$119)+'СЕТ СН'!$I$11+СВЦЭМ!$D$10+'СЕТ СН'!$I$5-'СЕТ СН'!$I$21</f>
        <v>5252.3602535599994</v>
      </c>
      <c r="H137" s="37">
        <f>SUMIFS(СВЦЭМ!$D$34:$D$777,СВЦЭМ!$A$34:$A$777,$A137,СВЦЭМ!$B$34:$B$777,H$119)+'СЕТ СН'!$I$11+СВЦЭМ!$D$10+'СЕТ СН'!$I$5-'СЕТ СН'!$I$21</f>
        <v>5220.2170962799992</v>
      </c>
      <c r="I137" s="37">
        <f>SUMIFS(СВЦЭМ!$D$34:$D$777,СВЦЭМ!$A$34:$A$777,$A137,СВЦЭМ!$B$34:$B$777,I$119)+'СЕТ СН'!$I$11+СВЦЭМ!$D$10+'СЕТ СН'!$I$5-'СЕТ СН'!$I$21</f>
        <v>5144.3786642899995</v>
      </c>
      <c r="J137" s="37">
        <f>SUMIFS(СВЦЭМ!$D$34:$D$777,СВЦЭМ!$A$34:$A$777,$A137,СВЦЭМ!$B$34:$B$777,J$119)+'СЕТ СН'!$I$11+СВЦЭМ!$D$10+'СЕТ СН'!$I$5-'СЕТ СН'!$I$21</f>
        <v>5045.9238187399997</v>
      </c>
      <c r="K137" s="37">
        <f>SUMIFS(СВЦЭМ!$D$34:$D$777,СВЦЭМ!$A$34:$A$777,$A137,СВЦЭМ!$B$34:$B$777,K$119)+'СЕТ СН'!$I$11+СВЦЭМ!$D$10+'СЕТ СН'!$I$5-'СЕТ СН'!$I$21</f>
        <v>4931.2800077599995</v>
      </c>
      <c r="L137" s="37">
        <f>SUMIFS(СВЦЭМ!$D$34:$D$777,СВЦЭМ!$A$34:$A$777,$A137,СВЦЭМ!$B$34:$B$777,L$119)+'СЕТ СН'!$I$11+СВЦЭМ!$D$10+'СЕТ СН'!$I$5-'СЕТ СН'!$I$21</f>
        <v>4857.0294816999995</v>
      </c>
      <c r="M137" s="37">
        <f>SUMIFS(СВЦЭМ!$D$34:$D$777,СВЦЭМ!$A$34:$A$777,$A137,СВЦЭМ!$B$34:$B$777,M$119)+'СЕТ СН'!$I$11+СВЦЭМ!$D$10+'СЕТ СН'!$I$5-'СЕТ СН'!$I$21</f>
        <v>4824.1044664099991</v>
      </c>
      <c r="N137" s="37">
        <f>SUMIFS(СВЦЭМ!$D$34:$D$777,СВЦЭМ!$A$34:$A$777,$A137,СВЦЭМ!$B$34:$B$777,N$119)+'СЕТ СН'!$I$11+СВЦЭМ!$D$10+'СЕТ СН'!$I$5-'СЕТ СН'!$I$21</f>
        <v>4823.7393180899999</v>
      </c>
      <c r="O137" s="37">
        <f>SUMIFS(СВЦЭМ!$D$34:$D$777,СВЦЭМ!$A$34:$A$777,$A137,СВЦЭМ!$B$34:$B$777,O$119)+'СЕТ СН'!$I$11+СВЦЭМ!$D$10+'СЕТ СН'!$I$5-'СЕТ СН'!$I$21</f>
        <v>4825.739388</v>
      </c>
      <c r="P137" s="37">
        <f>SUMIFS(СВЦЭМ!$D$34:$D$777,СВЦЭМ!$A$34:$A$777,$A137,СВЦЭМ!$B$34:$B$777,P$119)+'СЕТ СН'!$I$11+СВЦЭМ!$D$10+'СЕТ СН'!$I$5-'СЕТ СН'!$I$21</f>
        <v>4826.9600805099999</v>
      </c>
      <c r="Q137" s="37">
        <f>SUMIFS(СВЦЭМ!$D$34:$D$777,СВЦЭМ!$A$34:$A$777,$A137,СВЦЭМ!$B$34:$B$777,Q$119)+'СЕТ СН'!$I$11+СВЦЭМ!$D$10+'СЕТ СН'!$I$5-'СЕТ СН'!$I$21</f>
        <v>4825.8629190599995</v>
      </c>
      <c r="R137" s="37">
        <f>SUMIFS(СВЦЭМ!$D$34:$D$777,СВЦЭМ!$A$34:$A$777,$A137,СВЦЭМ!$B$34:$B$777,R$119)+'СЕТ СН'!$I$11+СВЦЭМ!$D$10+'СЕТ СН'!$I$5-'СЕТ СН'!$I$21</f>
        <v>4829.4922829099996</v>
      </c>
      <c r="S137" s="37">
        <f>SUMIFS(СВЦЭМ!$D$34:$D$777,СВЦЭМ!$A$34:$A$777,$A137,СВЦЭМ!$B$34:$B$777,S$119)+'СЕТ СН'!$I$11+СВЦЭМ!$D$10+'СЕТ СН'!$I$5-'СЕТ СН'!$I$21</f>
        <v>4829.9895614799998</v>
      </c>
      <c r="T137" s="37">
        <f>SUMIFS(СВЦЭМ!$D$34:$D$777,СВЦЭМ!$A$34:$A$777,$A137,СВЦЭМ!$B$34:$B$777,T$119)+'СЕТ СН'!$I$11+СВЦЭМ!$D$10+'СЕТ СН'!$I$5-'СЕТ СН'!$I$21</f>
        <v>4828.1031579599994</v>
      </c>
      <c r="U137" s="37">
        <f>SUMIFS(СВЦЭМ!$D$34:$D$777,СВЦЭМ!$A$34:$A$777,$A137,СВЦЭМ!$B$34:$B$777,U$119)+'СЕТ СН'!$I$11+СВЦЭМ!$D$10+'СЕТ СН'!$I$5-'СЕТ СН'!$I$21</f>
        <v>4850.7909914499996</v>
      </c>
      <c r="V137" s="37">
        <f>SUMIFS(СВЦЭМ!$D$34:$D$777,СВЦЭМ!$A$34:$A$777,$A137,СВЦЭМ!$B$34:$B$777,V$119)+'СЕТ СН'!$I$11+СВЦЭМ!$D$10+'СЕТ СН'!$I$5-'СЕТ СН'!$I$21</f>
        <v>4885.2014866899999</v>
      </c>
      <c r="W137" s="37">
        <f>SUMIFS(СВЦЭМ!$D$34:$D$777,СВЦЭМ!$A$34:$A$777,$A137,СВЦЭМ!$B$34:$B$777,W$119)+'СЕТ СН'!$I$11+СВЦЭМ!$D$10+'СЕТ СН'!$I$5-'СЕТ СН'!$I$21</f>
        <v>4962.5136725799994</v>
      </c>
      <c r="X137" s="37">
        <f>SUMIFS(СВЦЭМ!$D$34:$D$777,СВЦЭМ!$A$34:$A$777,$A137,СВЦЭМ!$B$34:$B$777,X$119)+'СЕТ СН'!$I$11+СВЦЭМ!$D$10+'СЕТ СН'!$I$5-'СЕТ СН'!$I$21</f>
        <v>5039.20561146</v>
      </c>
      <c r="Y137" s="37">
        <f>SUMIFS(СВЦЭМ!$D$34:$D$777,СВЦЭМ!$A$34:$A$777,$A137,СВЦЭМ!$B$34:$B$777,Y$119)+'СЕТ СН'!$I$11+СВЦЭМ!$D$10+'СЕТ СН'!$I$5-'СЕТ СН'!$I$21</f>
        <v>5120.6417452099995</v>
      </c>
    </row>
    <row r="138" spans="1:25" ht="15.75" x14ac:dyDescent="0.2">
      <c r="A138" s="36">
        <f t="shared" si="3"/>
        <v>43058</v>
      </c>
      <c r="B138" s="37">
        <f>SUMIFS(СВЦЭМ!$D$34:$D$777,СВЦЭМ!$A$34:$A$777,$A138,СВЦЭМ!$B$34:$B$777,B$119)+'СЕТ СН'!$I$11+СВЦЭМ!$D$10+'СЕТ СН'!$I$5-'СЕТ СН'!$I$21</f>
        <v>5198.8714335899995</v>
      </c>
      <c r="C138" s="37">
        <f>SUMIFS(СВЦЭМ!$D$34:$D$777,СВЦЭМ!$A$34:$A$777,$A138,СВЦЭМ!$B$34:$B$777,C$119)+'СЕТ СН'!$I$11+СВЦЭМ!$D$10+'СЕТ СН'!$I$5-'СЕТ СН'!$I$21</f>
        <v>5225.6241334299993</v>
      </c>
      <c r="D138" s="37">
        <f>SUMIFS(СВЦЭМ!$D$34:$D$777,СВЦЭМ!$A$34:$A$777,$A138,СВЦЭМ!$B$34:$B$777,D$119)+'СЕТ СН'!$I$11+СВЦЭМ!$D$10+'СЕТ СН'!$I$5-'СЕТ СН'!$I$21</f>
        <v>5241.4189009499996</v>
      </c>
      <c r="E138" s="37">
        <f>SUMIFS(СВЦЭМ!$D$34:$D$777,СВЦЭМ!$A$34:$A$777,$A138,СВЦЭМ!$B$34:$B$777,E$119)+'СЕТ СН'!$I$11+СВЦЭМ!$D$10+'СЕТ СН'!$I$5-'СЕТ СН'!$I$21</f>
        <v>5236.1330269699993</v>
      </c>
      <c r="F138" s="37">
        <f>SUMIFS(СВЦЭМ!$D$34:$D$777,СВЦЭМ!$A$34:$A$777,$A138,СВЦЭМ!$B$34:$B$777,F$119)+'СЕТ СН'!$I$11+СВЦЭМ!$D$10+'СЕТ СН'!$I$5-'СЕТ СН'!$I$21</f>
        <v>5236.3214102099992</v>
      </c>
      <c r="G138" s="37">
        <f>SUMIFS(СВЦЭМ!$D$34:$D$777,СВЦЭМ!$A$34:$A$777,$A138,СВЦЭМ!$B$34:$B$777,G$119)+'СЕТ СН'!$I$11+СВЦЭМ!$D$10+'СЕТ СН'!$I$5-'СЕТ СН'!$I$21</f>
        <v>5221.0579251999998</v>
      </c>
      <c r="H138" s="37">
        <f>SUMIFS(СВЦЭМ!$D$34:$D$777,СВЦЭМ!$A$34:$A$777,$A138,СВЦЭМ!$B$34:$B$777,H$119)+'СЕТ СН'!$I$11+СВЦЭМ!$D$10+'СЕТ СН'!$I$5-'СЕТ СН'!$I$21</f>
        <v>5207.9038359099995</v>
      </c>
      <c r="I138" s="37">
        <f>SUMIFS(СВЦЭМ!$D$34:$D$777,СВЦЭМ!$A$34:$A$777,$A138,СВЦЭМ!$B$34:$B$777,I$119)+'СЕТ СН'!$I$11+СВЦЭМ!$D$10+'СЕТ СН'!$I$5-'СЕТ СН'!$I$21</f>
        <v>5207.5278750799998</v>
      </c>
      <c r="J138" s="37">
        <f>SUMIFS(СВЦЭМ!$D$34:$D$777,СВЦЭМ!$A$34:$A$777,$A138,СВЦЭМ!$B$34:$B$777,J$119)+'СЕТ СН'!$I$11+СВЦЭМ!$D$10+'СЕТ СН'!$I$5-'СЕТ СН'!$I$21</f>
        <v>5121.2559929099998</v>
      </c>
      <c r="K138" s="37">
        <f>SUMIFS(СВЦЭМ!$D$34:$D$777,СВЦЭМ!$A$34:$A$777,$A138,СВЦЭМ!$B$34:$B$777,K$119)+'СЕТ СН'!$I$11+СВЦЭМ!$D$10+'СЕТ СН'!$I$5-'СЕТ СН'!$I$21</f>
        <v>4978.3926706099992</v>
      </c>
      <c r="L138" s="37">
        <f>SUMIFS(СВЦЭМ!$D$34:$D$777,СВЦЭМ!$A$34:$A$777,$A138,СВЦЭМ!$B$34:$B$777,L$119)+'СЕТ СН'!$I$11+СВЦЭМ!$D$10+'СЕТ СН'!$I$5-'СЕТ СН'!$I$21</f>
        <v>4857.4932644999999</v>
      </c>
      <c r="M138" s="37">
        <f>SUMIFS(СВЦЭМ!$D$34:$D$777,СВЦЭМ!$A$34:$A$777,$A138,СВЦЭМ!$B$34:$B$777,M$119)+'СЕТ СН'!$I$11+СВЦЭМ!$D$10+'СЕТ СН'!$I$5-'СЕТ СН'!$I$21</f>
        <v>4823.0542079899997</v>
      </c>
      <c r="N138" s="37">
        <f>SUMIFS(СВЦЭМ!$D$34:$D$777,СВЦЭМ!$A$34:$A$777,$A138,СВЦЭМ!$B$34:$B$777,N$119)+'СЕТ СН'!$I$11+СВЦЭМ!$D$10+'СЕТ СН'!$I$5-'СЕТ СН'!$I$21</f>
        <v>4831.3956860899998</v>
      </c>
      <c r="O138" s="37">
        <f>SUMIFS(СВЦЭМ!$D$34:$D$777,СВЦЭМ!$A$34:$A$777,$A138,СВЦЭМ!$B$34:$B$777,O$119)+'СЕТ СН'!$I$11+СВЦЭМ!$D$10+'СЕТ СН'!$I$5-'СЕТ СН'!$I$21</f>
        <v>4849.4378063999993</v>
      </c>
      <c r="P138" s="37">
        <f>SUMIFS(СВЦЭМ!$D$34:$D$777,СВЦЭМ!$A$34:$A$777,$A138,СВЦЭМ!$B$34:$B$777,P$119)+'СЕТ СН'!$I$11+СВЦЭМ!$D$10+'СЕТ СН'!$I$5-'СЕТ СН'!$I$21</f>
        <v>4858.5928061799996</v>
      </c>
      <c r="Q138" s="37">
        <f>SUMIFS(СВЦЭМ!$D$34:$D$777,СВЦЭМ!$A$34:$A$777,$A138,СВЦЭМ!$B$34:$B$777,Q$119)+'СЕТ СН'!$I$11+СВЦЭМ!$D$10+'СЕТ СН'!$I$5-'СЕТ СН'!$I$21</f>
        <v>4863.9508651799997</v>
      </c>
      <c r="R138" s="37">
        <f>SUMIFS(СВЦЭМ!$D$34:$D$777,СВЦЭМ!$A$34:$A$777,$A138,СВЦЭМ!$B$34:$B$777,R$119)+'СЕТ СН'!$I$11+СВЦЭМ!$D$10+'СЕТ СН'!$I$5-'СЕТ СН'!$I$21</f>
        <v>4865.9179243799999</v>
      </c>
      <c r="S138" s="37">
        <f>SUMIFS(СВЦЭМ!$D$34:$D$777,СВЦЭМ!$A$34:$A$777,$A138,СВЦЭМ!$B$34:$B$777,S$119)+'СЕТ СН'!$I$11+СВЦЭМ!$D$10+'СЕТ СН'!$I$5-'СЕТ СН'!$I$21</f>
        <v>4830.0196017099997</v>
      </c>
      <c r="T138" s="37">
        <f>SUMIFS(СВЦЭМ!$D$34:$D$777,СВЦЭМ!$A$34:$A$777,$A138,СВЦЭМ!$B$34:$B$777,T$119)+'СЕТ СН'!$I$11+СВЦЭМ!$D$10+'СЕТ СН'!$I$5-'СЕТ СН'!$I$21</f>
        <v>4800.8804093299996</v>
      </c>
      <c r="U138" s="37">
        <f>SUMIFS(СВЦЭМ!$D$34:$D$777,СВЦЭМ!$A$34:$A$777,$A138,СВЦЭМ!$B$34:$B$777,U$119)+'СЕТ СН'!$I$11+СВЦЭМ!$D$10+'СЕТ СН'!$I$5-'СЕТ СН'!$I$21</f>
        <v>4815.2706491199997</v>
      </c>
      <c r="V138" s="37">
        <f>SUMIFS(СВЦЭМ!$D$34:$D$777,СВЦЭМ!$A$34:$A$777,$A138,СВЦЭМ!$B$34:$B$777,V$119)+'СЕТ СН'!$I$11+СВЦЭМ!$D$10+'СЕТ СН'!$I$5-'СЕТ СН'!$I$21</f>
        <v>4864.5301318899992</v>
      </c>
      <c r="W138" s="37">
        <f>SUMIFS(СВЦЭМ!$D$34:$D$777,СВЦЭМ!$A$34:$A$777,$A138,СВЦЭМ!$B$34:$B$777,W$119)+'СЕТ СН'!$I$11+СВЦЭМ!$D$10+'СЕТ СН'!$I$5-'СЕТ СН'!$I$21</f>
        <v>4973.4551979099997</v>
      </c>
      <c r="X138" s="37">
        <f>SUMIFS(СВЦЭМ!$D$34:$D$777,СВЦЭМ!$A$34:$A$777,$A138,СВЦЭМ!$B$34:$B$777,X$119)+'СЕТ СН'!$I$11+СВЦЭМ!$D$10+'СЕТ СН'!$I$5-'СЕТ СН'!$I$21</f>
        <v>5057.356973259999</v>
      </c>
      <c r="Y138" s="37">
        <f>SUMIFS(СВЦЭМ!$D$34:$D$777,СВЦЭМ!$A$34:$A$777,$A138,СВЦЭМ!$B$34:$B$777,Y$119)+'СЕТ СН'!$I$11+СВЦЭМ!$D$10+'СЕТ СН'!$I$5-'СЕТ СН'!$I$21</f>
        <v>5164.8018736199992</v>
      </c>
    </row>
    <row r="139" spans="1:25" ht="15.75" x14ac:dyDescent="0.2">
      <c r="A139" s="36">
        <f t="shared" si="3"/>
        <v>43059</v>
      </c>
      <c r="B139" s="37">
        <f>SUMIFS(СВЦЭМ!$D$34:$D$777,СВЦЭМ!$A$34:$A$777,$A139,СВЦЭМ!$B$34:$B$777,B$119)+'СЕТ СН'!$I$11+СВЦЭМ!$D$10+'СЕТ СН'!$I$5-'СЕТ СН'!$I$21</f>
        <v>5223.8782500199995</v>
      </c>
      <c r="C139" s="37">
        <f>SUMIFS(СВЦЭМ!$D$34:$D$777,СВЦЭМ!$A$34:$A$777,$A139,СВЦЭМ!$B$34:$B$777,C$119)+'СЕТ СН'!$I$11+СВЦЭМ!$D$10+'СЕТ СН'!$I$5-'СЕТ СН'!$I$21</f>
        <v>5255.1500564499993</v>
      </c>
      <c r="D139" s="37">
        <f>SUMIFS(СВЦЭМ!$D$34:$D$777,СВЦЭМ!$A$34:$A$777,$A139,СВЦЭМ!$B$34:$B$777,D$119)+'СЕТ СН'!$I$11+СВЦЭМ!$D$10+'СЕТ СН'!$I$5-'СЕТ СН'!$I$21</f>
        <v>5245.0170772299998</v>
      </c>
      <c r="E139" s="37">
        <f>SUMIFS(СВЦЭМ!$D$34:$D$777,СВЦЭМ!$A$34:$A$777,$A139,СВЦЭМ!$B$34:$B$777,E$119)+'СЕТ СН'!$I$11+СВЦЭМ!$D$10+'СЕТ СН'!$I$5-'СЕТ СН'!$I$21</f>
        <v>5241.9155867699992</v>
      </c>
      <c r="F139" s="37">
        <f>SUMIFS(СВЦЭМ!$D$34:$D$777,СВЦЭМ!$A$34:$A$777,$A139,СВЦЭМ!$B$34:$B$777,F$119)+'СЕТ СН'!$I$11+СВЦЭМ!$D$10+'СЕТ СН'!$I$5-'СЕТ СН'!$I$21</f>
        <v>5241.1938641299994</v>
      </c>
      <c r="G139" s="37">
        <f>SUMIFS(СВЦЭМ!$D$34:$D$777,СВЦЭМ!$A$34:$A$777,$A139,СВЦЭМ!$B$34:$B$777,G$119)+'СЕТ СН'!$I$11+СВЦЭМ!$D$10+'СЕТ СН'!$I$5-'СЕТ СН'!$I$21</f>
        <v>5245.1231446999991</v>
      </c>
      <c r="H139" s="37">
        <f>SUMIFS(СВЦЭМ!$D$34:$D$777,СВЦЭМ!$A$34:$A$777,$A139,СВЦЭМ!$B$34:$B$777,H$119)+'СЕТ СН'!$I$11+СВЦЭМ!$D$10+'СЕТ СН'!$I$5-'СЕТ СН'!$I$21</f>
        <v>5234.6552008199997</v>
      </c>
      <c r="I139" s="37">
        <f>SUMIFS(СВЦЭМ!$D$34:$D$777,СВЦЭМ!$A$34:$A$777,$A139,СВЦЭМ!$B$34:$B$777,I$119)+'СЕТ СН'!$I$11+СВЦЭМ!$D$10+'СЕТ СН'!$I$5-'СЕТ СН'!$I$21</f>
        <v>5113.9204656599995</v>
      </c>
      <c r="J139" s="37">
        <f>SUMIFS(СВЦЭМ!$D$34:$D$777,СВЦЭМ!$A$34:$A$777,$A139,СВЦЭМ!$B$34:$B$777,J$119)+'СЕТ СН'!$I$11+СВЦЭМ!$D$10+'СЕТ СН'!$I$5-'СЕТ СН'!$I$21</f>
        <v>5047.1582987599995</v>
      </c>
      <c r="K139" s="37">
        <f>SUMIFS(СВЦЭМ!$D$34:$D$777,СВЦЭМ!$A$34:$A$777,$A139,СВЦЭМ!$B$34:$B$777,K$119)+'СЕТ СН'!$I$11+СВЦЭМ!$D$10+'СЕТ СН'!$I$5-'СЕТ СН'!$I$21</f>
        <v>4962.9784627099998</v>
      </c>
      <c r="L139" s="37">
        <f>SUMIFS(СВЦЭМ!$D$34:$D$777,СВЦЭМ!$A$34:$A$777,$A139,СВЦЭМ!$B$34:$B$777,L$119)+'СЕТ СН'!$I$11+СВЦЭМ!$D$10+'СЕТ СН'!$I$5-'СЕТ СН'!$I$21</f>
        <v>4884.2568061599995</v>
      </c>
      <c r="M139" s="37">
        <f>SUMIFS(СВЦЭМ!$D$34:$D$777,СВЦЭМ!$A$34:$A$777,$A139,СВЦЭМ!$B$34:$B$777,M$119)+'СЕТ СН'!$I$11+СВЦЭМ!$D$10+'СЕТ СН'!$I$5-'СЕТ СН'!$I$21</f>
        <v>4843.5395968399998</v>
      </c>
      <c r="N139" s="37">
        <f>SUMIFS(СВЦЭМ!$D$34:$D$777,СВЦЭМ!$A$34:$A$777,$A139,СВЦЭМ!$B$34:$B$777,N$119)+'СЕТ СН'!$I$11+СВЦЭМ!$D$10+'СЕТ СН'!$I$5-'СЕТ СН'!$I$21</f>
        <v>4858.3665734399992</v>
      </c>
      <c r="O139" s="37">
        <f>SUMIFS(СВЦЭМ!$D$34:$D$777,СВЦЭМ!$A$34:$A$777,$A139,СВЦЭМ!$B$34:$B$777,O$119)+'СЕТ СН'!$I$11+СВЦЭМ!$D$10+'СЕТ СН'!$I$5-'СЕТ СН'!$I$21</f>
        <v>4863.3531261299995</v>
      </c>
      <c r="P139" s="37">
        <f>SUMIFS(СВЦЭМ!$D$34:$D$777,СВЦЭМ!$A$34:$A$777,$A139,СВЦЭМ!$B$34:$B$777,P$119)+'СЕТ СН'!$I$11+СВЦЭМ!$D$10+'СЕТ СН'!$I$5-'СЕТ СН'!$I$21</f>
        <v>4872.8892453499993</v>
      </c>
      <c r="Q139" s="37">
        <f>SUMIFS(СВЦЭМ!$D$34:$D$777,СВЦЭМ!$A$34:$A$777,$A139,СВЦЭМ!$B$34:$B$777,Q$119)+'СЕТ СН'!$I$11+СВЦЭМ!$D$10+'СЕТ СН'!$I$5-'СЕТ СН'!$I$21</f>
        <v>4879.4777247799993</v>
      </c>
      <c r="R139" s="37">
        <f>SUMIFS(СВЦЭМ!$D$34:$D$777,СВЦЭМ!$A$34:$A$777,$A139,СВЦЭМ!$B$34:$B$777,R$119)+'СЕТ СН'!$I$11+СВЦЭМ!$D$10+'СЕТ СН'!$I$5-'СЕТ СН'!$I$21</f>
        <v>4879.0530578899998</v>
      </c>
      <c r="S139" s="37">
        <f>SUMIFS(СВЦЭМ!$D$34:$D$777,СВЦЭМ!$A$34:$A$777,$A139,СВЦЭМ!$B$34:$B$777,S$119)+'СЕТ СН'!$I$11+СВЦЭМ!$D$10+'СЕТ СН'!$I$5-'СЕТ СН'!$I$21</f>
        <v>4848.2537065099996</v>
      </c>
      <c r="T139" s="37">
        <f>SUMIFS(СВЦЭМ!$D$34:$D$777,СВЦЭМ!$A$34:$A$777,$A139,СВЦЭМ!$B$34:$B$777,T$119)+'СЕТ СН'!$I$11+СВЦЭМ!$D$10+'СЕТ СН'!$I$5-'СЕТ СН'!$I$21</f>
        <v>4812.8652213299993</v>
      </c>
      <c r="U139" s="37">
        <f>SUMIFS(СВЦЭМ!$D$34:$D$777,СВЦЭМ!$A$34:$A$777,$A139,СВЦЭМ!$B$34:$B$777,U$119)+'СЕТ СН'!$I$11+СВЦЭМ!$D$10+'СЕТ СН'!$I$5-'СЕТ СН'!$I$21</f>
        <v>4816.5712196999993</v>
      </c>
      <c r="V139" s="37">
        <f>SUMIFS(СВЦЭМ!$D$34:$D$777,СВЦЭМ!$A$34:$A$777,$A139,СВЦЭМ!$B$34:$B$777,V$119)+'СЕТ СН'!$I$11+СВЦЭМ!$D$10+'СЕТ СН'!$I$5-'СЕТ СН'!$I$21</f>
        <v>4853.9509420399991</v>
      </c>
      <c r="W139" s="37">
        <f>SUMIFS(СВЦЭМ!$D$34:$D$777,СВЦЭМ!$A$34:$A$777,$A139,СВЦЭМ!$B$34:$B$777,W$119)+'СЕТ СН'!$I$11+СВЦЭМ!$D$10+'СЕТ СН'!$I$5-'СЕТ СН'!$I$21</f>
        <v>4943.2967912999993</v>
      </c>
      <c r="X139" s="37">
        <f>SUMIFS(СВЦЭМ!$D$34:$D$777,СВЦЭМ!$A$34:$A$777,$A139,СВЦЭМ!$B$34:$B$777,X$119)+'СЕТ СН'!$I$11+СВЦЭМ!$D$10+'СЕТ СН'!$I$5-'СЕТ СН'!$I$21</f>
        <v>5040.1899461199991</v>
      </c>
      <c r="Y139" s="37">
        <f>SUMIFS(СВЦЭМ!$D$34:$D$777,СВЦЭМ!$A$34:$A$777,$A139,СВЦЭМ!$B$34:$B$777,Y$119)+'СЕТ СН'!$I$11+СВЦЭМ!$D$10+'СЕТ СН'!$I$5-'СЕТ СН'!$I$21</f>
        <v>5147.0914399499998</v>
      </c>
    </row>
    <row r="140" spans="1:25" ht="15.75" x14ac:dyDescent="0.2">
      <c r="A140" s="36">
        <f t="shared" si="3"/>
        <v>43060</v>
      </c>
      <c r="B140" s="37">
        <f>SUMIFS(СВЦЭМ!$D$34:$D$777,СВЦЭМ!$A$34:$A$777,$A140,СВЦЭМ!$B$34:$B$777,B$119)+'СЕТ СН'!$I$11+СВЦЭМ!$D$10+'СЕТ СН'!$I$5-'СЕТ СН'!$I$21</f>
        <v>5219.3502939800001</v>
      </c>
      <c r="C140" s="37">
        <f>SUMIFS(СВЦЭМ!$D$34:$D$777,СВЦЭМ!$A$34:$A$777,$A140,СВЦЭМ!$B$34:$B$777,C$119)+'СЕТ СН'!$I$11+СВЦЭМ!$D$10+'СЕТ СН'!$I$5-'СЕТ СН'!$I$21</f>
        <v>5249.8620560399995</v>
      </c>
      <c r="D140" s="37">
        <f>SUMIFS(СВЦЭМ!$D$34:$D$777,СВЦЭМ!$A$34:$A$777,$A140,СВЦЭМ!$B$34:$B$777,D$119)+'СЕТ СН'!$I$11+СВЦЭМ!$D$10+'СЕТ СН'!$I$5-'СЕТ СН'!$I$21</f>
        <v>5252.7203426399992</v>
      </c>
      <c r="E140" s="37">
        <f>SUMIFS(СВЦЭМ!$D$34:$D$777,СВЦЭМ!$A$34:$A$777,$A140,СВЦЭМ!$B$34:$B$777,E$119)+'СЕТ СН'!$I$11+СВЦЭМ!$D$10+'СЕТ СН'!$I$5-'СЕТ СН'!$I$21</f>
        <v>5250.3229365399993</v>
      </c>
      <c r="F140" s="37">
        <f>SUMIFS(СВЦЭМ!$D$34:$D$777,СВЦЭМ!$A$34:$A$777,$A140,СВЦЭМ!$B$34:$B$777,F$119)+'СЕТ СН'!$I$11+СВЦЭМ!$D$10+'СЕТ СН'!$I$5-'СЕТ СН'!$I$21</f>
        <v>5251.2097938499992</v>
      </c>
      <c r="G140" s="37">
        <f>SUMIFS(СВЦЭМ!$D$34:$D$777,СВЦЭМ!$A$34:$A$777,$A140,СВЦЭМ!$B$34:$B$777,G$119)+'СЕТ СН'!$I$11+СВЦЭМ!$D$10+'СЕТ СН'!$I$5-'СЕТ СН'!$I$21</f>
        <v>5255.76579924</v>
      </c>
      <c r="H140" s="37">
        <f>SUMIFS(СВЦЭМ!$D$34:$D$777,СВЦЭМ!$A$34:$A$777,$A140,СВЦЭМ!$B$34:$B$777,H$119)+'СЕТ СН'!$I$11+СВЦЭМ!$D$10+'СЕТ СН'!$I$5-'СЕТ СН'!$I$21</f>
        <v>5230.3928905599996</v>
      </c>
      <c r="I140" s="37">
        <f>SUMIFS(СВЦЭМ!$D$34:$D$777,СВЦЭМ!$A$34:$A$777,$A140,СВЦЭМ!$B$34:$B$777,I$119)+'СЕТ СН'!$I$11+СВЦЭМ!$D$10+'СЕТ СН'!$I$5-'СЕТ СН'!$I$21</f>
        <v>5112.5208929799992</v>
      </c>
      <c r="J140" s="37">
        <f>SUMIFS(СВЦЭМ!$D$34:$D$777,СВЦЭМ!$A$34:$A$777,$A140,СВЦЭМ!$B$34:$B$777,J$119)+'СЕТ СН'!$I$11+СВЦЭМ!$D$10+'СЕТ СН'!$I$5-'СЕТ СН'!$I$21</f>
        <v>5044.1330404299997</v>
      </c>
      <c r="K140" s="37">
        <f>SUMIFS(СВЦЭМ!$D$34:$D$777,СВЦЭМ!$A$34:$A$777,$A140,СВЦЭМ!$B$34:$B$777,K$119)+'СЕТ СН'!$I$11+СВЦЭМ!$D$10+'СЕТ СН'!$I$5-'СЕТ СН'!$I$21</f>
        <v>4952.6356899999992</v>
      </c>
      <c r="L140" s="37">
        <f>SUMIFS(СВЦЭМ!$D$34:$D$777,СВЦЭМ!$A$34:$A$777,$A140,СВЦЭМ!$B$34:$B$777,L$119)+'СЕТ СН'!$I$11+СВЦЭМ!$D$10+'СЕТ СН'!$I$5-'СЕТ СН'!$I$21</f>
        <v>4880.1556173599993</v>
      </c>
      <c r="M140" s="37">
        <f>SUMIFS(СВЦЭМ!$D$34:$D$777,СВЦЭМ!$A$34:$A$777,$A140,СВЦЭМ!$B$34:$B$777,M$119)+'СЕТ СН'!$I$11+СВЦЭМ!$D$10+'СЕТ СН'!$I$5-'СЕТ СН'!$I$21</f>
        <v>4851.5088105199993</v>
      </c>
      <c r="N140" s="37">
        <f>SUMIFS(СВЦЭМ!$D$34:$D$777,СВЦЭМ!$A$34:$A$777,$A140,СВЦЭМ!$B$34:$B$777,N$119)+'СЕТ СН'!$I$11+СВЦЭМ!$D$10+'СЕТ СН'!$I$5-'СЕТ СН'!$I$21</f>
        <v>4865.6014014099992</v>
      </c>
      <c r="O140" s="37">
        <f>SUMIFS(СВЦЭМ!$D$34:$D$777,СВЦЭМ!$A$34:$A$777,$A140,СВЦЭМ!$B$34:$B$777,O$119)+'СЕТ СН'!$I$11+СВЦЭМ!$D$10+'СЕТ СН'!$I$5-'СЕТ СН'!$I$21</f>
        <v>4873.5390236199992</v>
      </c>
      <c r="P140" s="37">
        <f>SUMIFS(СВЦЭМ!$D$34:$D$777,СВЦЭМ!$A$34:$A$777,$A140,СВЦЭМ!$B$34:$B$777,P$119)+'СЕТ СН'!$I$11+СВЦЭМ!$D$10+'СЕТ СН'!$I$5-'СЕТ СН'!$I$21</f>
        <v>4881.0941425099991</v>
      </c>
      <c r="Q140" s="37">
        <f>SUMIFS(СВЦЭМ!$D$34:$D$777,СВЦЭМ!$A$34:$A$777,$A140,СВЦЭМ!$B$34:$B$777,Q$119)+'СЕТ СН'!$I$11+СВЦЭМ!$D$10+'СЕТ СН'!$I$5-'СЕТ СН'!$I$21</f>
        <v>4887.7407639099993</v>
      </c>
      <c r="R140" s="37">
        <f>SUMIFS(СВЦЭМ!$D$34:$D$777,СВЦЭМ!$A$34:$A$777,$A140,СВЦЭМ!$B$34:$B$777,R$119)+'СЕТ СН'!$I$11+СВЦЭМ!$D$10+'СЕТ СН'!$I$5-'СЕТ СН'!$I$21</f>
        <v>4889.4217585799997</v>
      </c>
      <c r="S140" s="37">
        <f>SUMIFS(СВЦЭМ!$D$34:$D$777,СВЦЭМ!$A$34:$A$777,$A140,СВЦЭМ!$B$34:$B$777,S$119)+'СЕТ СН'!$I$11+СВЦЭМ!$D$10+'СЕТ СН'!$I$5-'СЕТ СН'!$I$21</f>
        <v>4864.1660724099993</v>
      </c>
      <c r="T140" s="37">
        <f>SUMIFS(СВЦЭМ!$D$34:$D$777,СВЦЭМ!$A$34:$A$777,$A140,СВЦЭМ!$B$34:$B$777,T$119)+'СЕТ СН'!$I$11+СВЦЭМ!$D$10+'СЕТ СН'!$I$5-'СЕТ СН'!$I$21</f>
        <v>4814.0323671599999</v>
      </c>
      <c r="U140" s="37">
        <f>SUMIFS(СВЦЭМ!$D$34:$D$777,СВЦЭМ!$A$34:$A$777,$A140,СВЦЭМ!$B$34:$B$777,U$119)+'СЕТ СН'!$I$11+СВЦЭМ!$D$10+'СЕТ СН'!$I$5-'СЕТ СН'!$I$21</f>
        <v>4796.1740814599998</v>
      </c>
      <c r="V140" s="37">
        <f>SUMIFS(СВЦЭМ!$D$34:$D$777,СВЦЭМ!$A$34:$A$777,$A140,СВЦЭМ!$B$34:$B$777,V$119)+'СЕТ СН'!$I$11+СВЦЭМ!$D$10+'СЕТ СН'!$I$5-'СЕТ СН'!$I$21</f>
        <v>4866.8108119199997</v>
      </c>
      <c r="W140" s="37">
        <f>SUMIFS(СВЦЭМ!$D$34:$D$777,СВЦЭМ!$A$34:$A$777,$A140,СВЦЭМ!$B$34:$B$777,W$119)+'СЕТ СН'!$I$11+СВЦЭМ!$D$10+'СЕТ СН'!$I$5-'СЕТ СН'!$I$21</f>
        <v>4950.9224648699992</v>
      </c>
      <c r="X140" s="37">
        <f>SUMIFS(СВЦЭМ!$D$34:$D$777,СВЦЭМ!$A$34:$A$777,$A140,СВЦЭМ!$B$34:$B$777,X$119)+'СЕТ СН'!$I$11+СВЦЭМ!$D$10+'СЕТ СН'!$I$5-'СЕТ СН'!$I$21</f>
        <v>5049.5269786699992</v>
      </c>
      <c r="Y140" s="37">
        <f>SUMIFS(СВЦЭМ!$D$34:$D$777,СВЦЭМ!$A$34:$A$777,$A140,СВЦЭМ!$B$34:$B$777,Y$119)+'СЕТ СН'!$I$11+СВЦЭМ!$D$10+'СЕТ СН'!$I$5-'СЕТ СН'!$I$21</f>
        <v>5143.1811798999997</v>
      </c>
    </row>
    <row r="141" spans="1:25" ht="15.75" x14ac:dyDescent="0.2">
      <c r="A141" s="36">
        <f t="shared" si="3"/>
        <v>43061</v>
      </c>
      <c r="B141" s="37">
        <f>SUMIFS(СВЦЭМ!$D$34:$D$777,СВЦЭМ!$A$34:$A$777,$A141,СВЦЭМ!$B$34:$B$777,B$119)+'СЕТ СН'!$I$11+СВЦЭМ!$D$10+'СЕТ СН'!$I$5-'СЕТ СН'!$I$21</f>
        <v>5148.3421000199996</v>
      </c>
      <c r="C141" s="37">
        <f>SUMIFS(СВЦЭМ!$D$34:$D$777,СВЦЭМ!$A$34:$A$777,$A141,СВЦЭМ!$B$34:$B$777,C$119)+'СЕТ СН'!$I$11+СВЦЭМ!$D$10+'СЕТ СН'!$I$5-'СЕТ СН'!$I$21</f>
        <v>5136.4430063799991</v>
      </c>
      <c r="D141" s="37">
        <f>SUMIFS(СВЦЭМ!$D$34:$D$777,СВЦЭМ!$A$34:$A$777,$A141,СВЦЭМ!$B$34:$B$777,D$119)+'СЕТ СН'!$I$11+СВЦЭМ!$D$10+'СЕТ СН'!$I$5-'СЕТ СН'!$I$21</f>
        <v>5124.0539793600001</v>
      </c>
      <c r="E141" s="37">
        <f>SUMIFS(СВЦЭМ!$D$34:$D$777,СВЦЭМ!$A$34:$A$777,$A141,СВЦЭМ!$B$34:$B$777,E$119)+'СЕТ СН'!$I$11+СВЦЭМ!$D$10+'СЕТ СН'!$I$5-'СЕТ СН'!$I$21</f>
        <v>5120.6676630099992</v>
      </c>
      <c r="F141" s="37">
        <f>SUMIFS(СВЦЭМ!$D$34:$D$777,СВЦЭМ!$A$34:$A$777,$A141,СВЦЭМ!$B$34:$B$777,F$119)+'СЕТ СН'!$I$11+СВЦЭМ!$D$10+'СЕТ СН'!$I$5-'СЕТ СН'!$I$21</f>
        <v>5121.5550671599995</v>
      </c>
      <c r="G141" s="37">
        <f>SUMIFS(СВЦЭМ!$D$34:$D$777,СВЦЭМ!$A$34:$A$777,$A141,СВЦЭМ!$B$34:$B$777,G$119)+'СЕТ СН'!$I$11+СВЦЭМ!$D$10+'СЕТ СН'!$I$5-'СЕТ СН'!$I$21</f>
        <v>5129.1191941199995</v>
      </c>
      <c r="H141" s="37">
        <f>SUMIFS(СВЦЭМ!$D$34:$D$777,СВЦЭМ!$A$34:$A$777,$A141,СВЦЭМ!$B$34:$B$777,H$119)+'СЕТ СН'!$I$11+СВЦЭМ!$D$10+'СЕТ СН'!$I$5-'СЕТ СН'!$I$21</f>
        <v>5130.6570237799997</v>
      </c>
      <c r="I141" s="37">
        <f>SUMIFS(СВЦЭМ!$D$34:$D$777,СВЦЭМ!$A$34:$A$777,$A141,СВЦЭМ!$B$34:$B$777,I$119)+'СЕТ СН'!$I$11+СВЦЭМ!$D$10+'СЕТ СН'!$I$5-'СЕТ СН'!$I$21</f>
        <v>5048.60683814</v>
      </c>
      <c r="J141" s="37">
        <f>SUMIFS(СВЦЭМ!$D$34:$D$777,СВЦЭМ!$A$34:$A$777,$A141,СВЦЭМ!$B$34:$B$777,J$119)+'СЕТ СН'!$I$11+СВЦЭМ!$D$10+'СЕТ СН'!$I$5-'СЕТ СН'!$I$21</f>
        <v>5045.285878319999</v>
      </c>
      <c r="K141" s="37">
        <f>SUMIFS(СВЦЭМ!$D$34:$D$777,СВЦЭМ!$A$34:$A$777,$A141,СВЦЭМ!$B$34:$B$777,K$119)+'СЕТ СН'!$I$11+СВЦЭМ!$D$10+'СЕТ СН'!$I$5-'СЕТ СН'!$I$21</f>
        <v>4991.1200351999996</v>
      </c>
      <c r="L141" s="37">
        <f>SUMIFS(СВЦЭМ!$D$34:$D$777,СВЦЭМ!$A$34:$A$777,$A141,СВЦЭМ!$B$34:$B$777,L$119)+'СЕТ СН'!$I$11+СВЦЭМ!$D$10+'СЕТ СН'!$I$5-'СЕТ СН'!$I$21</f>
        <v>4919.94004632</v>
      </c>
      <c r="M141" s="37">
        <f>SUMIFS(СВЦЭМ!$D$34:$D$777,СВЦЭМ!$A$34:$A$777,$A141,СВЦЭМ!$B$34:$B$777,M$119)+'СЕТ СН'!$I$11+СВЦЭМ!$D$10+'СЕТ СН'!$I$5-'СЕТ СН'!$I$21</f>
        <v>4884.6271013499991</v>
      </c>
      <c r="N141" s="37">
        <f>SUMIFS(СВЦЭМ!$D$34:$D$777,СВЦЭМ!$A$34:$A$777,$A141,СВЦЭМ!$B$34:$B$777,N$119)+'СЕТ СН'!$I$11+СВЦЭМ!$D$10+'СЕТ СН'!$I$5-'СЕТ СН'!$I$21</f>
        <v>4865.4534766199995</v>
      </c>
      <c r="O141" s="37">
        <f>SUMIFS(СВЦЭМ!$D$34:$D$777,СВЦЭМ!$A$34:$A$777,$A141,СВЦЭМ!$B$34:$B$777,O$119)+'СЕТ СН'!$I$11+СВЦЭМ!$D$10+'СЕТ СН'!$I$5-'СЕТ СН'!$I$21</f>
        <v>4858.3731902799991</v>
      </c>
      <c r="P141" s="37">
        <f>SUMIFS(СВЦЭМ!$D$34:$D$777,СВЦЭМ!$A$34:$A$777,$A141,СВЦЭМ!$B$34:$B$777,P$119)+'СЕТ СН'!$I$11+СВЦЭМ!$D$10+'СЕТ СН'!$I$5-'СЕТ СН'!$I$21</f>
        <v>4855.3716428999996</v>
      </c>
      <c r="Q141" s="37">
        <f>SUMIFS(СВЦЭМ!$D$34:$D$777,СВЦЭМ!$A$34:$A$777,$A141,СВЦЭМ!$B$34:$B$777,Q$119)+'СЕТ СН'!$I$11+СВЦЭМ!$D$10+'СЕТ СН'!$I$5-'СЕТ СН'!$I$21</f>
        <v>4857.8602252799992</v>
      </c>
      <c r="R141" s="37">
        <f>SUMIFS(СВЦЭМ!$D$34:$D$777,СВЦЭМ!$A$34:$A$777,$A141,СВЦЭМ!$B$34:$B$777,R$119)+'СЕТ СН'!$I$11+СВЦЭМ!$D$10+'СЕТ СН'!$I$5-'СЕТ СН'!$I$21</f>
        <v>4857.0663062299991</v>
      </c>
      <c r="S141" s="37">
        <f>SUMIFS(СВЦЭМ!$D$34:$D$777,СВЦЭМ!$A$34:$A$777,$A141,СВЦЭМ!$B$34:$B$777,S$119)+'СЕТ СН'!$I$11+СВЦЭМ!$D$10+'СЕТ СН'!$I$5-'СЕТ СН'!$I$21</f>
        <v>4860.4737610899992</v>
      </c>
      <c r="T141" s="37">
        <f>SUMIFS(СВЦЭМ!$D$34:$D$777,СВЦЭМ!$A$34:$A$777,$A141,СВЦЭМ!$B$34:$B$777,T$119)+'СЕТ СН'!$I$11+СВЦЭМ!$D$10+'СЕТ СН'!$I$5-'СЕТ СН'!$I$21</f>
        <v>4789.1915366799994</v>
      </c>
      <c r="U141" s="37">
        <f>SUMIFS(СВЦЭМ!$D$34:$D$777,СВЦЭМ!$A$34:$A$777,$A141,СВЦЭМ!$B$34:$B$777,U$119)+'СЕТ СН'!$I$11+СВЦЭМ!$D$10+'СЕТ СН'!$I$5-'СЕТ СН'!$I$21</f>
        <v>4783.4199973999994</v>
      </c>
      <c r="V141" s="37">
        <f>SUMIFS(СВЦЭМ!$D$34:$D$777,СВЦЭМ!$A$34:$A$777,$A141,СВЦЭМ!$B$34:$B$777,V$119)+'СЕТ СН'!$I$11+СВЦЭМ!$D$10+'СЕТ СН'!$I$5-'СЕТ СН'!$I$21</f>
        <v>4917.6534227799993</v>
      </c>
      <c r="W141" s="37">
        <f>SUMIFS(СВЦЭМ!$D$34:$D$777,СВЦЭМ!$A$34:$A$777,$A141,СВЦЭМ!$B$34:$B$777,W$119)+'СЕТ СН'!$I$11+СВЦЭМ!$D$10+'СЕТ СН'!$I$5-'СЕТ СН'!$I$21</f>
        <v>4975.7429449899992</v>
      </c>
      <c r="X141" s="37">
        <f>SUMIFS(СВЦЭМ!$D$34:$D$777,СВЦЭМ!$A$34:$A$777,$A141,СВЦЭМ!$B$34:$B$777,X$119)+'СЕТ СН'!$I$11+СВЦЭМ!$D$10+'СЕТ СН'!$I$5-'СЕТ СН'!$I$21</f>
        <v>5041.2242563499995</v>
      </c>
      <c r="Y141" s="37">
        <f>SUMIFS(СВЦЭМ!$D$34:$D$777,СВЦЭМ!$A$34:$A$777,$A141,СВЦЭМ!$B$34:$B$777,Y$119)+'СЕТ СН'!$I$11+СВЦЭМ!$D$10+'СЕТ СН'!$I$5-'СЕТ СН'!$I$21</f>
        <v>5118.7882776199995</v>
      </c>
    </row>
    <row r="142" spans="1:25" ht="15.75" x14ac:dyDescent="0.2">
      <c r="A142" s="36">
        <f t="shared" si="3"/>
        <v>43062</v>
      </c>
      <c r="B142" s="37">
        <f>SUMIFS(СВЦЭМ!$D$34:$D$777,СВЦЭМ!$A$34:$A$777,$A142,СВЦЭМ!$B$34:$B$777,B$119)+'СЕТ СН'!$I$11+СВЦЭМ!$D$10+'СЕТ СН'!$I$5-'СЕТ СН'!$I$21</f>
        <v>5117.9488974699998</v>
      </c>
      <c r="C142" s="37">
        <f>SUMIFS(СВЦЭМ!$D$34:$D$777,СВЦЭМ!$A$34:$A$777,$A142,СВЦЭМ!$B$34:$B$777,C$119)+'СЕТ СН'!$I$11+СВЦЭМ!$D$10+'СЕТ СН'!$I$5-'СЕТ СН'!$I$21</f>
        <v>5171.5655673000001</v>
      </c>
      <c r="D142" s="37">
        <f>SUMIFS(СВЦЭМ!$D$34:$D$777,СВЦЭМ!$A$34:$A$777,$A142,СВЦЭМ!$B$34:$B$777,D$119)+'СЕТ СН'!$I$11+СВЦЭМ!$D$10+'СЕТ СН'!$I$5-'СЕТ СН'!$I$21</f>
        <v>5242.1590266799994</v>
      </c>
      <c r="E142" s="37">
        <f>SUMIFS(СВЦЭМ!$D$34:$D$777,СВЦЭМ!$A$34:$A$777,$A142,СВЦЭМ!$B$34:$B$777,E$119)+'СЕТ СН'!$I$11+СВЦЭМ!$D$10+'СЕТ СН'!$I$5-'СЕТ СН'!$I$21</f>
        <v>5240.5918789799998</v>
      </c>
      <c r="F142" s="37">
        <f>SUMIFS(СВЦЭМ!$D$34:$D$777,СВЦЭМ!$A$34:$A$777,$A142,СВЦЭМ!$B$34:$B$777,F$119)+'СЕТ СН'!$I$11+СВЦЭМ!$D$10+'СЕТ СН'!$I$5-'СЕТ СН'!$I$21</f>
        <v>5240.4699588899994</v>
      </c>
      <c r="G142" s="37">
        <f>SUMIFS(СВЦЭМ!$D$34:$D$777,СВЦЭМ!$A$34:$A$777,$A142,СВЦЭМ!$B$34:$B$777,G$119)+'СЕТ СН'!$I$11+СВЦЭМ!$D$10+'СЕТ СН'!$I$5-'СЕТ СН'!$I$21</f>
        <v>5242.7546123499997</v>
      </c>
      <c r="H142" s="37">
        <f>SUMIFS(СВЦЭМ!$D$34:$D$777,СВЦЭМ!$A$34:$A$777,$A142,СВЦЭМ!$B$34:$B$777,H$119)+'СЕТ СН'!$I$11+СВЦЭМ!$D$10+'СЕТ СН'!$I$5-'СЕТ СН'!$I$21</f>
        <v>5210.5093691699994</v>
      </c>
      <c r="I142" s="37">
        <f>SUMIFS(СВЦЭМ!$D$34:$D$777,СВЦЭМ!$A$34:$A$777,$A142,СВЦЭМ!$B$34:$B$777,I$119)+'СЕТ СН'!$I$11+СВЦЭМ!$D$10+'СЕТ СН'!$I$5-'СЕТ СН'!$I$21</f>
        <v>5090.2756454599994</v>
      </c>
      <c r="J142" s="37">
        <f>SUMIFS(СВЦЭМ!$D$34:$D$777,СВЦЭМ!$A$34:$A$777,$A142,СВЦЭМ!$B$34:$B$777,J$119)+'СЕТ СН'!$I$11+СВЦЭМ!$D$10+'СЕТ СН'!$I$5-'СЕТ СН'!$I$21</f>
        <v>5012.4174333799992</v>
      </c>
      <c r="K142" s="37">
        <f>SUMIFS(СВЦЭМ!$D$34:$D$777,СВЦЭМ!$A$34:$A$777,$A142,СВЦЭМ!$B$34:$B$777,K$119)+'СЕТ СН'!$I$11+СВЦЭМ!$D$10+'СЕТ СН'!$I$5-'СЕТ СН'!$I$21</f>
        <v>4906.5043938399995</v>
      </c>
      <c r="L142" s="37">
        <f>SUMIFS(СВЦЭМ!$D$34:$D$777,СВЦЭМ!$A$34:$A$777,$A142,СВЦЭМ!$B$34:$B$777,L$119)+'СЕТ СН'!$I$11+СВЦЭМ!$D$10+'СЕТ СН'!$I$5-'СЕТ СН'!$I$21</f>
        <v>4825.4142705899994</v>
      </c>
      <c r="M142" s="37">
        <f>SUMIFS(СВЦЭМ!$D$34:$D$777,СВЦЭМ!$A$34:$A$777,$A142,СВЦЭМ!$B$34:$B$777,M$119)+'СЕТ СН'!$I$11+СВЦЭМ!$D$10+'СЕТ СН'!$I$5-'СЕТ СН'!$I$21</f>
        <v>4797.6596084699995</v>
      </c>
      <c r="N142" s="37">
        <f>SUMIFS(СВЦЭМ!$D$34:$D$777,СВЦЭМ!$A$34:$A$777,$A142,СВЦЭМ!$B$34:$B$777,N$119)+'СЕТ СН'!$I$11+СВЦЭМ!$D$10+'СЕТ СН'!$I$5-'СЕТ СН'!$I$21</f>
        <v>4812.8703783099991</v>
      </c>
      <c r="O142" s="37">
        <f>SUMIFS(СВЦЭМ!$D$34:$D$777,СВЦЭМ!$A$34:$A$777,$A142,СВЦЭМ!$B$34:$B$777,O$119)+'СЕТ СН'!$I$11+СВЦЭМ!$D$10+'СЕТ СН'!$I$5-'СЕТ СН'!$I$21</f>
        <v>4790.0006403999996</v>
      </c>
      <c r="P142" s="37">
        <f>SUMIFS(СВЦЭМ!$D$34:$D$777,СВЦЭМ!$A$34:$A$777,$A142,СВЦЭМ!$B$34:$B$777,P$119)+'СЕТ СН'!$I$11+СВЦЭМ!$D$10+'СЕТ СН'!$I$5-'СЕТ СН'!$I$21</f>
        <v>4838.4221701099996</v>
      </c>
      <c r="Q142" s="37">
        <f>SUMIFS(СВЦЭМ!$D$34:$D$777,СВЦЭМ!$A$34:$A$777,$A142,СВЦЭМ!$B$34:$B$777,Q$119)+'СЕТ СН'!$I$11+СВЦЭМ!$D$10+'СЕТ СН'!$I$5-'СЕТ СН'!$I$21</f>
        <v>4844.4811994499996</v>
      </c>
      <c r="R142" s="37">
        <f>SUMIFS(СВЦЭМ!$D$34:$D$777,СВЦЭМ!$A$34:$A$777,$A142,СВЦЭМ!$B$34:$B$777,R$119)+'СЕТ СН'!$I$11+СВЦЭМ!$D$10+'СЕТ СН'!$I$5-'СЕТ СН'!$I$21</f>
        <v>4851.4316892499992</v>
      </c>
      <c r="S142" s="37">
        <f>SUMIFS(СВЦЭМ!$D$34:$D$777,СВЦЭМ!$A$34:$A$777,$A142,СВЦЭМ!$B$34:$B$777,S$119)+'СЕТ СН'!$I$11+СВЦЭМ!$D$10+'СЕТ СН'!$I$5-'СЕТ СН'!$I$21</f>
        <v>4816.1875383699999</v>
      </c>
      <c r="T142" s="37">
        <f>SUMIFS(СВЦЭМ!$D$34:$D$777,СВЦЭМ!$A$34:$A$777,$A142,СВЦЭМ!$B$34:$B$777,T$119)+'СЕТ СН'!$I$11+СВЦЭМ!$D$10+'СЕТ СН'!$I$5-'СЕТ СН'!$I$21</f>
        <v>4793.1256929199999</v>
      </c>
      <c r="U142" s="37">
        <f>SUMIFS(СВЦЭМ!$D$34:$D$777,СВЦЭМ!$A$34:$A$777,$A142,СВЦЭМ!$B$34:$B$777,U$119)+'СЕТ СН'!$I$11+СВЦЭМ!$D$10+'СЕТ СН'!$I$5-'СЕТ СН'!$I$21</f>
        <v>4788.1995157299998</v>
      </c>
      <c r="V142" s="37">
        <f>SUMIFS(СВЦЭМ!$D$34:$D$777,СВЦЭМ!$A$34:$A$777,$A142,СВЦЭМ!$B$34:$B$777,V$119)+'СЕТ СН'!$I$11+СВЦЭМ!$D$10+'СЕТ СН'!$I$5-'СЕТ СН'!$I$21</f>
        <v>4828.8060669099996</v>
      </c>
      <c r="W142" s="37">
        <f>SUMIFS(СВЦЭМ!$D$34:$D$777,СВЦЭМ!$A$34:$A$777,$A142,СВЦЭМ!$B$34:$B$777,W$119)+'СЕТ СН'!$I$11+СВЦЭМ!$D$10+'СЕТ СН'!$I$5-'СЕТ СН'!$I$21</f>
        <v>4918.1171853199994</v>
      </c>
      <c r="X142" s="37">
        <f>SUMIFS(СВЦЭМ!$D$34:$D$777,СВЦЭМ!$A$34:$A$777,$A142,СВЦЭМ!$B$34:$B$777,X$119)+'СЕТ СН'!$I$11+СВЦЭМ!$D$10+'СЕТ СН'!$I$5-'СЕТ СН'!$I$21</f>
        <v>5014.1534957399999</v>
      </c>
      <c r="Y142" s="37">
        <f>SUMIFS(СВЦЭМ!$D$34:$D$777,СВЦЭМ!$A$34:$A$777,$A142,СВЦЭМ!$B$34:$B$777,Y$119)+'СЕТ СН'!$I$11+СВЦЭМ!$D$10+'СЕТ СН'!$I$5-'СЕТ СН'!$I$21</f>
        <v>5074.350970559999</v>
      </c>
    </row>
    <row r="143" spans="1:25" ht="15.75" x14ac:dyDescent="0.2">
      <c r="A143" s="36">
        <f t="shared" si="3"/>
        <v>43063</v>
      </c>
      <c r="B143" s="37">
        <f>SUMIFS(СВЦЭМ!$D$34:$D$777,СВЦЭМ!$A$34:$A$777,$A143,СВЦЭМ!$B$34:$B$777,B$119)+'СЕТ СН'!$I$11+СВЦЭМ!$D$10+'СЕТ СН'!$I$5-'СЕТ СН'!$I$21</f>
        <v>5096.5226984099991</v>
      </c>
      <c r="C143" s="37">
        <f>SUMIFS(СВЦЭМ!$D$34:$D$777,СВЦЭМ!$A$34:$A$777,$A143,СВЦЭМ!$B$34:$B$777,C$119)+'СЕТ СН'!$I$11+СВЦЭМ!$D$10+'СЕТ СН'!$I$5-'СЕТ СН'!$I$21</f>
        <v>5164.1047892799997</v>
      </c>
      <c r="D143" s="37">
        <f>SUMIFS(СВЦЭМ!$D$34:$D$777,СВЦЭМ!$A$34:$A$777,$A143,СВЦЭМ!$B$34:$B$777,D$119)+'СЕТ СН'!$I$11+СВЦЭМ!$D$10+'СЕТ СН'!$I$5-'СЕТ СН'!$I$21</f>
        <v>5262.6952630799997</v>
      </c>
      <c r="E143" s="37">
        <f>SUMIFS(СВЦЭМ!$D$34:$D$777,СВЦЭМ!$A$34:$A$777,$A143,СВЦЭМ!$B$34:$B$777,E$119)+'СЕТ СН'!$I$11+СВЦЭМ!$D$10+'СЕТ СН'!$I$5-'СЕТ СН'!$I$21</f>
        <v>5262.1380940299996</v>
      </c>
      <c r="F143" s="37">
        <f>SUMIFS(СВЦЭМ!$D$34:$D$777,СВЦЭМ!$A$34:$A$777,$A143,СВЦЭМ!$B$34:$B$777,F$119)+'СЕТ СН'!$I$11+СВЦЭМ!$D$10+'СЕТ СН'!$I$5-'СЕТ СН'!$I$21</f>
        <v>5263.3923170499993</v>
      </c>
      <c r="G143" s="37">
        <f>SUMIFS(СВЦЭМ!$D$34:$D$777,СВЦЭМ!$A$34:$A$777,$A143,СВЦЭМ!$B$34:$B$777,G$119)+'СЕТ СН'!$I$11+СВЦЭМ!$D$10+'СЕТ СН'!$I$5-'СЕТ СН'!$I$21</f>
        <v>5261.7680039799998</v>
      </c>
      <c r="H143" s="37">
        <f>SUMIFS(СВЦЭМ!$D$34:$D$777,СВЦЭМ!$A$34:$A$777,$A143,СВЦЭМ!$B$34:$B$777,H$119)+'СЕТ СН'!$I$11+СВЦЭМ!$D$10+'СЕТ СН'!$I$5-'СЕТ СН'!$I$21</f>
        <v>5204.1614745299994</v>
      </c>
      <c r="I143" s="37">
        <f>SUMIFS(СВЦЭМ!$D$34:$D$777,СВЦЭМ!$A$34:$A$777,$A143,СВЦЭМ!$B$34:$B$777,I$119)+'СЕТ СН'!$I$11+СВЦЭМ!$D$10+'СЕТ СН'!$I$5-'СЕТ СН'!$I$21</f>
        <v>5098.4532355699994</v>
      </c>
      <c r="J143" s="37">
        <f>SUMIFS(СВЦЭМ!$D$34:$D$777,СВЦЭМ!$A$34:$A$777,$A143,СВЦЭМ!$B$34:$B$777,J$119)+'СЕТ СН'!$I$11+СВЦЭМ!$D$10+'СЕТ СН'!$I$5-'СЕТ СН'!$I$21</f>
        <v>4996.7439326299991</v>
      </c>
      <c r="K143" s="37">
        <f>SUMIFS(СВЦЭМ!$D$34:$D$777,СВЦЭМ!$A$34:$A$777,$A143,СВЦЭМ!$B$34:$B$777,K$119)+'СЕТ СН'!$I$11+СВЦЭМ!$D$10+'СЕТ СН'!$I$5-'СЕТ СН'!$I$21</f>
        <v>4897.6386710299994</v>
      </c>
      <c r="L143" s="37">
        <f>SUMIFS(СВЦЭМ!$D$34:$D$777,СВЦЭМ!$A$34:$A$777,$A143,СВЦЭМ!$B$34:$B$777,L$119)+'СЕТ СН'!$I$11+СВЦЭМ!$D$10+'СЕТ СН'!$I$5-'СЕТ СН'!$I$21</f>
        <v>4886.7234661499997</v>
      </c>
      <c r="M143" s="37">
        <f>SUMIFS(СВЦЭМ!$D$34:$D$777,СВЦЭМ!$A$34:$A$777,$A143,СВЦЭМ!$B$34:$B$777,M$119)+'СЕТ СН'!$I$11+СВЦЭМ!$D$10+'СЕТ СН'!$I$5-'СЕТ СН'!$I$21</f>
        <v>4852.9622804699993</v>
      </c>
      <c r="N143" s="37">
        <f>SUMIFS(СВЦЭМ!$D$34:$D$777,СВЦЭМ!$A$34:$A$777,$A143,СВЦЭМ!$B$34:$B$777,N$119)+'СЕТ СН'!$I$11+СВЦЭМ!$D$10+'СЕТ СН'!$I$5-'СЕТ СН'!$I$21</f>
        <v>4871.1122368999995</v>
      </c>
      <c r="O143" s="37">
        <f>SUMIFS(СВЦЭМ!$D$34:$D$777,СВЦЭМ!$A$34:$A$777,$A143,СВЦЭМ!$B$34:$B$777,O$119)+'СЕТ СН'!$I$11+СВЦЭМ!$D$10+'СЕТ СН'!$I$5-'СЕТ СН'!$I$21</f>
        <v>4871.4415600799994</v>
      </c>
      <c r="P143" s="37">
        <f>SUMIFS(СВЦЭМ!$D$34:$D$777,СВЦЭМ!$A$34:$A$777,$A143,СВЦЭМ!$B$34:$B$777,P$119)+'СЕТ СН'!$I$11+СВЦЭМ!$D$10+'СЕТ СН'!$I$5-'СЕТ СН'!$I$21</f>
        <v>4868.9587329699998</v>
      </c>
      <c r="Q143" s="37">
        <f>SUMIFS(СВЦЭМ!$D$34:$D$777,СВЦЭМ!$A$34:$A$777,$A143,СВЦЭМ!$B$34:$B$777,Q$119)+'СЕТ СН'!$I$11+СВЦЭМ!$D$10+'СЕТ СН'!$I$5-'СЕТ СН'!$I$21</f>
        <v>4867.6480394399996</v>
      </c>
      <c r="R143" s="37">
        <f>SUMIFS(СВЦЭМ!$D$34:$D$777,СВЦЭМ!$A$34:$A$777,$A143,СВЦЭМ!$B$34:$B$777,R$119)+'СЕТ СН'!$I$11+СВЦЭМ!$D$10+'СЕТ СН'!$I$5-'СЕТ СН'!$I$21</f>
        <v>4863.3706635499993</v>
      </c>
      <c r="S143" s="37">
        <f>SUMIFS(СВЦЭМ!$D$34:$D$777,СВЦЭМ!$A$34:$A$777,$A143,СВЦЭМ!$B$34:$B$777,S$119)+'СЕТ СН'!$I$11+СВЦЭМ!$D$10+'СЕТ СН'!$I$5-'СЕТ СН'!$I$21</f>
        <v>4822.9861414199995</v>
      </c>
      <c r="T143" s="37">
        <f>SUMIFS(СВЦЭМ!$D$34:$D$777,СВЦЭМ!$A$34:$A$777,$A143,СВЦЭМ!$B$34:$B$777,T$119)+'СЕТ СН'!$I$11+СВЦЭМ!$D$10+'СЕТ СН'!$I$5-'СЕТ СН'!$I$21</f>
        <v>4815.2747631499997</v>
      </c>
      <c r="U143" s="37">
        <f>SUMIFS(СВЦЭМ!$D$34:$D$777,СВЦЭМ!$A$34:$A$777,$A143,СВЦЭМ!$B$34:$B$777,U$119)+'СЕТ СН'!$I$11+СВЦЭМ!$D$10+'СЕТ СН'!$I$5-'СЕТ СН'!$I$21</f>
        <v>4800.6567333999992</v>
      </c>
      <c r="V143" s="37">
        <f>SUMIFS(СВЦЭМ!$D$34:$D$777,СВЦЭМ!$A$34:$A$777,$A143,СВЦЭМ!$B$34:$B$777,V$119)+'СЕТ СН'!$I$11+СВЦЭМ!$D$10+'СЕТ СН'!$I$5-'СЕТ СН'!$I$21</f>
        <v>4815.6150976699992</v>
      </c>
      <c r="W143" s="37">
        <f>SUMIFS(СВЦЭМ!$D$34:$D$777,СВЦЭМ!$A$34:$A$777,$A143,СВЦЭМ!$B$34:$B$777,W$119)+'СЕТ СН'!$I$11+СВЦЭМ!$D$10+'СЕТ СН'!$I$5-'СЕТ СН'!$I$21</f>
        <v>4945.5561726299993</v>
      </c>
      <c r="X143" s="37">
        <f>SUMIFS(СВЦЭМ!$D$34:$D$777,СВЦЭМ!$A$34:$A$777,$A143,СВЦЭМ!$B$34:$B$777,X$119)+'СЕТ СН'!$I$11+СВЦЭМ!$D$10+'СЕТ СН'!$I$5-'СЕТ СН'!$I$21</f>
        <v>5031.3351549599993</v>
      </c>
      <c r="Y143" s="37">
        <f>SUMIFS(СВЦЭМ!$D$34:$D$777,СВЦЭМ!$A$34:$A$777,$A143,СВЦЭМ!$B$34:$B$777,Y$119)+'СЕТ СН'!$I$11+СВЦЭМ!$D$10+'СЕТ СН'!$I$5-'СЕТ СН'!$I$21</f>
        <v>5123.4144331199996</v>
      </c>
    </row>
    <row r="144" spans="1:25" ht="15.75" x14ac:dyDescent="0.2">
      <c r="A144" s="36">
        <f t="shared" si="3"/>
        <v>43064</v>
      </c>
      <c r="B144" s="37">
        <f>SUMIFS(СВЦЭМ!$D$34:$D$777,СВЦЭМ!$A$34:$A$777,$A144,СВЦЭМ!$B$34:$B$777,B$119)+'СЕТ СН'!$I$11+СВЦЭМ!$D$10+'СЕТ СН'!$I$5-'СЕТ СН'!$I$21</f>
        <v>5153.0077631199993</v>
      </c>
      <c r="C144" s="37">
        <f>SUMIFS(СВЦЭМ!$D$34:$D$777,СВЦЭМ!$A$34:$A$777,$A144,СВЦЭМ!$B$34:$B$777,C$119)+'СЕТ СН'!$I$11+СВЦЭМ!$D$10+'СЕТ СН'!$I$5-'СЕТ СН'!$I$21</f>
        <v>5195.7419802899994</v>
      </c>
      <c r="D144" s="37">
        <f>SUMIFS(СВЦЭМ!$D$34:$D$777,СВЦЭМ!$A$34:$A$777,$A144,СВЦЭМ!$B$34:$B$777,D$119)+'СЕТ СН'!$I$11+СВЦЭМ!$D$10+'СЕТ СН'!$I$5-'СЕТ СН'!$I$21</f>
        <v>5241.3364793699993</v>
      </c>
      <c r="E144" s="37">
        <f>SUMIFS(СВЦЭМ!$D$34:$D$777,СВЦЭМ!$A$34:$A$777,$A144,СВЦЭМ!$B$34:$B$777,E$119)+'СЕТ СН'!$I$11+СВЦЭМ!$D$10+'СЕТ СН'!$I$5-'СЕТ СН'!$I$21</f>
        <v>5243.9610119099998</v>
      </c>
      <c r="F144" s="37">
        <f>SUMIFS(СВЦЭМ!$D$34:$D$777,СВЦЭМ!$A$34:$A$777,$A144,СВЦЭМ!$B$34:$B$777,F$119)+'СЕТ СН'!$I$11+СВЦЭМ!$D$10+'СЕТ СН'!$I$5-'СЕТ СН'!$I$21</f>
        <v>5244.1897878499994</v>
      </c>
      <c r="G144" s="37">
        <f>SUMIFS(СВЦЭМ!$D$34:$D$777,СВЦЭМ!$A$34:$A$777,$A144,СВЦЭМ!$B$34:$B$777,G$119)+'СЕТ СН'!$I$11+СВЦЭМ!$D$10+'СЕТ СН'!$I$5-'СЕТ СН'!$I$21</f>
        <v>5235.7484041199996</v>
      </c>
      <c r="H144" s="37">
        <f>SUMIFS(СВЦЭМ!$D$34:$D$777,СВЦЭМ!$A$34:$A$777,$A144,СВЦЭМ!$B$34:$B$777,H$119)+'СЕТ СН'!$I$11+СВЦЭМ!$D$10+'СЕТ СН'!$I$5-'СЕТ СН'!$I$21</f>
        <v>5201.69987846</v>
      </c>
      <c r="I144" s="37">
        <f>SUMIFS(СВЦЭМ!$D$34:$D$777,СВЦЭМ!$A$34:$A$777,$A144,СВЦЭМ!$B$34:$B$777,I$119)+'СЕТ СН'!$I$11+СВЦЭМ!$D$10+'СЕТ СН'!$I$5-'СЕТ СН'!$I$21</f>
        <v>5020.9685444999996</v>
      </c>
      <c r="J144" s="37">
        <f>SUMIFS(СВЦЭМ!$D$34:$D$777,СВЦЭМ!$A$34:$A$777,$A144,СВЦЭМ!$B$34:$B$777,J$119)+'СЕТ СН'!$I$11+СВЦЭМ!$D$10+'СЕТ СН'!$I$5-'СЕТ СН'!$I$21</f>
        <v>5021.6801565999995</v>
      </c>
      <c r="K144" s="37">
        <f>SUMIFS(СВЦЭМ!$D$34:$D$777,СВЦЭМ!$A$34:$A$777,$A144,СВЦЭМ!$B$34:$B$777,K$119)+'СЕТ СН'!$I$11+СВЦЭМ!$D$10+'СЕТ СН'!$I$5-'СЕТ СН'!$I$21</f>
        <v>4939.0950977799994</v>
      </c>
      <c r="L144" s="37">
        <f>SUMIFS(СВЦЭМ!$D$34:$D$777,СВЦЭМ!$A$34:$A$777,$A144,СВЦЭМ!$B$34:$B$777,L$119)+'СЕТ СН'!$I$11+СВЦЭМ!$D$10+'СЕТ СН'!$I$5-'СЕТ СН'!$I$21</f>
        <v>4850.0125159499994</v>
      </c>
      <c r="M144" s="37">
        <f>SUMIFS(СВЦЭМ!$D$34:$D$777,СВЦЭМ!$A$34:$A$777,$A144,СВЦЭМ!$B$34:$B$777,M$119)+'СЕТ СН'!$I$11+СВЦЭМ!$D$10+'СЕТ СН'!$I$5-'СЕТ СН'!$I$21</f>
        <v>4815.4479587399992</v>
      </c>
      <c r="N144" s="37">
        <f>SUMIFS(СВЦЭМ!$D$34:$D$777,СВЦЭМ!$A$34:$A$777,$A144,СВЦЭМ!$B$34:$B$777,N$119)+'СЕТ СН'!$I$11+СВЦЭМ!$D$10+'СЕТ СН'!$I$5-'СЕТ СН'!$I$21</f>
        <v>4784.2747129899999</v>
      </c>
      <c r="O144" s="37">
        <f>SUMIFS(СВЦЭМ!$D$34:$D$777,СВЦЭМ!$A$34:$A$777,$A144,СВЦЭМ!$B$34:$B$777,O$119)+'СЕТ СН'!$I$11+СВЦЭМ!$D$10+'СЕТ СН'!$I$5-'СЕТ СН'!$I$21</f>
        <v>4836.5359977999997</v>
      </c>
      <c r="P144" s="37">
        <f>SUMIFS(СВЦЭМ!$D$34:$D$777,СВЦЭМ!$A$34:$A$777,$A144,СВЦЭМ!$B$34:$B$777,P$119)+'СЕТ СН'!$I$11+СВЦЭМ!$D$10+'СЕТ СН'!$I$5-'СЕТ СН'!$I$21</f>
        <v>4853.2460969099993</v>
      </c>
      <c r="Q144" s="37">
        <f>SUMIFS(СВЦЭМ!$D$34:$D$777,СВЦЭМ!$A$34:$A$777,$A144,СВЦЭМ!$B$34:$B$777,Q$119)+'СЕТ СН'!$I$11+СВЦЭМ!$D$10+'СЕТ СН'!$I$5-'СЕТ СН'!$I$21</f>
        <v>4854.6944337899995</v>
      </c>
      <c r="R144" s="37">
        <f>SUMIFS(СВЦЭМ!$D$34:$D$777,СВЦЭМ!$A$34:$A$777,$A144,СВЦЭМ!$B$34:$B$777,R$119)+'СЕТ СН'!$I$11+СВЦЭМ!$D$10+'СЕТ СН'!$I$5-'СЕТ СН'!$I$21</f>
        <v>4849.0319783799996</v>
      </c>
      <c r="S144" s="37">
        <f>SUMIFS(СВЦЭМ!$D$34:$D$777,СВЦЭМ!$A$34:$A$777,$A144,СВЦЭМ!$B$34:$B$777,S$119)+'СЕТ СН'!$I$11+СВЦЭМ!$D$10+'СЕТ СН'!$I$5-'СЕТ СН'!$I$21</f>
        <v>4831.1704923899997</v>
      </c>
      <c r="T144" s="37">
        <f>SUMIFS(СВЦЭМ!$D$34:$D$777,СВЦЭМ!$A$34:$A$777,$A144,СВЦЭМ!$B$34:$B$777,T$119)+'СЕТ СН'!$I$11+СВЦЭМ!$D$10+'СЕТ СН'!$I$5-'СЕТ СН'!$I$21</f>
        <v>4789.3773097399999</v>
      </c>
      <c r="U144" s="37">
        <f>SUMIFS(СВЦЭМ!$D$34:$D$777,СВЦЭМ!$A$34:$A$777,$A144,СВЦЭМ!$B$34:$B$777,U$119)+'СЕТ СН'!$I$11+СВЦЭМ!$D$10+'СЕТ СН'!$I$5-'СЕТ СН'!$I$21</f>
        <v>4789.3104580799991</v>
      </c>
      <c r="V144" s="37">
        <f>SUMIFS(СВЦЭМ!$D$34:$D$777,СВЦЭМ!$A$34:$A$777,$A144,СВЦЭМ!$B$34:$B$777,V$119)+'СЕТ СН'!$I$11+СВЦЭМ!$D$10+'СЕТ СН'!$I$5-'СЕТ СН'!$I$21</f>
        <v>4833.3263945799999</v>
      </c>
      <c r="W144" s="37">
        <f>SUMIFS(СВЦЭМ!$D$34:$D$777,СВЦЭМ!$A$34:$A$777,$A144,СВЦЭМ!$B$34:$B$777,W$119)+'СЕТ СН'!$I$11+СВЦЭМ!$D$10+'СЕТ СН'!$I$5-'СЕТ СН'!$I$21</f>
        <v>4915.20549063</v>
      </c>
      <c r="X144" s="37">
        <f>SUMIFS(СВЦЭМ!$D$34:$D$777,СВЦЭМ!$A$34:$A$777,$A144,СВЦЭМ!$B$34:$B$777,X$119)+'СЕТ СН'!$I$11+СВЦЭМ!$D$10+'СЕТ СН'!$I$5-'СЕТ СН'!$I$21</f>
        <v>5015.4964346299994</v>
      </c>
      <c r="Y144" s="37">
        <f>SUMIFS(СВЦЭМ!$D$34:$D$777,СВЦЭМ!$A$34:$A$777,$A144,СВЦЭМ!$B$34:$B$777,Y$119)+'СЕТ СН'!$I$11+СВЦЭМ!$D$10+'СЕТ СН'!$I$5-'СЕТ СН'!$I$21</f>
        <v>5088.6128797099991</v>
      </c>
    </row>
    <row r="145" spans="1:27" ht="15.75" x14ac:dyDescent="0.2">
      <c r="A145" s="36">
        <f t="shared" si="3"/>
        <v>43065</v>
      </c>
      <c r="B145" s="37">
        <f>SUMIFS(СВЦЭМ!$D$34:$D$777,СВЦЭМ!$A$34:$A$777,$A145,СВЦЭМ!$B$34:$B$777,B$119)+'СЕТ СН'!$I$11+СВЦЭМ!$D$10+'СЕТ СН'!$I$5-'СЕТ СН'!$I$21</f>
        <v>5137.6220939999994</v>
      </c>
      <c r="C145" s="37">
        <f>SUMIFS(СВЦЭМ!$D$34:$D$777,СВЦЭМ!$A$34:$A$777,$A145,СВЦЭМ!$B$34:$B$777,C$119)+'СЕТ СН'!$I$11+СВЦЭМ!$D$10+'СЕТ СН'!$I$5-'СЕТ СН'!$I$21</f>
        <v>5178.4848771899997</v>
      </c>
      <c r="D145" s="37">
        <f>SUMIFS(СВЦЭМ!$D$34:$D$777,СВЦЭМ!$A$34:$A$777,$A145,СВЦЭМ!$B$34:$B$777,D$119)+'СЕТ СН'!$I$11+СВЦЭМ!$D$10+'СЕТ СН'!$I$5-'СЕТ СН'!$I$21</f>
        <v>5229.0805461099999</v>
      </c>
      <c r="E145" s="37">
        <f>SUMIFS(СВЦЭМ!$D$34:$D$777,СВЦЭМ!$A$34:$A$777,$A145,СВЦЭМ!$B$34:$B$777,E$119)+'СЕТ СН'!$I$11+СВЦЭМ!$D$10+'СЕТ СН'!$I$5-'СЕТ СН'!$I$21</f>
        <v>5239.24091701</v>
      </c>
      <c r="F145" s="37">
        <f>SUMIFS(СВЦЭМ!$D$34:$D$777,СВЦЭМ!$A$34:$A$777,$A145,СВЦЭМ!$B$34:$B$777,F$119)+'СЕТ СН'!$I$11+СВЦЭМ!$D$10+'СЕТ СН'!$I$5-'СЕТ СН'!$I$21</f>
        <v>5241.468241999999</v>
      </c>
      <c r="G145" s="37">
        <f>SUMIFS(СВЦЭМ!$D$34:$D$777,СВЦЭМ!$A$34:$A$777,$A145,СВЦЭМ!$B$34:$B$777,G$119)+'СЕТ СН'!$I$11+СВЦЭМ!$D$10+'СЕТ СН'!$I$5-'СЕТ СН'!$I$21</f>
        <v>5231.3827752999996</v>
      </c>
      <c r="H145" s="37">
        <f>SUMIFS(СВЦЭМ!$D$34:$D$777,СВЦЭМ!$A$34:$A$777,$A145,СВЦЭМ!$B$34:$B$777,H$119)+'СЕТ СН'!$I$11+СВЦЭМ!$D$10+'СЕТ СН'!$I$5-'СЕТ СН'!$I$21</f>
        <v>5201.0427391899993</v>
      </c>
      <c r="I145" s="37">
        <f>SUMIFS(СВЦЭМ!$D$34:$D$777,СВЦЭМ!$A$34:$A$777,$A145,СВЦЭМ!$B$34:$B$777,I$119)+'СЕТ СН'!$I$11+СВЦЭМ!$D$10+'СЕТ СН'!$I$5-'СЕТ СН'!$I$21</f>
        <v>5129.5590400099991</v>
      </c>
      <c r="J145" s="37">
        <f>SUMIFS(СВЦЭМ!$D$34:$D$777,СВЦЭМ!$A$34:$A$777,$A145,СВЦЭМ!$B$34:$B$777,J$119)+'СЕТ СН'!$I$11+СВЦЭМ!$D$10+'СЕТ СН'!$I$5-'СЕТ СН'!$I$21</f>
        <v>5051.7998349599993</v>
      </c>
      <c r="K145" s="37">
        <f>SUMIFS(СВЦЭМ!$D$34:$D$777,СВЦЭМ!$A$34:$A$777,$A145,СВЦЭМ!$B$34:$B$777,K$119)+'СЕТ СН'!$I$11+СВЦЭМ!$D$10+'СЕТ СН'!$I$5-'СЕТ СН'!$I$21</f>
        <v>4950.0633530099994</v>
      </c>
      <c r="L145" s="37">
        <f>SUMIFS(СВЦЭМ!$D$34:$D$777,СВЦЭМ!$A$34:$A$777,$A145,СВЦЭМ!$B$34:$B$777,L$119)+'СЕТ СН'!$I$11+СВЦЭМ!$D$10+'СЕТ СН'!$I$5-'СЕТ СН'!$I$21</f>
        <v>4871.4488086899992</v>
      </c>
      <c r="M145" s="37">
        <f>SUMIFS(СВЦЭМ!$D$34:$D$777,СВЦЭМ!$A$34:$A$777,$A145,СВЦЭМ!$B$34:$B$777,M$119)+'СЕТ СН'!$I$11+СВЦЭМ!$D$10+'СЕТ СН'!$I$5-'СЕТ СН'!$I$21</f>
        <v>4838.6234637899997</v>
      </c>
      <c r="N145" s="37">
        <f>SUMIFS(СВЦЭМ!$D$34:$D$777,СВЦЭМ!$A$34:$A$777,$A145,СВЦЭМ!$B$34:$B$777,N$119)+'СЕТ СН'!$I$11+СВЦЭМ!$D$10+'СЕТ СН'!$I$5-'СЕТ СН'!$I$21</f>
        <v>4851.6667920399996</v>
      </c>
      <c r="O145" s="37">
        <f>SUMIFS(СВЦЭМ!$D$34:$D$777,СВЦЭМ!$A$34:$A$777,$A145,СВЦЭМ!$B$34:$B$777,O$119)+'СЕТ СН'!$I$11+СВЦЭМ!$D$10+'СЕТ СН'!$I$5-'СЕТ СН'!$I$21</f>
        <v>4860.8728147099991</v>
      </c>
      <c r="P145" s="37">
        <f>SUMIFS(СВЦЭМ!$D$34:$D$777,СВЦЭМ!$A$34:$A$777,$A145,СВЦЭМ!$B$34:$B$777,P$119)+'СЕТ СН'!$I$11+СВЦЭМ!$D$10+'СЕТ СН'!$I$5-'СЕТ СН'!$I$21</f>
        <v>4871.0610214199996</v>
      </c>
      <c r="Q145" s="37">
        <f>SUMIFS(СВЦЭМ!$D$34:$D$777,СВЦЭМ!$A$34:$A$777,$A145,СВЦЭМ!$B$34:$B$777,Q$119)+'СЕТ СН'!$I$11+СВЦЭМ!$D$10+'СЕТ СН'!$I$5-'СЕТ СН'!$I$21</f>
        <v>4873.7765751299994</v>
      </c>
      <c r="R145" s="37">
        <f>SUMIFS(СВЦЭМ!$D$34:$D$777,СВЦЭМ!$A$34:$A$777,$A145,СВЦЭМ!$B$34:$B$777,R$119)+'СЕТ СН'!$I$11+СВЦЭМ!$D$10+'СЕТ СН'!$I$5-'СЕТ СН'!$I$21</f>
        <v>4864.2083396899998</v>
      </c>
      <c r="S145" s="37">
        <f>SUMIFS(СВЦЭМ!$D$34:$D$777,СВЦЭМ!$A$34:$A$777,$A145,СВЦЭМ!$B$34:$B$777,S$119)+'СЕТ СН'!$I$11+СВЦЭМ!$D$10+'СЕТ СН'!$I$5-'СЕТ СН'!$I$21</f>
        <v>4829.3653299899997</v>
      </c>
      <c r="T145" s="37">
        <f>SUMIFS(СВЦЭМ!$D$34:$D$777,СВЦЭМ!$A$34:$A$777,$A145,СВЦЭМ!$B$34:$B$777,T$119)+'СЕТ СН'!$I$11+СВЦЭМ!$D$10+'СЕТ СН'!$I$5-'СЕТ СН'!$I$21</f>
        <v>4803.1149770499997</v>
      </c>
      <c r="U145" s="37">
        <f>SUMIFS(СВЦЭМ!$D$34:$D$777,СВЦЭМ!$A$34:$A$777,$A145,СВЦЭМ!$B$34:$B$777,U$119)+'СЕТ СН'!$I$11+СВЦЭМ!$D$10+'СЕТ СН'!$I$5-'СЕТ СН'!$I$21</f>
        <v>4802.59670826</v>
      </c>
      <c r="V145" s="37">
        <f>SUMIFS(СВЦЭМ!$D$34:$D$777,СВЦЭМ!$A$34:$A$777,$A145,СВЦЭМ!$B$34:$B$777,V$119)+'СЕТ СН'!$I$11+СВЦЭМ!$D$10+'СЕТ СН'!$I$5-'СЕТ СН'!$I$21</f>
        <v>4838.8672578699998</v>
      </c>
      <c r="W145" s="37">
        <f>SUMIFS(СВЦЭМ!$D$34:$D$777,СВЦЭМ!$A$34:$A$777,$A145,СВЦЭМ!$B$34:$B$777,W$119)+'СЕТ СН'!$I$11+СВЦЭМ!$D$10+'СЕТ СН'!$I$5-'СЕТ СН'!$I$21</f>
        <v>4916.7418648799994</v>
      </c>
      <c r="X145" s="37">
        <f>SUMIFS(СВЦЭМ!$D$34:$D$777,СВЦЭМ!$A$34:$A$777,$A145,СВЦЭМ!$B$34:$B$777,X$119)+'СЕТ СН'!$I$11+СВЦЭМ!$D$10+'СЕТ СН'!$I$5-'СЕТ СН'!$I$21</f>
        <v>5015.9819039199992</v>
      </c>
      <c r="Y145" s="37">
        <f>SUMIFS(СВЦЭМ!$D$34:$D$777,СВЦЭМ!$A$34:$A$777,$A145,СВЦЭМ!$B$34:$B$777,Y$119)+'СЕТ СН'!$I$11+СВЦЭМ!$D$10+'СЕТ СН'!$I$5-'СЕТ СН'!$I$21</f>
        <v>5115.5400009099994</v>
      </c>
    </row>
    <row r="146" spans="1:27" ht="15.75" x14ac:dyDescent="0.2">
      <c r="A146" s="36">
        <f t="shared" si="3"/>
        <v>43066</v>
      </c>
      <c r="B146" s="37">
        <f>SUMIFS(СВЦЭМ!$D$34:$D$777,СВЦЭМ!$A$34:$A$777,$A146,СВЦЭМ!$B$34:$B$777,B$119)+'СЕТ СН'!$I$11+СВЦЭМ!$D$10+'СЕТ СН'!$I$5-'СЕТ СН'!$I$21</f>
        <v>5131.3216043100001</v>
      </c>
      <c r="C146" s="37">
        <f>SUMIFS(СВЦЭМ!$D$34:$D$777,СВЦЭМ!$A$34:$A$777,$A146,СВЦЭМ!$B$34:$B$777,C$119)+'СЕТ СН'!$I$11+СВЦЭМ!$D$10+'СЕТ СН'!$I$5-'СЕТ СН'!$I$21</f>
        <v>5231.4905271499993</v>
      </c>
      <c r="D146" s="37">
        <f>SUMIFS(СВЦЭМ!$D$34:$D$777,СВЦЭМ!$A$34:$A$777,$A146,СВЦЭМ!$B$34:$B$777,D$119)+'СЕТ СН'!$I$11+СВЦЭМ!$D$10+'СЕТ СН'!$I$5-'СЕТ СН'!$I$21</f>
        <v>5279.9810964899998</v>
      </c>
      <c r="E146" s="37">
        <f>SUMIFS(СВЦЭМ!$D$34:$D$777,СВЦЭМ!$A$34:$A$777,$A146,СВЦЭМ!$B$34:$B$777,E$119)+'СЕТ СН'!$I$11+СВЦЭМ!$D$10+'СЕТ СН'!$I$5-'СЕТ СН'!$I$21</f>
        <v>5289.3532380399993</v>
      </c>
      <c r="F146" s="37">
        <f>SUMIFS(СВЦЭМ!$D$34:$D$777,СВЦЭМ!$A$34:$A$777,$A146,СВЦЭМ!$B$34:$B$777,F$119)+'СЕТ СН'!$I$11+СВЦЭМ!$D$10+'СЕТ СН'!$I$5-'СЕТ СН'!$I$21</f>
        <v>5282.6831300199992</v>
      </c>
      <c r="G146" s="37">
        <f>SUMIFS(СВЦЭМ!$D$34:$D$777,СВЦЭМ!$A$34:$A$777,$A146,СВЦЭМ!$B$34:$B$777,G$119)+'СЕТ СН'!$I$11+СВЦЭМ!$D$10+'СЕТ СН'!$I$5-'СЕТ СН'!$I$21</f>
        <v>5269.8378227199992</v>
      </c>
      <c r="H146" s="37">
        <f>SUMIFS(СВЦЭМ!$D$34:$D$777,СВЦЭМ!$A$34:$A$777,$A146,СВЦЭМ!$B$34:$B$777,H$119)+'СЕТ СН'!$I$11+СВЦЭМ!$D$10+'СЕТ СН'!$I$5-'СЕТ СН'!$I$21</f>
        <v>5127.2029449499996</v>
      </c>
      <c r="I146" s="37">
        <f>SUMIFS(СВЦЭМ!$D$34:$D$777,СВЦЭМ!$A$34:$A$777,$A146,СВЦЭМ!$B$34:$B$777,I$119)+'СЕТ СН'!$I$11+СВЦЭМ!$D$10+'СЕТ СН'!$I$5-'СЕТ СН'!$I$21</f>
        <v>5108.216348169999</v>
      </c>
      <c r="J146" s="37">
        <f>SUMIFS(СВЦЭМ!$D$34:$D$777,СВЦЭМ!$A$34:$A$777,$A146,СВЦЭМ!$B$34:$B$777,J$119)+'СЕТ СН'!$I$11+СВЦЭМ!$D$10+'СЕТ СН'!$I$5-'СЕТ СН'!$I$21</f>
        <v>5032.1030246199998</v>
      </c>
      <c r="K146" s="37">
        <f>SUMIFS(СВЦЭМ!$D$34:$D$777,СВЦЭМ!$A$34:$A$777,$A146,СВЦЭМ!$B$34:$B$777,K$119)+'СЕТ СН'!$I$11+СВЦЭМ!$D$10+'СЕТ СН'!$I$5-'СЕТ СН'!$I$21</f>
        <v>4944.18045575</v>
      </c>
      <c r="L146" s="37">
        <f>SUMIFS(СВЦЭМ!$D$34:$D$777,СВЦЭМ!$A$34:$A$777,$A146,СВЦЭМ!$B$34:$B$777,L$119)+'СЕТ СН'!$I$11+СВЦЭМ!$D$10+'СЕТ СН'!$I$5-'СЕТ СН'!$I$21</f>
        <v>4867.0388170699998</v>
      </c>
      <c r="M146" s="37">
        <f>SUMIFS(СВЦЭМ!$D$34:$D$777,СВЦЭМ!$A$34:$A$777,$A146,СВЦЭМ!$B$34:$B$777,M$119)+'СЕТ СН'!$I$11+СВЦЭМ!$D$10+'СЕТ СН'!$I$5-'СЕТ СН'!$I$21</f>
        <v>4844.1482783699994</v>
      </c>
      <c r="N146" s="37">
        <f>SUMIFS(СВЦЭМ!$D$34:$D$777,СВЦЭМ!$A$34:$A$777,$A146,СВЦЭМ!$B$34:$B$777,N$119)+'СЕТ СН'!$I$11+СВЦЭМ!$D$10+'СЕТ СН'!$I$5-'СЕТ СН'!$I$21</f>
        <v>4864.0433700799995</v>
      </c>
      <c r="O146" s="37">
        <f>SUMIFS(СВЦЭМ!$D$34:$D$777,СВЦЭМ!$A$34:$A$777,$A146,СВЦЭМ!$B$34:$B$777,O$119)+'СЕТ СН'!$I$11+СВЦЭМ!$D$10+'СЕТ СН'!$I$5-'СЕТ СН'!$I$21</f>
        <v>4867.5319055199998</v>
      </c>
      <c r="P146" s="37">
        <f>SUMIFS(СВЦЭМ!$D$34:$D$777,СВЦЭМ!$A$34:$A$777,$A146,СВЦЭМ!$B$34:$B$777,P$119)+'СЕТ СН'!$I$11+СВЦЭМ!$D$10+'СЕТ СН'!$I$5-'СЕТ СН'!$I$21</f>
        <v>4877.3898269899992</v>
      </c>
      <c r="Q146" s="37">
        <f>SUMIFS(СВЦЭМ!$D$34:$D$777,СВЦЭМ!$A$34:$A$777,$A146,СВЦЭМ!$B$34:$B$777,Q$119)+'СЕТ СН'!$I$11+СВЦЭМ!$D$10+'СЕТ СН'!$I$5-'СЕТ СН'!$I$21</f>
        <v>4882.2631618299993</v>
      </c>
      <c r="R146" s="37">
        <f>SUMIFS(СВЦЭМ!$D$34:$D$777,СВЦЭМ!$A$34:$A$777,$A146,СВЦЭМ!$B$34:$B$777,R$119)+'СЕТ СН'!$I$11+СВЦЭМ!$D$10+'СЕТ СН'!$I$5-'СЕТ СН'!$I$21</f>
        <v>4883.9176264199996</v>
      </c>
      <c r="S146" s="37">
        <f>SUMIFS(СВЦЭМ!$D$34:$D$777,СВЦЭМ!$A$34:$A$777,$A146,СВЦЭМ!$B$34:$B$777,S$119)+'СЕТ СН'!$I$11+СВЦЭМ!$D$10+'СЕТ СН'!$I$5-'СЕТ СН'!$I$21</f>
        <v>4851.3089468199996</v>
      </c>
      <c r="T146" s="37">
        <f>SUMIFS(СВЦЭМ!$D$34:$D$777,СВЦЭМ!$A$34:$A$777,$A146,СВЦЭМ!$B$34:$B$777,T$119)+'СЕТ СН'!$I$11+СВЦЭМ!$D$10+'СЕТ СН'!$I$5-'СЕТ СН'!$I$21</f>
        <v>4823.2968840699996</v>
      </c>
      <c r="U146" s="37">
        <f>SUMIFS(СВЦЭМ!$D$34:$D$777,СВЦЭМ!$A$34:$A$777,$A146,СВЦЭМ!$B$34:$B$777,U$119)+'СЕТ СН'!$I$11+СВЦЭМ!$D$10+'СЕТ СН'!$I$5-'СЕТ СН'!$I$21</f>
        <v>4819.7211274999991</v>
      </c>
      <c r="V146" s="37">
        <f>SUMIFS(СВЦЭМ!$D$34:$D$777,СВЦЭМ!$A$34:$A$777,$A146,СВЦЭМ!$B$34:$B$777,V$119)+'СЕТ СН'!$I$11+СВЦЭМ!$D$10+'СЕТ СН'!$I$5-'СЕТ СН'!$I$21</f>
        <v>4851.9403188199994</v>
      </c>
      <c r="W146" s="37">
        <f>SUMIFS(СВЦЭМ!$D$34:$D$777,СВЦЭМ!$A$34:$A$777,$A146,СВЦЭМ!$B$34:$B$777,W$119)+'СЕТ СН'!$I$11+СВЦЭМ!$D$10+'СЕТ СН'!$I$5-'СЕТ СН'!$I$21</f>
        <v>4943.9725704599996</v>
      </c>
      <c r="X146" s="37">
        <f>SUMIFS(СВЦЭМ!$D$34:$D$777,СВЦЭМ!$A$34:$A$777,$A146,СВЦЭМ!$B$34:$B$777,X$119)+'СЕТ СН'!$I$11+СВЦЭМ!$D$10+'СЕТ СН'!$I$5-'СЕТ СН'!$I$21</f>
        <v>5050.8059397999996</v>
      </c>
      <c r="Y146" s="37">
        <f>SUMIFS(СВЦЭМ!$D$34:$D$777,СВЦЭМ!$A$34:$A$777,$A146,СВЦЭМ!$B$34:$B$777,Y$119)+'СЕТ СН'!$I$11+СВЦЭМ!$D$10+'СЕТ СН'!$I$5-'СЕТ СН'!$I$21</f>
        <v>5138.5758515399993</v>
      </c>
    </row>
    <row r="147" spans="1:27" ht="15.75" x14ac:dyDescent="0.2">
      <c r="A147" s="36">
        <f t="shared" si="3"/>
        <v>43067</v>
      </c>
      <c r="B147" s="37">
        <f>SUMIFS(СВЦЭМ!$D$34:$D$777,СВЦЭМ!$A$34:$A$777,$A147,СВЦЭМ!$B$34:$B$777,B$119)+'СЕТ СН'!$I$11+СВЦЭМ!$D$10+'СЕТ СН'!$I$5-'СЕТ СН'!$I$21</f>
        <v>5152.2780676699995</v>
      </c>
      <c r="C147" s="37">
        <f>SUMIFS(СВЦЭМ!$D$34:$D$777,СВЦЭМ!$A$34:$A$777,$A147,СВЦЭМ!$B$34:$B$777,C$119)+'СЕТ СН'!$I$11+СВЦЭМ!$D$10+'СЕТ СН'!$I$5-'СЕТ СН'!$I$21</f>
        <v>5140.2335816399991</v>
      </c>
      <c r="D147" s="37">
        <f>SUMIFS(СВЦЭМ!$D$34:$D$777,СВЦЭМ!$A$34:$A$777,$A147,СВЦЭМ!$B$34:$B$777,D$119)+'СЕТ СН'!$I$11+СВЦЭМ!$D$10+'СЕТ СН'!$I$5-'СЕТ СН'!$I$21</f>
        <v>5224.9887150599998</v>
      </c>
      <c r="E147" s="37">
        <f>SUMIFS(СВЦЭМ!$D$34:$D$777,СВЦЭМ!$A$34:$A$777,$A147,СВЦЭМ!$B$34:$B$777,E$119)+'СЕТ СН'!$I$11+СВЦЭМ!$D$10+'СЕТ СН'!$I$5-'СЕТ СН'!$I$21</f>
        <v>5232.7309723199996</v>
      </c>
      <c r="F147" s="37">
        <f>SUMIFS(СВЦЭМ!$D$34:$D$777,СВЦЭМ!$A$34:$A$777,$A147,СВЦЭМ!$B$34:$B$777,F$119)+'СЕТ СН'!$I$11+СВЦЭМ!$D$10+'СЕТ СН'!$I$5-'СЕТ СН'!$I$21</f>
        <v>5233.9007942799999</v>
      </c>
      <c r="G147" s="37">
        <f>SUMIFS(СВЦЭМ!$D$34:$D$777,СВЦЭМ!$A$34:$A$777,$A147,СВЦЭМ!$B$34:$B$777,G$119)+'СЕТ СН'!$I$11+СВЦЭМ!$D$10+'СЕТ СН'!$I$5-'СЕТ СН'!$I$21</f>
        <v>5211.00703952</v>
      </c>
      <c r="H147" s="37">
        <f>SUMIFS(СВЦЭМ!$D$34:$D$777,СВЦЭМ!$A$34:$A$777,$A147,СВЦЭМ!$B$34:$B$777,H$119)+'СЕТ СН'!$I$11+СВЦЭМ!$D$10+'СЕТ СН'!$I$5-'СЕТ СН'!$I$21</f>
        <v>5154.8472267199995</v>
      </c>
      <c r="I147" s="37">
        <f>SUMIFS(СВЦЭМ!$D$34:$D$777,СВЦЭМ!$A$34:$A$777,$A147,СВЦЭМ!$B$34:$B$777,I$119)+'СЕТ СН'!$I$11+СВЦЭМ!$D$10+'СЕТ СН'!$I$5-'СЕТ СН'!$I$21</f>
        <v>5049.3363758199994</v>
      </c>
      <c r="J147" s="37">
        <f>SUMIFS(СВЦЭМ!$D$34:$D$777,СВЦЭМ!$A$34:$A$777,$A147,СВЦЭМ!$B$34:$B$777,J$119)+'СЕТ СН'!$I$11+СВЦЭМ!$D$10+'СЕТ СН'!$I$5-'СЕТ СН'!$I$21</f>
        <v>5035.5007406799996</v>
      </c>
      <c r="K147" s="37">
        <f>SUMIFS(СВЦЭМ!$D$34:$D$777,СВЦЭМ!$A$34:$A$777,$A147,СВЦЭМ!$B$34:$B$777,K$119)+'СЕТ СН'!$I$11+СВЦЭМ!$D$10+'СЕТ СН'!$I$5-'СЕТ СН'!$I$21</f>
        <v>4969.8133690799996</v>
      </c>
      <c r="L147" s="37">
        <f>SUMIFS(СВЦЭМ!$D$34:$D$777,СВЦЭМ!$A$34:$A$777,$A147,СВЦЭМ!$B$34:$B$777,L$119)+'СЕТ СН'!$I$11+СВЦЭМ!$D$10+'СЕТ СН'!$I$5-'СЕТ СН'!$I$21</f>
        <v>4893.9505572899998</v>
      </c>
      <c r="M147" s="37">
        <f>SUMIFS(СВЦЭМ!$D$34:$D$777,СВЦЭМ!$A$34:$A$777,$A147,СВЦЭМ!$B$34:$B$777,M$119)+'СЕТ СН'!$I$11+СВЦЭМ!$D$10+'СЕТ СН'!$I$5-'СЕТ СН'!$I$21</f>
        <v>4858.87861643</v>
      </c>
      <c r="N147" s="37">
        <f>SUMIFS(СВЦЭМ!$D$34:$D$777,СВЦЭМ!$A$34:$A$777,$A147,СВЦЭМ!$B$34:$B$777,N$119)+'СЕТ СН'!$I$11+СВЦЭМ!$D$10+'СЕТ СН'!$I$5-'СЕТ СН'!$I$21</f>
        <v>4849.3774006999993</v>
      </c>
      <c r="O147" s="37">
        <f>SUMIFS(СВЦЭМ!$D$34:$D$777,СВЦЭМ!$A$34:$A$777,$A147,СВЦЭМ!$B$34:$B$777,O$119)+'СЕТ СН'!$I$11+СВЦЭМ!$D$10+'СЕТ СН'!$I$5-'СЕТ СН'!$I$21</f>
        <v>4854.8527111399999</v>
      </c>
      <c r="P147" s="37">
        <f>SUMIFS(СВЦЭМ!$D$34:$D$777,СВЦЭМ!$A$34:$A$777,$A147,СВЦЭМ!$B$34:$B$777,P$119)+'СЕТ СН'!$I$11+СВЦЭМ!$D$10+'СЕТ СН'!$I$5-'СЕТ СН'!$I$21</f>
        <v>4859.1326313699992</v>
      </c>
      <c r="Q147" s="37">
        <f>SUMIFS(СВЦЭМ!$D$34:$D$777,СВЦЭМ!$A$34:$A$777,$A147,СВЦЭМ!$B$34:$B$777,Q$119)+'СЕТ СН'!$I$11+СВЦЭМ!$D$10+'СЕТ СН'!$I$5-'СЕТ СН'!$I$21</f>
        <v>4860.9351807099993</v>
      </c>
      <c r="R147" s="37">
        <f>SUMIFS(СВЦЭМ!$D$34:$D$777,СВЦЭМ!$A$34:$A$777,$A147,СВЦЭМ!$B$34:$B$777,R$119)+'СЕТ СН'!$I$11+СВЦЭМ!$D$10+'СЕТ СН'!$I$5-'СЕТ СН'!$I$21</f>
        <v>4857.7556469499996</v>
      </c>
      <c r="S147" s="37">
        <f>SUMIFS(СВЦЭМ!$D$34:$D$777,СВЦЭМ!$A$34:$A$777,$A147,СВЦЭМ!$B$34:$B$777,S$119)+'СЕТ СН'!$I$11+СВЦЭМ!$D$10+'СЕТ СН'!$I$5-'СЕТ СН'!$I$21</f>
        <v>4855.4520398499999</v>
      </c>
      <c r="T147" s="37">
        <f>SUMIFS(СВЦЭМ!$D$34:$D$777,СВЦЭМ!$A$34:$A$777,$A147,СВЦЭМ!$B$34:$B$777,T$119)+'СЕТ СН'!$I$11+СВЦЭМ!$D$10+'СЕТ СН'!$I$5-'СЕТ СН'!$I$21</f>
        <v>4790.4787577199995</v>
      </c>
      <c r="U147" s="37">
        <f>SUMIFS(СВЦЭМ!$D$34:$D$777,СВЦЭМ!$A$34:$A$777,$A147,СВЦЭМ!$B$34:$B$777,U$119)+'СЕТ СН'!$I$11+СВЦЭМ!$D$10+'СЕТ СН'!$I$5-'СЕТ СН'!$I$21</f>
        <v>4784.7451619199992</v>
      </c>
      <c r="V147" s="37">
        <f>SUMIFS(СВЦЭМ!$D$34:$D$777,СВЦЭМ!$A$34:$A$777,$A147,СВЦЭМ!$B$34:$B$777,V$119)+'СЕТ СН'!$I$11+СВЦЭМ!$D$10+'СЕТ СН'!$I$5-'СЕТ СН'!$I$21</f>
        <v>4798.8602956299992</v>
      </c>
      <c r="W147" s="37">
        <f>SUMIFS(СВЦЭМ!$D$34:$D$777,СВЦЭМ!$A$34:$A$777,$A147,СВЦЭМ!$B$34:$B$777,W$119)+'СЕТ СН'!$I$11+СВЦЭМ!$D$10+'СЕТ СН'!$I$5-'СЕТ СН'!$I$21</f>
        <v>4862.60811259</v>
      </c>
      <c r="X147" s="37">
        <f>SUMIFS(СВЦЭМ!$D$34:$D$777,СВЦЭМ!$A$34:$A$777,$A147,СВЦЭМ!$B$34:$B$777,X$119)+'СЕТ СН'!$I$11+СВЦЭМ!$D$10+'СЕТ СН'!$I$5-'СЕТ СН'!$I$21</f>
        <v>5010.8132678999991</v>
      </c>
      <c r="Y147" s="37">
        <f>SUMIFS(СВЦЭМ!$D$34:$D$777,СВЦЭМ!$A$34:$A$777,$A147,СВЦЭМ!$B$34:$B$777,Y$119)+'СЕТ СН'!$I$11+СВЦЭМ!$D$10+'СЕТ СН'!$I$5-'СЕТ СН'!$I$21</f>
        <v>5059.0808252699999</v>
      </c>
    </row>
    <row r="148" spans="1:27" ht="15.75" x14ac:dyDescent="0.2">
      <c r="A148" s="36">
        <f t="shared" si="3"/>
        <v>43068</v>
      </c>
      <c r="B148" s="37">
        <f>SUMIFS(СВЦЭМ!$D$34:$D$777,СВЦЭМ!$A$34:$A$777,$A148,СВЦЭМ!$B$34:$B$777,B$119)+'СЕТ СН'!$I$11+СВЦЭМ!$D$10+'СЕТ СН'!$I$5-'СЕТ СН'!$I$21</f>
        <v>5168.3262295799996</v>
      </c>
      <c r="C148" s="37">
        <f>SUMIFS(СВЦЭМ!$D$34:$D$777,СВЦЭМ!$A$34:$A$777,$A148,СВЦЭМ!$B$34:$B$777,C$119)+'СЕТ СН'!$I$11+СВЦЭМ!$D$10+'СЕТ СН'!$I$5-'СЕТ СН'!$I$21</f>
        <v>5256.7826321199991</v>
      </c>
      <c r="D148" s="37">
        <f>SUMIFS(СВЦЭМ!$D$34:$D$777,СВЦЭМ!$A$34:$A$777,$A148,СВЦЭМ!$B$34:$B$777,D$119)+'СЕТ СН'!$I$11+СВЦЭМ!$D$10+'СЕТ СН'!$I$5-'СЕТ СН'!$I$21</f>
        <v>5242.1089166399997</v>
      </c>
      <c r="E148" s="37">
        <f>SUMIFS(СВЦЭМ!$D$34:$D$777,СВЦЭМ!$A$34:$A$777,$A148,СВЦЭМ!$B$34:$B$777,E$119)+'СЕТ СН'!$I$11+СВЦЭМ!$D$10+'СЕТ СН'!$I$5-'СЕТ СН'!$I$21</f>
        <v>5250.1311373499993</v>
      </c>
      <c r="F148" s="37">
        <f>SUMIFS(СВЦЭМ!$D$34:$D$777,СВЦЭМ!$A$34:$A$777,$A148,СВЦЭМ!$B$34:$B$777,F$119)+'СЕТ СН'!$I$11+СВЦЭМ!$D$10+'СЕТ СН'!$I$5-'СЕТ СН'!$I$21</f>
        <v>5248.9554528899998</v>
      </c>
      <c r="G148" s="37">
        <f>SUMIFS(СВЦЭМ!$D$34:$D$777,СВЦЭМ!$A$34:$A$777,$A148,СВЦЭМ!$B$34:$B$777,G$119)+'СЕТ СН'!$I$11+СВЦЭМ!$D$10+'СЕТ СН'!$I$5-'СЕТ СН'!$I$21</f>
        <v>5222.3795654299993</v>
      </c>
      <c r="H148" s="37">
        <f>SUMIFS(СВЦЭМ!$D$34:$D$777,СВЦЭМ!$A$34:$A$777,$A148,СВЦЭМ!$B$34:$B$777,H$119)+'СЕТ СН'!$I$11+СВЦЭМ!$D$10+'СЕТ СН'!$I$5-'СЕТ СН'!$I$21</f>
        <v>5149.6504453099997</v>
      </c>
      <c r="I148" s="37">
        <f>SUMIFS(СВЦЭМ!$D$34:$D$777,СВЦЭМ!$A$34:$A$777,$A148,СВЦЭМ!$B$34:$B$777,I$119)+'СЕТ СН'!$I$11+СВЦЭМ!$D$10+'СЕТ СН'!$I$5-'СЕТ СН'!$I$21</f>
        <v>5062.7943204699995</v>
      </c>
      <c r="J148" s="37">
        <f>SUMIFS(СВЦЭМ!$D$34:$D$777,СВЦЭМ!$A$34:$A$777,$A148,СВЦЭМ!$B$34:$B$777,J$119)+'СЕТ СН'!$I$11+СВЦЭМ!$D$10+'СЕТ СН'!$I$5-'СЕТ СН'!$I$21</f>
        <v>5030.6150803199998</v>
      </c>
      <c r="K148" s="37">
        <f>SUMIFS(СВЦЭМ!$D$34:$D$777,СВЦЭМ!$A$34:$A$777,$A148,СВЦЭМ!$B$34:$B$777,K$119)+'СЕТ СН'!$I$11+СВЦЭМ!$D$10+'СЕТ СН'!$I$5-'СЕТ СН'!$I$21</f>
        <v>4975.3233903999999</v>
      </c>
      <c r="L148" s="37">
        <f>SUMIFS(СВЦЭМ!$D$34:$D$777,СВЦЭМ!$A$34:$A$777,$A148,СВЦЭМ!$B$34:$B$777,L$119)+'СЕТ СН'!$I$11+СВЦЭМ!$D$10+'СЕТ СН'!$I$5-'СЕТ СН'!$I$21</f>
        <v>4907.1602917799992</v>
      </c>
      <c r="M148" s="37">
        <f>SUMIFS(СВЦЭМ!$D$34:$D$777,СВЦЭМ!$A$34:$A$777,$A148,СВЦЭМ!$B$34:$B$777,M$119)+'СЕТ СН'!$I$11+СВЦЭМ!$D$10+'СЕТ СН'!$I$5-'СЕТ СН'!$I$21</f>
        <v>4866.6168874599998</v>
      </c>
      <c r="N148" s="37">
        <f>SUMIFS(СВЦЭМ!$D$34:$D$777,СВЦЭМ!$A$34:$A$777,$A148,СВЦЭМ!$B$34:$B$777,N$119)+'СЕТ СН'!$I$11+СВЦЭМ!$D$10+'СЕТ СН'!$I$5-'СЕТ СН'!$I$21</f>
        <v>4860.6459429199995</v>
      </c>
      <c r="O148" s="37">
        <f>SUMIFS(СВЦЭМ!$D$34:$D$777,СВЦЭМ!$A$34:$A$777,$A148,СВЦЭМ!$B$34:$B$777,O$119)+'СЕТ СН'!$I$11+СВЦЭМ!$D$10+'СЕТ СН'!$I$5-'СЕТ СН'!$I$21</f>
        <v>4855.1576019999993</v>
      </c>
      <c r="P148" s="37">
        <f>SUMIFS(СВЦЭМ!$D$34:$D$777,СВЦЭМ!$A$34:$A$777,$A148,СВЦЭМ!$B$34:$B$777,P$119)+'СЕТ СН'!$I$11+СВЦЭМ!$D$10+'СЕТ СН'!$I$5-'СЕТ СН'!$I$21</f>
        <v>4847.3633841999999</v>
      </c>
      <c r="Q148" s="37">
        <f>SUMIFS(СВЦЭМ!$D$34:$D$777,СВЦЭМ!$A$34:$A$777,$A148,СВЦЭМ!$B$34:$B$777,Q$119)+'СЕТ СН'!$I$11+СВЦЭМ!$D$10+'СЕТ СН'!$I$5-'СЕТ СН'!$I$21</f>
        <v>4844.3293721499995</v>
      </c>
      <c r="R148" s="37">
        <f>SUMIFS(СВЦЭМ!$D$34:$D$777,СВЦЭМ!$A$34:$A$777,$A148,СВЦЭМ!$B$34:$B$777,R$119)+'СЕТ СН'!$I$11+СВЦЭМ!$D$10+'СЕТ СН'!$I$5-'СЕТ СН'!$I$21</f>
        <v>4845.5596148799996</v>
      </c>
      <c r="S148" s="37">
        <f>SUMIFS(СВЦЭМ!$D$34:$D$777,СВЦЭМ!$A$34:$A$777,$A148,СВЦЭМ!$B$34:$B$777,S$119)+'СЕТ СН'!$I$11+СВЦЭМ!$D$10+'СЕТ СН'!$I$5-'СЕТ СН'!$I$21</f>
        <v>4832.7886078899992</v>
      </c>
      <c r="T148" s="37">
        <f>SUMIFS(СВЦЭМ!$D$34:$D$777,СВЦЭМ!$A$34:$A$777,$A148,СВЦЭМ!$B$34:$B$777,T$119)+'СЕТ СН'!$I$11+СВЦЭМ!$D$10+'СЕТ СН'!$I$5-'СЕТ СН'!$I$21</f>
        <v>4751.1353635199994</v>
      </c>
      <c r="U148" s="37">
        <f>SUMIFS(СВЦЭМ!$D$34:$D$777,СВЦЭМ!$A$34:$A$777,$A148,СВЦЭМ!$B$34:$B$777,U$119)+'СЕТ СН'!$I$11+СВЦЭМ!$D$10+'СЕТ СН'!$I$5-'СЕТ СН'!$I$21</f>
        <v>4750.3861537699995</v>
      </c>
      <c r="V148" s="37">
        <f>SUMIFS(СВЦЭМ!$D$34:$D$777,СВЦЭМ!$A$34:$A$777,$A148,СВЦЭМ!$B$34:$B$777,V$119)+'СЕТ СН'!$I$11+СВЦЭМ!$D$10+'СЕТ СН'!$I$5-'СЕТ СН'!$I$21</f>
        <v>4821.6919011699993</v>
      </c>
      <c r="W148" s="37">
        <f>SUMIFS(СВЦЭМ!$D$34:$D$777,СВЦЭМ!$A$34:$A$777,$A148,СВЦЭМ!$B$34:$B$777,W$119)+'СЕТ СН'!$I$11+СВЦЭМ!$D$10+'СЕТ СН'!$I$5-'СЕТ СН'!$I$21</f>
        <v>4961.80647976</v>
      </c>
      <c r="X148" s="37">
        <f>SUMIFS(СВЦЭМ!$D$34:$D$777,СВЦЭМ!$A$34:$A$777,$A148,СВЦЭМ!$B$34:$B$777,X$119)+'СЕТ СН'!$I$11+СВЦЭМ!$D$10+'СЕТ СН'!$I$5-'СЕТ СН'!$I$21</f>
        <v>5075.6882941799995</v>
      </c>
      <c r="Y148" s="37">
        <f>SUMIFS(СВЦЭМ!$D$34:$D$777,СВЦЭМ!$A$34:$A$777,$A148,СВЦЭМ!$B$34:$B$777,Y$119)+'СЕТ СН'!$I$11+СВЦЭМ!$D$10+'СЕТ СН'!$I$5-'СЕТ СН'!$I$21</f>
        <v>5140.6453352299995</v>
      </c>
    </row>
    <row r="149" spans="1:27" ht="15.75" x14ac:dyDescent="0.2">
      <c r="A149" s="36">
        <f t="shared" si="3"/>
        <v>43069</v>
      </c>
      <c r="B149" s="37">
        <f>SUMIFS(СВЦЭМ!$D$34:$D$777,СВЦЭМ!$A$34:$A$777,$A149,СВЦЭМ!$B$34:$B$777,B$119)+'СЕТ СН'!$I$11+СВЦЭМ!$D$10+'СЕТ СН'!$I$5-'СЕТ СН'!$I$21</f>
        <v>5181.9190861899997</v>
      </c>
      <c r="C149" s="37">
        <f>SUMIFS(СВЦЭМ!$D$34:$D$777,СВЦЭМ!$A$34:$A$777,$A149,СВЦЭМ!$B$34:$B$777,C$119)+'СЕТ СН'!$I$11+СВЦЭМ!$D$10+'СЕТ СН'!$I$5-'СЕТ СН'!$I$21</f>
        <v>5266.9679766599993</v>
      </c>
      <c r="D149" s="37">
        <f>SUMIFS(СВЦЭМ!$D$34:$D$777,СВЦЭМ!$A$34:$A$777,$A149,СВЦЭМ!$B$34:$B$777,D$119)+'СЕТ СН'!$I$11+СВЦЭМ!$D$10+'СЕТ СН'!$I$5-'СЕТ СН'!$I$21</f>
        <v>5252.1107013000001</v>
      </c>
      <c r="E149" s="37">
        <f>SUMIFS(СВЦЭМ!$D$34:$D$777,СВЦЭМ!$A$34:$A$777,$A149,СВЦЭМ!$B$34:$B$777,E$119)+'СЕТ СН'!$I$11+СВЦЭМ!$D$10+'СЕТ СН'!$I$5-'СЕТ СН'!$I$21</f>
        <v>5259.8450210299998</v>
      </c>
      <c r="F149" s="37">
        <f>SUMIFS(СВЦЭМ!$D$34:$D$777,СВЦЭМ!$A$34:$A$777,$A149,СВЦЭМ!$B$34:$B$777,F$119)+'СЕТ СН'!$I$11+СВЦЭМ!$D$10+'СЕТ СН'!$I$5-'СЕТ СН'!$I$21</f>
        <v>5257.3318291399992</v>
      </c>
      <c r="G149" s="37">
        <f>SUMIFS(СВЦЭМ!$D$34:$D$777,СВЦЭМ!$A$34:$A$777,$A149,СВЦЭМ!$B$34:$B$777,G$119)+'СЕТ СН'!$I$11+СВЦЭМ!$D$10+'СЕТ СН'!$I$5-'СЕТ СН'!$I$21</f>
        <v>5203.5770790199995</v>
      </c>
      <c r="H149" s="37">
        <f>SUMIFS(СВЦЭМ!$D$34:$D$777,СВЦЭМ!$A$34:$A$777,$A149,СВЦЭМ!$B$34:$B$777,H$119)+'СЕТ СН'!$I$11+СВЦЭМ!$D$10+'СЕТ СН'!$I$5-'СЕТ СН'!$I$21</f>
        <v>5087.2531361999991</v>
      </c>
      <c r="I149" s="37">
        <f>SUMIFS(СВЦЭМ!$D$34:$D$777,СВЦЭМ!$A$34:$A$777,$A149,СВЦЭМ!$B$34:$B$777,I$119)+'СЕТ СН'!$I$11+СВЦЭМ!$D$10+'СЕТ СН'!$I$5-'СЕТ СН'!$I$21</f>
        <v>4995.1387014699994</v>
      </c>
      <c r="J149" s="37">
        <f>SUMIFS(СВЦЭМ!$D$34:$D$777,СВЦЭМ!$A$34:$A$777,$A149,СВЦЭМ!$B$34:$B$777,J$119)+'СЕТ СН'!$I$11+СВЦЭМ!$D$10+'СЕТ СН'!$I$5-'СЕТ СН'!$I$21</f>
        <v>4947.9211553199993</v>
      </c>
      <c r="K149" s="37">
        <f>SUMIFS(СВЦЭМ!$D$34:$D$777,СВЦЭМ!$A$34:$A$777,$A149,СВЦЭМ!$B$34:$B$777,K$119)+'СЕТ СН'!$I$11+СВЦЭМ!$D$10+'СЕТ СН'!$I$5-'СЕТ СН'!$I$21</f>
        <v>4887.1518585699996</v>
      </c>
      <c r="L149" s="37">
        <f>SUMIFS(СВЦЭМ!$D$34:$D$777,СВЦЭМ!$A$34:$A$777,$A149,СВЦЭМ!$B$34:$B$777,L$119)+'СЕТ СН'!$I$11+СВЦЭМ!$D$10+'СЕТ СН'!$I$5-'СЕТ СН'!$I$21</f>
        <v>4817.4089713699996</v>
      </c>
      <c r="M149" s="37">
        <f>SUMIFS(СВЦЭМ!$D$34:$D$777,СВЦЭМ!$A$34:$A$777,$A149,СВЦЭМ!$B$34:$B$777,M$119)+'СЕТ СН'!$I$11+СВЦЭМ!$D$10+'СЕТ СН'!$I$5-'СЕТ СН'!$I$21</f>
        <v>4779.8819510899993</v>
      </c>
      <c r="N149" s="37">
        <f>SUMIFS(СВЦЭМ!$D$34:$D$777,СВЦЭМ!$A$34:$A$777,$A149,СВЦЭМ!$B$34:$B$777,N$119)+'СЕТ СН'!$I$11+СВЦЭМ!$D$10+'СЕТ СН'!$I$5-'СЕТ СН'!$I$21</f>
        <v>4772.8116152399998</v>
      </c>
      <c r="O149" s="37">
        <f>SUMIFS(СВЦЭМ!$D$34:$D$777,СВЦЭМ!$A$34:$A$777,$A149,СВЦЭМ!$B$34:$B$777,O$119)+'СЕТ СН'!$I$11+СВЦЭМ!$D$10+'СЕТ СН'!$I$5-'СЕТ СН'!$I$21</f>
        <v>4771.3665000699993</v>
      </c>
      <c r="P149" s="37">
        <f>SUMIFS(СВЦЭМ!$D$34:$D$777,СВЦЭМ!$A$34:$A$777,$A149,СВЦЭМ!$B$34:$B$777,P$119)+'СЕТ СН'!$I$11+СВЦЭМ!$D$10+'СЕТ СН'!$I$5-'СЕТ СН'!$I$21</f>
        <v>4768.5818684999995</v>
      </c>
      <c r="Q149" s="37">
        <f>SUMIFS(СВЦЭМ!$D$34:$D$777,СВЦЭМ!$A$34:$A$777,$A149,СВЦЭМ!$B$34:$B$777,Q$119)+'СЕТ СН'!$I$11+СВЦЭМ!$D$10+'СЕТ СН'!$I$5-'СЕТ СН'!$I$21</f>
        <v>4771.6328360399993</v>
      </c>
      <c r="R149" s="37">
        <f>SUMIFS(СВЦЭМ!$D$34:$D$777,СВЦЭМ!$A$34:$A$777,$A149,СВЦЭМ!$B$34:$B$777,R$119)+'СЕТ СН'!$I$11+СВЦЭМ!$D$10+'СЕТ СН'!$I$5-'СЕТ СН'!$I$21</f>
        <v>4772.76599446</v>
      </c>
      <c r="S149" s="37">
        <f>SUMIFS(СВЦЭМ!$D$34:$D$777,СВЦЭМ!$A$34:$A$777,$A149,СВЦЭМ!$B$34:$B$777,S$119)+'СЕТ СН'!$I$11+СВЦЭМ!$D$10+'СЕТ СН'!$I$5-'СЕТ СН'!$I$21</f>
        <v>4778.3673133599996</v>
      </c>
      <c r="T149" s="37">
        <f>SUMIFS(СВЦЭМ!$D$34:$D$777,СВЦЭМ!$A$34:$A$777,$A149,СВЦЭМ!$B$34:$B$777,T$119)+'СЕТ СН'!$I$11+СВЦЭМ!$D$10+'СЕТ СН'!$I$5-'СЕТ СН'!$I$21</f>
        <v>4797.7788327199996</v>
      </c>
      <c r="U149" s="37">
        <f>SUMIFS(СВЦЭМ!$D$34:$D$777,СВЦЭМ!$A$34:$A$777,$A149,СВЦЭМ!$B$34:$B$777,U$119)+'СЕТ СН'!$I$11+СВЦЭМ!$D$10+'СЕТ СН'!$I$5-'СЕТ СН'!$I$21</f>
        <v>4782.5771780499999</v>
      </c>
      <c r="V149" s="37">
        <f>SUMIFS(СВЦЭМ!$D$34:$D$777,СВЦЭМ!$A$34:$A$777,$A149,СВЦЭМ!$B$34:$B$777,V$119)+'СЕТ СН'!$I$11+СВЦЭМ!$D$10+'СЕТ СН'!$I$5-'СЕТ СН'!$I$21</f>
        <v>4853.2627512299996</v>
      </c>
      <c r="W149" s="37">
        <f>SUMIFS(СВЦЭМ!$D$34:$D$777,СВЦЭМ!$A$34:$A$777,$A149,СВЦЭМ!$B$34:$B$777,W$119)+'СЕТ СН'!$I$11+СВЦЭМ!$D$10+'СЕТ СН'!$I$5-'СЕТ СН'!$I$21</f>
        <v>4981.2070613699998</v>
      </c>
      <c r="X149" s="37">
        <f>SUMIFS(СВЦЭМ!$D$34:$D$777,СВЦЭМ!$A$34:$A$777,$A149,СВЦЭМ!$B$34:$B$777,X$119)+'СЕТ СН'!$I$11+СВЦЭМ!$D$10+'СЕТ СН'!$I$5-'СЕТ СН'!$I$21</f>
        <v>5044.1497596399995</v>
      </c>
      <c r="Y149" s="37">
        <f>SUMIFS(СВЦЭМ!$D$34:$D$777,СВЦЭМ!$A$34:$A$777,$A149,СВЦЭМ!$B$34:$B$777,Y$119)+'СЕТ СН'!$I$11+СВЦЭМ!$D$10+'СЕТ СН'!$I$5-'СЕТ СН'!$I$21</f>
        <v>5096.3889193599998</v>
      </c>
    </row>
    <row r="150" spans="1:27" ht="15.75" hidden="1" x14ac:dyDescent="0.2">
      <c r="A150" s="36">
        <f t="shared" si="3"/>
        <v>43070</v>
      </c>
      <c r="B150" s="37">
        <f>SUMIFS(СВЦЭМ!$D$34:$D$777,СВЦЭМ!$A$34:$A$777,$A150,СВЦЭМ!$B$34:$B$777,B$119)+'СЕТ СН'!$I$11+СВЦЭМ!$D$10+'СЕТ СН'!$I$5-'СЕТ СН'!$I$21</f>
        <v>3994.1847368099998</v>
      </c>
      <c r="C150" s="37">
        <f>SUMIFS(СВЦЭМ!$D$34:$D$777,СВЦЭМ!$A$34:$A$777,$A150,СВЦЭМ!$B$34:$B$777,C$119)+'СЕТ СН'!$I$11+СВЦЭМ!$D$10+'СЕТ СН'!$I$5-'СЕТ СН'!$I$21</f>
        <v>3994.1847368099998</v>
      </c>
      <c r="D150" s="37">
        <f>SUMIFS(СВЦЭМ!$D$34:$D$777,СВЦЭМ!$A$34:$A$777,$A150,СВЦЭМ!$B$34:$B$777,D$119)+'СЕТ СН'!$I$11+СВЦЭМ!$D$10+'СЕТ СН'!$I$5-'СЕТ СН'!$I$21</f>
        <v>3994.1847368099998</v>
      </c>
      <c r="E150" s="37">
        <f>SUMIFS(СВЦЭМ!$D$34:$D$777,СВЦЭМ!$A$34:$A$777,$A150,СВЦЭМ!$B$34:$B$777,E$119)+'СЕТ СН'!$I$11+СВЦЭМ!$D$10+'СЕТ СН'!$I$5-'СЕТ СН'!$I$21</f>
        <v>3994.1847368099998</v>
      </c>
      <c r="F150" s="37">
        <f>SUMIFS(СВЦЭМ!$D$34:$D$777,СВЦЭМ!$A$34:$A$777,$A150,СВЦЭМ!$B$34:$B$777,F$119)+'СЕТ СН'!$I$11+СВЦЭМ!$D$10+'СЕТ СН'!$I$5-'СЕТ СН'!$I$21</f>
        <v>3994.1847368099998</v>
      </c>
      <c r="G150" s="37">
        <f>SUMIFS(СВЦЭМ!$D$34:$D$777,СВЦЭМ!$A$34:$A$777,$A150,СВЦЭМ!$B$34:$B$777,G$119)+'СЕТ СН'!$I$11+СВЦЭМ!$D$10+'СЕТ СН'!$I$5-'СЕТ СН'!$I$21</f>
        <v>3994.1847368099998</v>
      </c>
      <c r="H150" s="37">
        <f>SUMIFS(СВЦЭМ!$D$34:$D$777,СВЦЭМ!$A$34:$A$777,$A150,СВЦЭМ!$B$34:$B$777,H$119)+'СЕТ СН'!$I$11+СВЦЭМ!$D$10+'СЕТ СН'!$I$5-'СЕТ СН'!$I$21</f>
        <v>3994.1847368099998</v>
      </c>
      <c r="I150" s="37">
        <f>SUMIFS(СВЦЭМ!$D$34:$D$777,СВЦЭМ!$A$34:$A$777,$A150,СВЦЭМ!$B$34:$B$777,I$119)+'СЕТ СН'!$I$11+СВЦЭМ!$D$10+'СЕТ СН'!$I$5-'СЕТ СН'!$I$21</f>
        <v>3994.1847368099998</v>
      </c>
      <c r="J150" s="37">
        <f>SUMIFS(СВЦЭМ!$D$34:$D$777,СВЦЭМ!$A$34:$A$777,$A150,СВЦЭМ!$B$34:$B$777,J$119)+'СЕТ СН'!$I$11+СВЦЭМ!$D$10+'СЕТ СН'!$I$5-'СЕТ СН'!$I$21</f>
        <v>3994.1847368099998</v>
      </c>
      <c r="K150" s="37">
        <f>SUMIFS(СВЦЭМ!$D$34:$D$777,СВЦЭМ!$A$34:$A$777,$A150,СВЦЭМ!$B$34:$B$777,K$119)+'СЕТ СН'!$I$11+СВЦЭМ!$D$10+'СЕТ СН'!$I$5-'СЕТ СН'!$I$21</f>
        <v>3994.1847368099998</v>
      </c>
      <c r="L150" s="37">
        <f>SUMIFS(СВЦЭМ!$D$34:$D$777,СВЦЭМ!$A$34:$A$777,$A150,СВЦЭМ!$B$34:$B$777,L$119)+'СЕТ СН'!$I$11+СВЦЭМ!$D$10+'СЕТ СН'!$I$5-'СЕТ СН'!$I$21</f>
        <v>3994.1847368099998</v>
      </c>
      <c r="M150" s="37">
        <f>SUMIFS(СВЦЭМ!$D$34:$D$777,СВЦЭМ!$A$34:$A$777,$A150,СВЦЭМ!$B$34:$B$777,M$119)+'СЕТ СН'!$I$11+СВЦЭМ!$D$10+'СЕТ СН'!$I$5-'СЕТ СН'!$I$21</f>
        <v>3994.1847368099998</v>
      </c>
      <c r="N150" s="37">
        <f>SUMIFS(СВЦЭМ!$D$34:$D$777,СВЦЭМ!$A$34:$A$777,$A150,СВЦЭМ!$B$34:$B$777,N$119)+'СЕТ СН'!$I$11+СВЦЭМ!$D$10+'СЕТ СН'!$I$5-'СЕТ СН'!$I$21</f>
        <v>3994.1847368099998</v>
      </c>
      <c r="O150" s="37">
        <f>SUMIFS(СВЦЭМ!$D$34:$D$777,СВЦЭМ!$A$34:$A$777,$A150,СВЦЭМ!$B$34:$B$777,O$119)+'СЕТ СН'!$I$11+СВЦЭМ!$D$10+'СЕТ СН'!$I$5-'СЕТ СН'!$I$21</f>
        <v>3994.1847368099998</v>
      </c>
      <c r="P150" s="37">
        <f>SUMIFS(СВЦЭМ!$D$34:$D$777,СВЦЭМ!$A$34:$A$777,$A150,СВЦЭМ!$B$34:$B$777,P$119)+'СЕТ СН'!$I$11+СВЦЭМ!$D$10+'СЕТ СН'!$I$5-'СЕТ СН'!$I$21</f>
        <v>3994.1847368099998</v>
      </c>
      <c r="Q150" s="37">
        <f>SUMIFS(СВЦЭМ!$D$34:$D$777,СВЦЭМ!$A$34:$A$777,$A150,СВЦЭМ!$B$34:$B$777,Q$119)+'СЕТ СН'!$I$11+СВЦЭМ!$D$10+'СЕТ СН'!$I$5-'СЕТ СН'!$I$21</f>
        <v>3994.1847368099998</v>
      </c>
      <c r="R150" s="37">
        <f>SUMIFS(СВЦЭМ!$D$34:$D$777,СВЦЭМ!$A$34:$A$777,$A150,СВЦЭМ!$B$34:$B$777,R$119)+'СЕТ СН'!$I$11+СВЦЭМ!$D$10+'СЕТ СН'!$I$5-'СЕТ СН'!$I$21</f>
        <v>3994.1847368099998</v>
      </c>
      <c r="S150" s="37">
        <f>SUMIFS(СВЦЭМ!$D$34:$D$777,СВЦЭМ!$A$34:$A$777,$A150,СВЦЭМ!$B$34:$B$777,S$119)+'СЕТ СН'!$I$11+СВЦЭМ!$D$10+'СЕТ СН'!$I$5-'СЕТ СН'!$I$21</f>
        <v>3994.1847368099998</v>
      </c>
      <c r="T150" s="37">
        <f>SUMIFS(СВЦЭМ!$D$34:$D$777,СВЦЭМ!$A$34:$A$777,$A150,СВЦЭМ!$B$34:$B$777,T$119)+'СЕТ СН'!$I$11+СВЦЭМ!$D$10+'СЕТ СН'!$I$5-'СЕТ СН'!$I$21</f>
        <v>3994.1847368099998</v>
      </c>
      <c r="U150" s="37">
        <f>SUMIFS(СВЦЭМ!$D$34:$D$777,СВЦЭМ!$A$34:$A$777,$A150,СВЦЭМ!$B$34:$B$777,U$119)+'СЕТ СН'!$I$11+СВЦЭМ!$D$10+'СЕТ СН'!$I$5-'СЕТ СН'!$I$21</f>
        <v>3994.1847368099998</v>
      </c>
      <c r="V150" s="37">
        <f>SUMIFS(СВЦЭМ!$D$34:$D$777,СВЦЭМ!$A$34:$A$777,$A150,СВЦЭМ!$B$34:$B$777,V$119)+'СЕТ СН'!$I$11+СВЦЭМ!$D$10+'СЕТ СН'!$I$5-'СЕТ СН'!$I$21</f>
        <v>3994.1847368099998</v>
      </c>
      <c r="W150" s="37">
        <f>SUMIFS(СВЦЭМ!$D$34:$D$777,СВЦЭМ!$A$34:$A$777,$A150,СВЦЭМ!$B$34:$B$777,W$119)+'СЕТ СН'!$I$11+СВЦЭМ!$D$10+'СЕТ СН'!$I$5-'СЕТ СН'!$I$21</f>
        <v>3994.1847368099998</v>
      </c>
      <c r="X150" s="37">
        <f>SUMIFS(СВЦЭМ!$D$34:$D$777,СВЦЭМ!$A$34:$A$777,$A150,СВЦЭМ!$B$34:$B$777,X$119)+'СЕТ СН'!$I$11+СВЦЭМ!$D$10+'СЕТ СН'!$I$5-'СЕТ СН'!$I$21</f>
        <v>3994.1847368099998</v>
      </c>
      <c r="Y150" s="37">
        <f>SUMIFS(СВЦЭМ!$D$34:$D$777,СВЦЭМ!$A$34:$A$777,$A150,СВЦЭМ!$B$34:$B$777,Y$119)+'СЕТ СН'!$I$11+СВЦЭМ!$D$10+'СЕТ СН'!$I$5-'СЕТ СН'!$I$21</f>
        <v>3994.1847368099998</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28"/>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01.11.2017</v>
      </c>
      <c r="B156" s="37">
        <f>SUMIFS(СВЦЭМ!$E$34:$E$777,СВЦЭМ!$A$34:$A$777,$A156,СВЦЭМ!$B$34:$B$777,B$155)+'СЕТ СН'!$F$12-'СЕТ СН'!$F$21</f>
        <v>-578.75</v>
      </c>
      <c r="C156" s="37">
        <f>SUMIFS(СВЦЭМ!$E$34:$E$777,СВЦЭМ!$A$34:$A$777,$A156,СВЦЭМ!$B$34:$B$777,C$155)+'СЕТ СН'!$F$12-'СЕТ СН'!$F$21</f>
        <v>-578.75</v>
      </c>
      <c r="D156" s="37">
        <f>SUMIFS(СВЦЭМ!$E$34:$E$777,СВЦЭМ!$A$34:$A$777,$A156,СВЦЭМ!$B$34:$B$777,D$155)+'СЕТ СН'!$F$12-'СЕТ СН'!$F$21</f>
        <v>-578.75</v>
      </c>
      <c r="E156" s="37">
        <f>SUMIFS(СВЦЭМ!$E$34:$E$777,СВЦЭМ!$A$34:$A$777,$A156,СВЦЭМ!$B$34:$B$777,E$155)+'СЕТ СН'!$F$12-'СЕТ СН'!$F$21</f>
        <v>-578.75</v>
      </c>
      <c r="F156" s="37">
        <f>SUMIFS(СВЦЭМ!$E$34:$E$777,СВЦЭМ!$A$34:$A$777,$A156,СВЦЭМ!$B$34:$B$777,F$155)+'СЕТ СН'!$F$12-'СЕТ СН'!$F$21</f>
        <v>-578.75</v>
      </c>
      <c r="G156" s="37">
        <f>SUMIFS(СВЦЭМ!$E$34:$E$777,СВЦЭМ!$A$34:$A$777,$A156,СВЦЭМ!$B$34:$B$777,G$155)+'СЕТ СН'!$F$12-'СЕТ СН'!$F$21</f>
        <v>-578.75</v>
      </c>
      <c r="H156" s="37">
        <f>SUMIFS(СВЦЭМ!$E$34:$E$777,СВЦЭМ!$A$34:$A$777,$A156,СВЦЭМ!$B$34:$B$777,H$155)+'СЕТ СН'!$F$12-'СЕТ СН'!$F$21</f>
        <v>-578.75</v>
      </c>
      <c r="I156" s="37">
        <f>SUMIFS(СВЦЭМ!$E$34:$E$777,СВЦЭМ!$A$34:$A$777,$A156,СВЦЭМ!$B$34:$B$777,I$155)+'СЕТ СН'!$F$12-'СЕТ СН'!$F$21</f>
        <v>-578.75</v>
      </c>
      <c r="J156" s="37">
        <f>SUMIFS(СВЦЭМ!$E$34:$E$777,СВЦЭМ!$A$34:$A$777,$A156,СВЦЭМ!$B$34:$B$777,J$155)+'СЕТ СН'!$F$12-'СЕТ СН'!$F$21</f>
        <v>-578.75</v>
      </c>
      <c r="K156" s="37">
        <f>SUMIFS(СВЦЭМ!$E$34:$E$777,СВЦЭМ!$A$34:$A$777,$A156,СВЦЭМ!$B$34:$B$777,K$155)+'СЕТ СН'!$F$12-'СЕТ СН'!$F$21</f>
        <v>-578.75</v>
      </c>
      <c r="L156" s="37">
        <f>SUMIFS(СВЦЭМ!$E$34:$E$777,СВЦЭМ!$A$34:$A$777,$A156,СВЦЭМ!$B$34:$B$777,L$155)+'СЕТ СН'!$F$12-'СЕТ СН'!$F$21</f>
        <v>-578.75</v>
      </c>
      <c r="M156" s="37">
        <f>SUMIFS(СВЦЭМ!$E$34:$E$777,СВЦЭМ!$A$34:$A$777,$A156,СВЦЭМ!$B$34:$B$777,M$155)+'СЕТ СН'!$F$12-'СЕТ СН'!$F$21</f>
        <v>-578.75</v>
      </c>
      <c r="N156" s="37">
        <f>SUMIFS(СВЦЭМ!$E$34:$E$777,СВЦЭМ!$A$34:$A$777,$A156,СВЦЭМ!$B$34:$B$777,N$155)+'СЕТ СН'!$F$12-'СЕТ СН'!$F$21</f>
        <v>-578.75</v>
      </c>
      <c r="O156" s="37">
        <f>SUMIFS(СВЦЭМ!$E$34:$E$777,СВЦЭМ!$A$34:$A$777,$A156,СВЦЭМ!$B$34:$B$777,O$155)+'СЕТ СН'!$F$12-'СЕТ СН'!$F$21</f>
        <v>-578.75</v>
      </c>
      <c r="P156" s="37">
        <f>SUMIFS(СВЦЭМ!$E$34:$E$777,СВЦЭМ!$A$34:$A$777,$A156,СВЦЭМ!$B$34:$B$777,P$155)+'СЕТ СН'!$F$12-'СЕТ СН'!$F$21</f>
        <v>-578.75</v>
      </c>
      <c r="Q156" s="37">
        <f>SUMIFS(СВЦЭМ!$E$34:$E$777,СВЦЭМ!$A$34:$A$777,$A156,СВЦЭМ!$B$34:$B$777,Q$155)+'СЕТ СН'!$F$12-'СЕТ СН'!$F$21</f>
        <v>-578.75</v>
      </c>
      <c r="R156" s="37">
        <f>SUMIFS(СВЦЭМ!$E$34:$E$777,СВЦЭМ!$A$34:$A$777,$A156,СВЦЭМ!$B$34:$B$777,R$155)+'СЕТ СН'!$F$12-'СЕТ СН'!$F$21</f>
        <v>-578.75</v>
      </c>
      <c r="S156" s="37">
        <f>SUMIFS(СВЦЭМ!$E$34:$E$777,СВЦЭМ!$A$34:$A$777,$A156,СВЦЭМ!$B$34:$B$777,S$155)+'СЕТ СН'!$F$12-'СЕТ СН'!$F$21</f>
        <v>-578.75</v>
      </c>
      <c r="T156" s="37">
        <f>SUMIFS(СВЦЭМ!$E$34:$E$777,СВЦЭМ!$A$34:$A$777,$A156,СВЦЭМ!$B$34:$B$777,T$155)+'СЕТ СН'!$F$12-'СЕТ СН'!$F$21</f>
        <v>-578.75</v>
      </c>
      <c r="U156" s="37">
        <f>SUMIFS(СВЦЭМ!$E$34:$E$777,СВЦЭМ!$A$34:$A$777,$A156,СВЦЭМ!$B$34:$B$777,U$155)+'СЕТ СН'!$F$12-'СЕТ СН'!$F$21</f>
        <v>-578.75</v>
      </c>
      <c r="V156" s="37">
        <f>SUMIFS(СВЦЭМ!$E$34:$E$777,СВЦЭМ!$A$34:$A$777,$A156,СВЦЭМ!$B$34:$B$777,V$155)+'СЕТ СН'!$F$12-'СЕТ СН'!$F$21</f>
        <v>-578.75</v>
      </c>
      <c r="W156" s="37">
        <f>SUMIFS(СВЦЭМ!$E$34:$E$777,СВЦЭМ!$A$34:$A$777,$A156,СВЦЭМ!$B$34:$B$777,W$155)+'СЕТ СН'!$F$12-'СЕТ СН'!$F$21</f>
        <v>-578.75</v>
      </c>
      <c r="X156" s="37">
        <f>SUMIFS(СВЦЭМ!$E$34:$E$777,СВЦЭМ!$A$34:$A$777,$A156,СВЦЭМ!$B$34:$B$777,X$155)+'СЕТ СН'!$F$12-'СЕТ СН'!$F$21</f>
        <v>-578.75</v>
      </c>
      <c r="Y156" s="37">
        <f>SUMIFS(СВЦЭМ!$E$34:$E$777,СВЦЭМ!$A$34:$A$777,$A156,СВЦЭМ!$B$34:$B$777,Y$155)+'СЕТ СН'!$F$12-'СЕТ СН'!$F$21</f>
        <v>-578.75</v>
      </c>
      <c r="AA156" s="46"/>
    </row>
    <row r="157" spans="1:27" ht="15.75" x14ac:dyDescent="0.2">
      <c r="A157" s="36">
        <f>A156+1</f>
        <v>43041</v>
      </c>
      <c r="B157" s="37">
        <f>SUMIFS(СВЦЭМ!$E$34:$E$777,СВЦЭМ!$A$34:$A$777,$A157,СВЦЭМ!$B$34:$B$777,B$155)+'СЕТ СН'!$F$12-'СЕТ СН'!$F$21</f>
        <v>-578.75</v>
      </c>
      <c r="C157" s="37">
        <f>SUMIFS(СВЦЭМ!$E$34:$E$777,СВЦЭМ!$A$34:$A$777,$A157,СВЦЭМ!$B$34:$B$777,C$155)+'СЕТ СН'!$F$12-'СЕТ СН'!$F$21</f>
        <v>-578.75</v>
      </c>
      <c r="D157" s="37">
        <f>SUMIFS(СВЦЭМ!$E$34:$E$777,СВЦЭМ!$A$34:$A$777,$A157,СВЦЭМ!$B$34:$B$777,D$155)+'СЕТ СН'!$F$12-'СЕТ СН'!$F$21</f>
        <v>-578.75</v>
      </c>
      <c r="E157" s="37">
        <f>SUMIFS(СВЦЭМ!$E$34:$E$777,СВЦЭМ!$A$34:$A$777,$A157,СВЦЭМ!$B$34:$B$777,E$155)+'СЕТ СН'!$F$12-'СЕТ СН'!$F$21</f>
        <v>-578.75</v>
      </c>
      <c r="F157" s="37">
        <f>SUMIFS(СВЦЭМ!$E$34:$E$777,СВЦЭМ!$A$34:$A$777,$A157,СВЦЭМ!$B$34:$B$777,F$155)+'СЕТ СН'!$F$12-'СЕТ СН'!$F$21</f>
        <v>-578.75</v>
      </c>
      <c r="G157" s="37">
        <f>SUMIFS(СВЦЭМ!$E$34:$E$777,СВЦЭМ!$A$34:$A$777,$A157,СВЦЭМ!$B$34:$B$777,G$155)+'СЕТ СН'!$F$12-'СЕТ СН'!$F$21</f>
        <v>-578.75</v>
      </c>
      <c r="H157" s="37">
        <f>SUMIFS(СВЦЭМ!$E$34:$E$777,СВЦЭМ!$A$34:$A$777,$A157,СВЦЭМ!$B$34:$B$777,H$155)+'СЕТ СН'!$F$12-'СЕТ СН'!$F$21</f>
        <v>-578.75</v>
      </c>
      <c r="I157" s="37">
        <f>SUMIFS(СВЦЭМ!$E$34:$E$777,СВЦЭМ!$A$34:$A$777,$A157,СВЦЭМ!$B$34:$B$777,I$155)+'СЕТ СН'!$F$12-'СЕТ СН'!$F$21</f>
        <v>-578.75</v>
      </c>
      <c r="J157" s="37">
        <f>SUMIFS(СВЦЭМ!$E$34:$E$777,СВЦЭМ!$A$34:$A$777,$A157,СВЦЭМ!$B$34:$B$777,J$155)+'СЕТ СН'!$F$12-'СЕТ СН'!$F$21</f>
        <v>-578.75</v>
      </c>
      <c r="K157" s="37">
        <f>SUMIFS(СВЦЭМ!$E$34:$E$777,СВЦЭМ!$A$34:$A$777,$A157,СВЦЭМ!$B$34:$B$777,K$155)+'СЕТ СН'!$F$12-'СЕТ СН'!$F$21</f>
        <v>-578.75</v>
      </c>
      <c r="L157" s="37">
        <f>SUMIFS(СВЦЭМ!$E$34:$E$777,СВЦЭМ!$A$34:$A$777,$A157,СВЦЭМ!$B$34:$B$777,L$155)+'СЕТ СН'!$F$12-'СЕТ СН'!$F$21</f>
        <v>-578.75</v>
      </c>
      <c r="M157" s="37">
        <f>SUMIFS(СВЦЭМ!$E$34:$E$777,СВЦЭМ!$A$34:$A$777,$A157,СВЦЭМ!$B$34:$B$777,M$155)+'СЕТ СН'!$F$12-'СЕТ СН'!$F$21</f>
        <v>-578.75</v>
      </c>
      <c r="N157" s="37">
        <f>SUMIFS(СВЦЭМ!$E$34:$E$777,СВЦЭМ!$A$34:$A$777,$A157,СВЦЭМ!$B$34:$B$777,N$155)+'СЕТ СН'!$F$12-'СЕТ СН'!$F$21</f>
        <v>-578.75</v>
      </c>
      <c r="O157" s="37">
        <f>SUMIFS(СВЦЭМ!$E$34:$E$777,СВЦЭМ!$A$34:$A$777,$A157,СВЦЭМ!$B$34:$B$777,O$155)+'СЕТ СН'!$F$12-'СЕТ СН'!$F$21</f>
        <v>-578.75</v>
      </c>
      <c r="P157" s="37">
        <f>SUMIFS(СВЦЭМ!$E$34:$E$777,СВЦЭМ!$A$34:$A$777,$A157,СВЦЭМ!$B$34:$B$777,P$155)+'СЕТ СН'!$F$12-'СЕТ СН'!$F$21</f>
        <v>-578.75</v>
      </c>
      <c r="Q157" s="37">
        <f>SUMIFS(СВЦЭМ!$E$34:$E$777,СВЦЭМ!$A$34:$A$777,$A157,СВЦЭМ!$B$34:$B$777,Q$155)+'СЕТ СН'!$F$12-'СЕТ СН'!$F$21</f>
        <v>-578.75</v>
      </c>
      <c r="R157" s="37">
        <f>SUMIFS(СВЦЭМ!$E$34:$E$777,СВЦЭМ!$A$34:$A$777,$A157,СВЦЭМ!$B$34:$B$777,R$155)+'СЕТ СН'!$F$12-'СЕТ СН'!$F$21</f>
        <v>-578.75</v>
      </c>
      <c r="S157" s="37">
        <f>SUMIFS(СВЦЭМ!$E$34:$E$777,СВЦЭМ!$A$34:$A$777,$A157,СВЦЭМ!$B$34:$B$777,S$155)+'СЕТ СН'!$F$12-'СЕТ СН'!$F$21</f>
        <v>-578.75</v>
      </c>
      <c r="T157" s="37">
        <f>SUMIFS(СВЦЭМ!$E$34:$E$777,СВЦЭМ!$A$34:$A$777,$A157,СВЦЭМ!$B$34:$B$777,T$155)+'СЕТ СН'!$F$12-'СЕТ СН'!$F$21</f>
        <v>-578.75</v>
      </c>
      <c r="U157" s="37">
        <f>SUMIFS(СВЦЭМ!$E$34:$E$777,СВЦЭМ!$A$34:$A$777,$A157,СВЦЭМ!$B$34:$B$777,U$155)+'СЕТ СН'!$F$12-'СЕТ СН'!$F$21</f>
        <v>-578.75</v>
      </c>
      <c r="V157" s="37">
        <f>SUMIFS(СВЦЭМ!$E$34:$E$777,СВЦЭМ!$A$34:$A$777,$A157,СВЦЭМ!$B$34:$B$777,V$155)+'СЕТ СН'!$F$12-'СЕТ СН'!$F$21</f>
        <v>-578.75</v>
      </c>
      <c r="W157" s="37">
        <f>SUMIFS(СВЦЭМ!$E$34:$E$777,СВЦЭМ!$A$34:$A$777,$A157,СВЦЭМ!$B$34:$B$777,W$155)+'СЕТ СН'!$F$12-'СЕТ СН'!$F$21</f>
        <v>-578.75</v>
      </c>
      <c r="X157" s="37">
        <f>SUMIFS(СВЦЭМ!$E$34:$E$777,СВЦЭМ!$A$34:$A$777,$A157,СВЦЭМ!$B$34:$B$777,X$155)+'СЕТ СН'!$F$12-'СЕТ СН'!$F$21</f>
        <v>-578.75</v>
      </c>
      <c r="Y157" s="37">
        <f>SUMIFS(СВЦЭМ!$E$34:$E$777,СВЦЭМ!$A$34:$A$777,$A157,СВЦЭМ!$B$34:$B$777,Y$155)+'СЕТ СН'!$F$12-'СЕТ СН'!$F$21</f>
        <v>-578.75</v>
      </c>
    </row>
    <row r="158" spans="1:27" ht="15.75" x14ac:dyDescent="0.2">
      <c r="A158" s="36">
        <f t="shared" ref="A158:A186" si="4">A157+1</f>
        <v>43042</v>
      </c>
      <c r="B158" s="37">
        <f>SUMIFS(СВЦЭМ!$E$34:$E$777,СВЦЭМ!$A$34:$A$777,$A158,СВЦЭМ!$B$34:$B$777,B$155)+'СЕТ СН'!$F$12-'СЕТ СН'!$F$21</f>
        <v>-578.75</v>
      </c>
      <c r="C158" s="37">
        <f>SUMIFS(СВЦЭМ!$E$34:$E$777,СВЦЭМ!$A$34:$A$777,$A158,СВЦЭМ!$B$34:$B$777,C$155)+'СЕТ СН'!$F$12-'СЕТ СН'!$F$21</f>
        <v>-578.75</v>
      </c>
      <c r="D158" s="37">
        <f>SUMIFS(СВЦЭМ!$E$34:$E$777,СВЦЭМ!$A$34:$A$777,$A158,СВЦЭМ!$B$34:$B$777,D$155)+'СЕТ СН'!$F$12-'СЕТ СН'!$F$21</f>
        <v>-578.75</v>
      </c>
      <c r="E158" s="37">
        <f>SUMIFS(СВЦЭМ!$E$34:$E$777,СВЦЭМ!$A$34:$A$777,$A158,СВЦЭМ!$B$34:$B$777,E$155)+'СЕТ СН'!$F$12-'СЕТ СН'!$F$21</f>
        <v>-578.75</v>
      </c>
      <c r="F158" s="37">
        <f>SUMIFS(СВЦЭМ!$E$34:$E$777,СВЦЭМ!$A$34:$A$777,$A158,СВЦЭМ!$B$34:$B$777,F$155)+'СЕТ СН'!$F$12-'СЕТ СН'!$F$21</f>
        <v>-578.75</v>
      </c>
      <c r="G158" s="37">
        <f>SUMIFS(СВЦЭМ!$E$34:$E$777,СВЦЭМ!$A$34:$A$777,$A158,СВЦЭМ!$B$34:$B$777,G$155)+'СЕТ СН'!$F$12-'СЕТ СН'!$F$21</f>
        <v>-578.75</v>
      </c>
      <c r="H158" s="37">
        <f>SUMIFS(СВЦЭМ!$E$34:$E$777,СВЦЭМ!$A$34:$A$777,$A158,СВЦЭМ!$B$34:$B$777,H$155)+'СЕТ СН'!$F$12-'СЕТ СН'!$F$21</f>
        <v>-578.75</v>
      </c>
      <c r="I158" s="37">
        <f>SUMIFS(СВЦЭМ!$E$34:$E$777,СВЦЭМ!$A$34:$A$777,$A158,СВЦЭМ!$B$34:$B$777,I$155)+'СЕТ СН'!$F$12-'СЕТ СН'!$F$21</f>
        <v>-578.75</v>
      </c>
      <c r="J158" s="37">
        <f>SUMIFS(СВЦЭМ!$E$34:$E$777,СВЦЭМ!$A$34:$A$777,$A158,СВЦЭМ!$B$34:$B$777,J$155)+'СЕТ СН'!$F$12-'СЕТ СН'!$F$21</f>
        <v>-578.75</v>
      </c>
      <c r="K158" s="37">
        <f>SUMIFS(СВЦЭМ!$E$34:$E$777,СВЦЭМ!$A$34:$A$777,$A158,СВЦЭМ!$B$34:$B$777,K$155)+'СЕТ СН'!$F$12-'СЕТ СН'!$F$21</f>
        <v>-578.75</v>
      </c>
      <c r="L158" s="37">
        <f>SUMIFS(СВЦЭМ!$E$34:$E$777,СВЦЭМ!$A$34:$A$777,$A158,СВЦЭМ!$B$34:$B$777,L$155)+'СЕТ СН'!$F$12-'СЕТ СН'!$F$21</f>
        <v>-578.75</v>
      </c>
      <c r="M158" s="37">
        <f>SUMIFS(СВЦЭМ!$E$34:$E$777,СВЦЭМ!$A$34:$A$777,$A158,СВЦЭМ!$B$34:$B$777,M$155)+'СЕТ СН'!$F$12-'СЕТ СН'!$F$21</f>
        <v>-578.75</v>
      </c>
      <c r="N158" s="37">
        <f>SUMIFS(СВЦЭМ!$E$34:$E$777,СВЦЭМ!$A$34:$A$777,$A158,СВЦЭМ!$B$34:$B$777,N$155)+'СЕТ СН'!$F$12-'СЕТ СН'!$F$21</f>
        <v>-578.75</v>
      </c>
      <c r="O158" s="37">
        <f>SUMIFS(СВЦЭМ!$E$34:$E$777,СВЦЭМ!$A$34:$A$777,$A158,СВЦЭМ!$B$34:$B$777,O$155)+'СЕТ СН'!$F$12-'СЕТ СН'!$F$21</f>
        <v>-578.75</v>
      </c>
      <c r="P158" s="37">
        <f>SUMIFS(СВЦЭМ!$E$34:$E$777,СВЦЭМ!$A$34:$A$777,$A158,СВЦЭМ!$B$34:$B$777,P$155)+'СЕТ СН'!$F$12-'СЕТ СН'!$F$21</f>
        <v>-578.75</v>
      </c>
      <c r="Q158" s="37">
        <f>SUMIFS(СВЦЭМ!$E$34:$E$777,СВЦЭМ!$A$34:$A$777,$A158,СВЦЭМ!$B$34:$B$777,Q$155)+'СЕТ СН'!$F$12-'СЕТ СН'!$F$21</f>
        <v>-578.75</v>
      </c>
      <c r="R158" s="37">
        <f>SUMIFS(СВЦЭМ!$E$34:$E$777,СВЦЭМ!$A$34:$A$777,$A158,СВЦЭМ!$B$34:$B$777,R$155)+'СЕТ СН'!$F$12-'СЕТ СН'!$F$21</f>
        <v>-578.75</v>
      </c>
      <c r="S158" s="37">
        <f>SUMIFS(СВЦЭМ!$E$34:$E$777,СВЦЭМ!$A$34:$A$777,$A158,СВЦЭМ!$B$34:$B$777,S$155)+'СЕТ СН'!$F$12-'СЕТ СН'!$F$21</f>
        <v>-578.75</v>
      </c>
      <c r="T158" s="37">
        <f>SUMIFS(СВЦЭМ!$E$34:$E$777,СВЦЭМ!$A$34:$A$777,$A158,СВЦЭМ!$B$34:$B$777,T$155)+'СЕТ СН'!$F$12-'СЕТ СН'!$F$21</f>
        <v>-578.75</v>
      </c>
      <c r="U158" s="37">
        <f>SUMIFS(СВЦЭМ!$E$34:$E$777,СВЦЭМ!$A$34:$A$777,$A158,СВЦЭМ!$B$34:$B$777,U$155)+'СЕТ СН'!$F$12-'СЕТ СН'!$F$21</f>
        <v>-578.75</v>
      </c>
      <c r="V158" s="37">
        <f>SUMIFS(СВЦЭМ!$E$34:$E$777,СВЦЭМ!$A$34:$A$777,$A158,СВЦЭМ!$B$34:$B$777,V$155)+'СЕТ СН'!$F$12-'СЕТ СН'!$F$21</f>
        <v>-578.75</v>
      </c>
      <c r="W158" s="37">
        <f>SUMIFS(СВЦЭМ!$E$34:$E$777,СВЦЭМ!$A$34:$A$777,$A158,СВЦЭМ!$B$34:$B$777,W$155)+'СЕТ СН'!$F$12-'СЕТ СН'!$F$21</f>
        <v>-578.75</v>
      </c>
      <c r="X158" s="37">
        <f>SUMIFS(СВЦЭМ!$E$34:$E$777,СВЦЭМ!$A$34:$A$777,$A158,СВЦЭМ!$B$34:$B$777,X$155)+'СЕТ СН'!$F$12-'СЕТ СН'!$F$21</f>
        <v>-578.75</v>
      </c>
      <c r="Y158" s="37">
        <f>SUMIFS(СВЦЭМ!$E$34:$E$777,СВЦЭМ!$A$34:$A$777,$A158,СВЦЭМ!$B$34:$B$777,Y$155)+'СЕТ СН'!$F$12-'СЕТ СН'!$F$21</f>
        <v>-578.75</v>
      </c>
    </row>
    <row r="159" spans="1:27" ht="15.75" x14ac:dyDescent="0.2">
      <c r="A159" s="36">
        <f t="shared" si="4"/>
        <v>43043</v>
      </c>
      <c r="B159" s="37">
        <f>SUMIFS(СВЦЭМ!$E$34:$E$777,СВЦЭМ!$A$34:$A$777,$A159,СВЦЭМ!$B$34:$B$777,B$155)+'СЕТ СН'!$F$12-'СЕТ СН'!$F$21</f>
        <v>-578.75</v>
      </c>
      <c r="C159" s="37">
        <f>SUMIFS(СВЦЭМ!$E$34:$E$777,СВЦЭМ!$A$34:$A$777,$A159,СВЦЭМ!$B$34:$B$777,C$155)+'СЕТ СН'!$F$12-'СЕТ СН'!$F$21</f>
        <v>-578.75</v>
      </c>
      <c r="D159" s="37">
        <f>SUMIFS(СВЦЭМ!$E$34:$E$777,СВЦЭМ!$A$34:$A$777,$A159,СВЦЭМ!$B$34:$B$777,D$155)+'СЕТ СН'!$F$12-'СЕТ СН'!$F$21</f>
        <v>-578.75</v>
      </c>
      <c r="E159" s="37">
        <f>SUMIFS(СВЦЭМ!$E$34:$E$777,СВЦЭМ!$A$34:$A$777,$A159,СВЦЭМ!$B$34:$B$777,E$155)+'СЕТ СН'!$F$12-'СЕТ СН'!$F$21</f>
        <v>-578.75</v>
      </c>
      <c r="F159" s="37">
        <f>SUMIFS(СВЦЭМ!$E$34:$E$777,СВЦЭМ!$A$34:$A$777,$A159,СВЦЭМ!$B$34:$B$777,F$155)+'СЕТ СН'!$F$12-'СЕТ СН'!$F$21</f>
        <v>-578.75</v>
      </c>
      <c r="G159" s="37">
        <f>SUMIFS(СВЦЭМ!$E$34:$E$777,СВЦЭМ!$A$34:$A$777,$A159,СВЦЭМ!$B$34:$B$777,G$155)+'СЕТ СН'!$F$12-'СЕТ СН'!$F$21</f>
        <v>-578.75</v>
      </c>
      <c r="H159" s="37">
        <f>SUMIFS(СВЦЭМ!$E$34:$E$777,СВЦЭМ!$A$34:$A$777,$A159,СВЦЭМ!$B$34:$B$777,H$155)+'СЕТ СН'!$F$12-'СЕТ СН'!$F$21</f>
        <v>-578.75</v>
      </c>
      <c r="I159" s="37">
        <f>SUMIFS(СВЦЭМ!$E$34:$E$777,СВЦЭМ!$A$34:$A$777,$A159,СВЦЭМ!$B$34:$B$777,I$155)+'СЕТ СН'!$F$12-'СЕТ СН'!$F$21</f>
        <v>-578.75</v>
      </c>
      <c r="J159" s="37">
        <f>SUMIFS(СВЦЭМ!$E$34:$E$777,СВЦЭМ!$A$34:$A$777,$A159,СВЦЭМ!$B$34:$B$777,J$155)+'СЕТ СН'!$F$12-'СЕТ СН'!$F$21</f>
        <v>-578.75</v>
      </c>
      <c r="K159" s="37">
        <f>SUMIFS(СВЦЭМ!$E$34:$E$777,СВЦЭМ!$A$34:$A$777,$A159,СВЦЭМ!$B$34:$B$777,K$155)+'СЕТ СН'!$F$12-'СЕТ СН'!$F$21</f>
        <v>-578.75</v>
      </c>
      <c r="L159" s="37">
        <f>SUMIFS(СВЦЭМ!$E$34:$E$777,СВЦЭМ!$A$34:$A$777,$A159,СВЦЭМ!$B$34:$B$777,L$155)+'СЕТ СН'!$F$12-'СЕТ СН'!$F$21</f>
        <v>-578.75</v>
      </c>
      <c r="M159" s="37">
        <f>SUMIFS(СВЦЭМ!$E$34:$E$777,СВЦЭМ!$A$34:$A$777,$A159,СВЦЭМ!$B$34:$B$777,M$155)+'СЕТ СН'!$F$12-'СЕТ СН'!$F$21</f>
        <v>-578.75</v>
      </c>
      <c r="N159" s="37">
        <f>SUMIFS(СВЦЭМ!$E$34:$E$777,СВЦЭМ!$A$34:$A$777,$A159,СВЦЭМ!$B$34:$B$777,N$155)+'СЕТ СН'!$F$12-'СЕТ СН'!$F$21</f>
        <v>-578.75</v>
      </c>
      <c r="O159" s="37">
        <f>SUMIFS(СВЦЭМ!$E$34:$E$777,СВЦЭМ!$A$34:$A$777,$A159,СВЦЭМ!$B$34:$B$777,O$155)+'СЕТ СН'!$F$12-'СЕТ СН'!$F$21</f>
        <v>-578.75</v>
      </c>
      <c r="P159" s="37">
        <f>SUMIFS(СВЦЭМ!$E$34:$E$777,СВЦЭМ!$A$34:$A$777,$A159,СВЦЭМ!$B$34:$B$777,P$155)+'СЕТ СН'!$F$12-'СЕТ СН'!$F$21</f>
        <v>-578.75</v>
      </c>
      <c r="Q159" s="37">
        <f>SUMIFS(СВЦЭМ!$E$34:$E$777,СВЦЭМ!$A$34:$A$777,$A159,СВЦЭМ!$B$34:$B$777,Q$155)+'СЕТ СН'!$F$12-'СЕТ СН'!$F$21</f>
        <v>-578.75</v>
      </c>
      <c r="R159" s="37">
        <f>SUMIFS(СВЦЭМ!$E$34:$E$777,СВЦЭМ!$A$34:$A$777,$A159,СВЦЭМ!$B$34:$B$777,R$155)+'СЕТ СН'!$F$12-'СЕТ СН'!$F$21</f>
        <v>-578.75</v>
      </c>
      <c r="S159" s="37">
        <f>SUMIFS(СВЦЭМ!$E$34:$E$777,СВЦЭМ!$A$34:$A$777,$A159,СВЦЭМ!$B$34:$B$777,S$155)+'СЕТ СН'!$F$12-'СЕТ СН'!$F$21</f>
        <v>-578.75</v>
      </c>
      <c r="T159" s="37">
        <f>SUMIFS(СВЦЭМ!$E$34:$E$777,СВЦЭМ!$A$34:$A$777,$A159,СВЦЭМ!$B$34:$B$777,T$155)+'СЕТ СН'!$F$12-'СЕТ СН'!$F$21</f>
        <v>-578.75</v>
      </c>
      <c r="U159" s="37">
        <f>SUMIFS(СВЦЭМ!$E$34:$E$777,СВЦЭМ!$A$34:$A$777,$A159,СВЦЭМ!$B$34:$B$777,U$155)+'СЕТ СН'!$F$12-'СЕТ СН'!$F$21</f>
        <v>-578.75</v>
      </c>
      <c r="V159" s="37">
        <f>SUMIFS(СВЦЭМ!$E$34:$E$777,СВЦЭМ!$A$34:$A$777,$A159,СВЦЭМ!$B$34:$B$777,V$155)+'СЕТ СН'!$F$12-'СЕТ СН'!$F$21</f>
        <v>-578.75</v>
      </c>
      <c r="W159" s="37">
        <f>SUMIFS(СВЦЭМ!$E$34:$E$777,СВЦЭМ!$A$34:$A$777,$A159,СВЦЭМ!$B$34:$B$777,W$155)+'СЕТ СН'!$F$12-'СЕТ СН'!$F$21</f>
        <v>-578.75</v>
      </c>
      <c r="X159" s="37">
        <f>SUMIFS(СВЦЭМ!$E$34:$E$777,СВЦЭМ!$A$34:$A$777,$A159,СВЦЭМ!$B$34:$B$777,X$155)+'СЕТ СН'!$F$12-'СЕТ СН'!$F$21</f>
        <v>-578.75</v>
      </c>
      <c r="Y159" s="37">
        <f>SUMIFS(СВЦЭМ!$E$34:$E$777,СВЦЭМ!$A$34:$A$777,$A159,СВЦЭМ!$B$34:$B$777,Y$155)+'СЕТ СН'!$F$12-'СЕТ СН'!$F$21</f>
        <v>-578.75</v>
      </c>
    </row>
    <row r="160" spans="1:27" ht="15.75" x14ac:dyDescent="0.2">
      <c r="A160" s="36">
        <f t="shared" si="4"/>
        <v>43044</v>
      </c>
      <c r="B160" s="37">
        <f>SUMIFS(СВЦЭМ!$E$34:$E$777,СВЦЭМ!$A$34:$A$777,$A160,СВЦЭМ!$B$34:$B$777,B$155)+'СЕТ СН'!$F$12-'СЕТ СН'!$F$21</f>
        <v>-578.75</v>
      </c>
      <c r="C160" s="37">
        <f>SUMIFS(СВЦЭМ!$E$34:$E$777,СВЦЭМ!$A$34:$A$777,$A160,СВЦЭМ!$B$34:$B$777,C$155)+'СЕТ СН'!$F$12-'СЕТ СН'!$F$21</f>
        <v>-578.75</v>
      </c>
      <c r="D160" s="37">
        <f>SUMIFS(СВЦЭМ!$E$34:$E$777,СВЦЭМ!$A$34:$A$777,$A160,СВЦЭМ!$B$34:$B$777,D$155)+'СЕТ СН'!$F$12-'СЕТ СН'!$F$21</f>
        <v>-578.75</v>
      </c>
      <c r="E160" s="37">
        <f>SUMIFS(СВЦЭМ!$E$34:$E$777,СВЦЭМ!$A$34:$A$777,$A160,СВЦЭМ!$B$34:$B$777,E$155)+'СЕТ СН'!$F$12-'СЕТ СН'!$F$21</f>
        <v>-578.75</v>
      </c>
      <c r="F160" s="37">
        <f>SUMIFS(СВЦЭМ!$E$34:$E$777,СВЦЭМ!$A$34:$A$777,$A160,СВЦЭМ!$B$34:$B$777,F$155)+'СЕТ СН'!$F$12-'СЕТ СН'!$F$21</f>
        <v>-578.75</v>
      </c>
      <c r="G160" s="37">
        <f>SUMIFS(СВЦЭМ!$E$34:$E$777,СВЦЭМ!$A$34:$A$777,$A160,СВЦЭМ!$B$34:$B$777,G$155)+'СЕТ СН'!$F$12-'СЕТ СН'!$F$21</f>
        <v>-578.75</v>
      </c>
      <c r="H160" s="37">
        <f>SUMIFS(СВЦЭМ!$E$34:$E$777,СВЦЭМ!$A$34:$A$777,$A160,СВЦЭМ!$B$34:$B$777,H$155)+'СЕТ СН'!$F$12-'СЕТ СН'!$F$21</f>
        <v>-578.75</v>
      </c>
      <c r="I160" s="37">
        <f>SUMIFS(СВЦЭМ!$E$34:$E$777,СВЦЭМ!$A$34:$A$777,$A160,СВЦЭМ!$B$34:$B$777,I$155)+'СЕТ СН'!$F$12-'СЕТ СН'!$F$21</f>
        <v>-578.75</v>
      </c>
      <c r="J160" s="37">
        <f>SUMIFS(СВЦЭМ!$E$34:$E$777,СВЦЭМ!$A$34:$A$777,$A160,СВЦЭМ!$B$34:$B$777,J$155)+'СЕТ СН'!$F$12-'СЕТ СН'!$F$21</f>
        <v>-578.75</v>
      </c>
      <c r="K160" s="37">
        <f>SUMIFS(СВЦЭМ!$E$34:$E$777,СВЦЭМ!$A$34:$A$777,$A160,СВЦЭМ!$B$34:$B$777,K$155)+'СЕТ СН'!$F$12-'СЕТ СН'!$F$21</f>
        <v>-578.75</v>
      </c>
      <c r="L160" s="37">
        <f>SUMIFS(СВЦЭМ!$E$34:$E$777,СВЦЭМ!$A$34:$A$777,$A160,СВЦЭМ!$B$34:$B$777,L$155)+'СЕТ СН'!$F$12-'СЕТ СН'!$F$21</f>
        <v>-578.75</v>
      </c>
      <c r="M160" s="37">
        <f>SUMIFS(СВЦЭМ!$E$34:$E$777,СВЦЭМ!$A$34:$A$777,$A160,СВЦЭМ!$B$34:$B$777,M$155)+'СЕТ СН'!$F$12-'СЕТ СН'!$F$21</f>
        <v>-578.75</v>
      </c>
      <c r="N160" s="37">
        <f>SUMIFS(СВЦЭМ!$E$34:$E$777,СВЦЭМ!$A$34:$A$777,$A160,СВЦЭМ!$B$34:$B$777,N$155)+'СЕТ СН'!$F$12-'СЕТ СН'!$F$21</f>
        <v>-578.75</v>
      </c>
      <c r="O160" s="37">
        <f>SUMIFS(СВЦЭМ!$E$34:$E$777,СВЦЭМ!$A$34:$A$777,$A160,СВЦЭМ!$B$34:$B$777,O$155)+'СЕТ СН'!$F$12-'СЕТ СН'!$F$21</f>
        <v>-578.75</v>
      </c>
      <c r="P160" s="37">
        <f>SUMIFS(СВЦЭМ!$E$34:$E$777,СВЦЭМ!$A$34:$A$777,$A160,СВЦЭМ!$B$34:$B$777,P$155)+'СЕТ СН'!$F$12-'СЕТ СН'!$F$21</f>
        <v>-578.75</v>
      </c>
      <c r="Q160" s="37">
        <f>SUMIFS(СВЦЭМ!$E$34:$E$777,СВЦЭМ!$A$34:$A$777,$A160,СВЦЭМ!$B$34:$B$777,Q$155)+'СЕТ СН'!$F$12-'СЕТ СН'!$F$21</f>
        <v>-578.75</v>
      </c>
      <c r="R160" s="37">
        <f>SUMIFS(СВЦЭМ!$E$34:$E$777,СВЦЭМ!$A$34:$A$777,$A160,СВЦЭМ!$B$34:$B$777,R$155)+'СЕТ СН'!$F$12-'СЕТ СН'!$F$21</f>
        <v>-578.75</v>
      </c>
      <c r="S160" s="37">
        <f>SUMIFS(СВЦЭМ!$E$34:$E$777,СВЦЭМ!$A$34:$A$777,$A160,СВЦЭМ!$B$34:$B$777,S$155)+'СЕТ СН'!$F$12-'СЕТ СН'!$F$21</f>
        <v>-578.75</v>
      </c>
      <c r="T160" s="37">
        <f>SUMIFS(СВЦЭМ!$E$34:$E$777,СВЦЭМ!$A$34:$A$777,$A160,СВЦЭМ!$B$34:$B$777,T$155)+'СЕТ СН'!$F$12-'СЕТ СН'!$F$21</f>
        <v>-578.75</v>
      </c>
      <c r="U160" s="37">
        <f>SUMIFS(СВЦЭМ!$E$34:$E$777,СВЦЭМ!$A$34:$A$777,$A160,СВЦЭМ!$B$34:$B$777,U$155)+'СЕТ СН'!$F$12-'СЕТ СН'!$F$21</f>
        <v>-578.75</v>
      </c>
      <c r="V160" s="37">
        <f>SUMIFS(СВЦЭМ!$E$34:$E$777,СВЦЭМ!$A$34:$A$777,$A160,СВЦЭМ!$B$34:$B$777,V$155)+'СЕТ СН'!$F$12-'СЕТ СН'!$F$21</f>
        <v>-578.75</v>
      </c>
      <c r="W160" s="37">
        <f>SUMIFS(СВЦЭМ!$E$34:$E$777,СВЦЭМ!$A$34:$A$777,$A160,СВЦЭМ!$B$34:$B$777,W$155)+'СЕТ СН'!$F$12-'СЕТ СН'!$F$21</f>
        <v>-578.75</v>
      </c>
      <c r="X160" s="37">
        <f>SUMIFS(СВЦЭМ!$E$34:$E$777,СВЦЭМ!$A$34:$A$777,$A160,СВЦЭМ!$B$34:$B$777,X$155)+'СЕТ СН'!$F$12-'СЕТ СН'!$F$21</f>
        <v>-578.75</v>
      </c>
      <c r="Y160" s="37">
        <f>SUMIFS(СВЦЭМ!$E$34:$E$777,СВЦЭМ!$A$34:$A$777,$A160,СВЦЭМ!$B$34:$B$777,Y$155)+'СЕТ СН'!$F$12-'СЕТ СН'!$F$21</f>
        <v>-578.75</v>
      </c>
    </row>
    <row r="161" spans="1:25" ht="15.75" x14ac:dyDescent="0.2">
      <c r="A161" s="36">
        <f t="shared" si="4"/>
        <v>43045</v>
      </c>
      <c r="B161" s="37">
        <f>SUMIFS(СВЦЭМ!$E$34:$E$777,СВЦЭМ!$A$34:$A$777,$A161,СВЦЭМ!$B$34:$B$777,B$155)+'СЕТ СН'!$F$12-'СЕТ СН'!$F$21</f>
        <v>-578.75</v>
      </c>
      <c r="C161" s="37">
        <f>SUMIFS(СВЦЭМ!$E$34:$E$777,СВЦЭМ!$A$34:$A$777,$A161,СВЦЭМ!$B$34:$B$777,C$155)+'СЕТ СН'!$F$12-'СЕТ СН'!$F$21</f>
        <v>-578.75</v>
      </c>
      <c r="D161" s="37">
        <f>SUMIFS(СВЦЭМ!$E$34:$E$777,СВЦЭМ!$A$34:$A$777,$A161,СВЦЭМ!$B$34:$B$777,D$155)+'СЕТ СН'!$F$12-'СЕТ СН'!$F$21</f>
        <v>-578.75</v>
      </c>
      <c r="E161" s="37">
        <f>SUMIFS(СВЦЭМ!$E$34:$E$777,СВЦЭМ!$A$34:$A$777,$A161,СВЦЭМ!$B$34:$B$777,E$155)+'СЕТ СН'!$F$12-'СЕТ СН'!$F$21</f>
        <v>-578.75</v>
      </c>
      <c r="F161" s="37">
        <f>SUMIFS(СВЦЭМ!$E$34:$E$777,СВЦЭМ!$A$34:$A$777,$A161,СВЦЭМ!$B$34:$B$777,F$155)+'СЕТ СН'!$F$12-'СЕТ СН'!$F$21</f>
        <v>-578.75</v>
      </c>
      <c r="G161" s="37">
        <f>SUMIFS(СВЦЭМ!$E$34:$E$777,СВЦЭМ!$A$34:$A$777,$A161,СВЦЭМ!$B$34:$B$777,G$155)+'СЕТ СН'!$F$12-'СЕТ СН'!$F$21</f>
        <v>-578.75</v>
      </c>
      <c r="H161" s="37">
        <f>SUMIFS(СВЦЭМ!$E$34:$E$777,СВЦЭМ!$A$34:$A$777,$A161,СВЦЭМ!$B$34:$B$777,H$155)+'СЕТ СН'!$F$12-'СЕТ СН'!$F$21</f>
        <v>-578.75</v>
      </c>
      <c r="I161" s="37">
        <f>SUMIFS(СВЦЭМ!$E$34:$E$777,СВЦЭМ!$A$34:$A$777,$A161,СВЦЭМ!$B$34:$B$777,I$155)+'СЕТ СН'!$F$12-'СЕТ СН'!$F$21</f>
        <v>-578.75</v>
      </c>
      <c r="J161" s="37">
        <f>SUMIFS(СВЦЭМ!$E$34:$E$777,СВЦЭМ!$A$34:$A$777,$A161,СВЦЭМ!$B$34:$B$777,J$155)+'СЕТ СН'!$F$12-'СЕТ СН'!$F$21</f>
        <v>-578.75</v>
      </c>
      <c r="K161" s="37">
        <f>SUMIFS(СВЦЭМ!$E$34:$E$777,СВЦЭМ!$A$34:$A$777,$A161,СВЦЭМ!$B$34:$B$777,K$155)+'СЕТ СН'!$F$12-'СЕТ СН'!$F$21</f>
        <v>-578.75</v>
      </c>
      <c r="L161" s="37">
        <f>SUMIFS(СВЦЭМ!$E$34:$E$777,СВЦЭМ!$A$34:$A$777,$A161,СВЦЭМ!$B$34:$B$777,L$155)+'СЕТ СН'!$F$12-'СЕТ СН'!$F$21</f>
        <v>-578.75</v>
      </c>
      <c r="M161" s="37">
        <f>SUMIFS(СВЦЭМ!$E$34:$E$777,СВЦЭМ!$A$34:$A$777,$A161,СВЦЭМ!$B$34:$B$777,M$155)+'СЕТ СН'!$F$12-'СЕТ СН'!$F$21</f>
        <v>-578.75</v>
      </c>
      <c r="N161" s="37">
        <f>SUMIFS(СВЦЭМ!$E$34:$E$777,СВЦЭМ!$A$34:$A$777,$A161,СВЦЭМ!$B$34:$B$777,N$155)+'СЕТ СН'!$F$12-'СЕТ СН'!$F$21</f>
        <v>-578.75</v>
      </c>
      <c r="O161" s="37">
        <f>SUMIFS(СВЦЭМ!$E$34:$E$777,СВЦЭМ!$A$34:$A$777,$A161,СВЦЭМ!$B$34:$B$777,O$155)+'СЕТ СН'!$F$12-'СЕТ СН'!$F$21</f>
        <v>-578.75</v>
      </c>
      <c r="P161" s="37">
        <f>SUMIFS(СВЦЭМ!$E$34:$E$777,СВЦЭМ!$A$34:$A$777,$A161,СВЦЭМ!$B$34:$B$777,P$155)+'СЕТ СН'!$F$12-'СЕТ СН'!$F$21</f>
        <v>-578.75</v>
      </c>
      <c r="Q161" s="37">
        <f>SUMIFS(СВЦЭМ!$E$34:$E$777,СВЦЭМ!$A$34:$A$777,$A161,СВЦЭМ!$B$34:$B$777,Q$155)+'СЕТ СН'!$F$12-'СЕТ СН'!$F$21</f>
        <v>-578.75</v>
      </c>
      <c r="R161" s="37">
        <f>SUMIFS(СВЦЭМ!$E$34:$E$777,СВЦЭМ!$A$34:$A$777,$A161,СВЦЭМ!$B$34:$B$777,R$155)+'СЕТ СН'!$F$12-'СЕТ СН'!$F$21</f>
        <v>-578.75</v>
      </c>
      <c r="S161" s="37">
        <f>SUMIFS(СВЦЭМ!$E$34:$E$777,СВЦЭМ!$A$34:$A$777,$A161,СВЦЭМ!$B$34:$B$777,S$155)+'СЕТ СН'!$F$12-'СЕТ СН'!$F$21</f>
        <v>-578.75</v>
      </c>
      <c r="T161" s="37">
        <f>SUMIFS(СВЦЭМ!$E$34:$E$777,СВЦЭМ!$A$34:$A$777,$A161,СВЦЭМ!$B$34:$B$777,T$155)+'СЕТ СН'!$F$12-'СЕТ СН'!$F$21</f>
        <v>-578.75</v>
      </c>
      <c r="U161" s="37">
        <f>SUMIFS(СВЦЭМ!$E$34:$E$777,СВЦЭМ!$A$34:$A$777,$A161,СВЦЭМ!$B$34:$B$777,U$155)+'СЕТ СН'!$F$12-'СЕТ СН'!$F$21</f>
        <v>-578.75</v>
      </c>
      <c r="V161" s="37">
        <f>SUMIFS(СВЦЭМ!$E$34:$E$777,СВЦЭМ!$A$34:$A$777,$A161,СВЦЭМ!$B$34:$B$777,V$155)+'СЕТ СН'!$F$12-'СЕТ СН'!$F$21</f>
        <v>-578.75</v>
      </c>
      <c r="W161" s="37">
        <f>SUMIFS(СВЦЭМ!$E$34:$E$777,СВЦЭМ!$A$34:$A$777,$A161,СВЦЭМ!$B$34:$B$777,W$155)+'СЕТ СН'!$F$12-'СЕТ СН'!$F$21</f>
        <v>-578.75</v>
      </c>
      <c r="X161" s="37">
        <f>SUMIFS(СВЦЭМ!$E$34:$E$777,СВЦЭМ!$A$34:$A$777,$A161,СВЦЭМ!$B$34:$B$777,X$155)+'СЕТ СН'!$F$12-'СЕТ СН'!$F$21</f>
        <v>-578.75</v>
      </c>
      <c r="Y161" s="37">
        <f>SUMIFS(СВЦЭМ!$E$34:$E$777,СВЦЭМ!$A$34:$A$777,$A161,СВЦЭМ!$B$34:$B$777,Y$155)+'СЕТ СН'!$F$12-'СЕТ СН'!$F$21</f>
        <v>-578.75</v>
      </c>
    </row>
    <row r="162" spans="1:25" ht="15.75" x14ac:dyDescent="0.2">
      <c r="A162" s="36">
        <f t="shared" si="4"/>
        <v>43046</v>
      </c>
      <c r="B162" s="37">
        <f>SUMIFS(СВЦЭМ!$E$34:$E$777,СВЦЭМ!$A$34:$A$777,$A162,СВЦЭМ!$B$34:$B$777,B$155)+'СЕТ СН'!$F$12-'СЕТ СН'!$F$21</f>
        <v>-578.75</v>
      </c>
      <c r="C162" s="37">
        <f>SUMIFS(СВЦЭМ!$E$34:$E$777,СВЦЭМ!$A$34:$A$777,$A162,СВЦЭМ!$B$34:$B$777,C$155)+'СЕТ СН'!$F$12-'СЕТ СН'!$F$21</f>
        <v>-578.75</v>
      </c>
      <c r="D162" s="37">
        <f>SUMIFS(СВЦЭМ!$E$34:$E$777,СВЦЭМ!$A$34:$A$777,$A162,СВЦЭМ!$B$34:$B$777,D$155)+'СЕТ СН'!$F$12-'СЕТ СН'!$F$21</f>
        <v>-578.75</v>
      </c>
      <c r="E162" s="37">
        <f>SUMIFS(СВЦЭМ!$E$34:$E$777,СВЦЭМ!$A$34:$A$777,$A162,СВЦЭМ!$B$34:$B$777,E$155)+'СЕТ СН'!$F$12-'СЕТ СН'!$F$21</f>
        <v>-578.75</v>
      </c>
      <c r="F162" s="37">
        <f>SUMIFS(СВЦЭМ!$E$34:$E$777,СВЦЭМ!$A$34:$A$777,$A162,СВЦЭМ!$B$34:$B$777,F$155)+'СЕТ СН'!$F$12-'СЕТ СН'!$F$21</f>
        <v>-578.75</v>
      </c>
      <c r="G162" s="37">
        <f>SUMIFS(СВЦЭМ!$E$34:$E$777,СВЦЭМ!$A$34:$A$777,$A162,СВЦЭМ!$B$34:$B$777,G$155)+'СЕТ СН'!$F$12-'СЕТ СН'!$F$21</f>
        <v>-578.75</v>
      </c>
      <c r="H162" s="37">
        <f>SUMIFS(СВЦЭМ!$E$34:$E$777,СВЦЭМ!$A$34:$A$777,$A162,СВЦЭМ!$B$34:$B$777,H$155)+'СЕТ СН'!$F$12-'СЕТ СН'!$F$21</f>
        <v>-578.75</v>
      </c>
      <c r="I162" s="37">
        <f>SUMIFS(СВЦЭМ!$E$34:$E$777,СВЦЭМ!$A$34:$A$777,$A162,СВЦЭМ!$B$34:$B$777,I$155)+'СЕТ СН'!$F$12-'СЕТ СН'!$F$21</f>
        <v>-578.75</v>
      </c>
      <c r="J162" s="37">
        <f>SUMIFS(СВЦЭМ!$E$34:$E$777,СВЦЭМ!$A$34:$A$777,$A162,СВЦЭМ!$B$34:$B$777,J$155)+'СЕТ СН'!$F$12-'СЕТ СН'!$F$21</f>
        <v>-578.75</v>
      </c>
      <c r="K162" s="37">
        <f>SUMIFS(СВЦЭМ!$E$34:$E$777,СВЦЭМ!$A$34:$A$777,$A162,СВЦЭМ!$B$34:$B$777,K$155)+'СЕТ СН'!$F$12-'СЕТ СН'!$F$21</f>
        <v>-578.75</v>
      </c>
      <c r="L162" s="37">
        <f>SUMIFS(СВЦЭМ!$E$34:$E$777,СВЦЭМ!$A$34:$A$777,$A162,СВЦЭМ!$B$34:$B$777,L$155)+'СЕТ СН'!$F$12-'СЕТ СН'!$F$21</f>
        <v>-578.75</v>
      </c>
      <c r="M162" s="37">
        <f>SUMIFS(СВЦЭМ!$E$34:$E$777,СВЦЭМ!$A$34:$A$777,$A162,СВЦЭМ!$B$34:$B$777,M$155)+'СЕТ СН'!$F$12-'СЕТ СН'!$F$21</f>
        <v>-578.75</v>
      </c>
      <c r="N162" s="37">
        <f>SUMIFS(СВЦЭМ!$E$34:$E$777,СВЦЭМ!$A$34:$A$777,$A162,СВЦЭМ!$B$34:$B$777,N$155)+'СЕТ СН'!$F$12-'СЕТ СН'!$F$21</f>
        <v>-578.75</v>
      </c>
      <c r="O162" s="37">
        <f>SUMIFS(СВЦЭМ!$E$34:$E$777,СВЦЭМ!$A$34:$A$777,$A162,СВЦЭМ!$B$34:$B$777,O$155)+'СЕТ СН'!$F$12-'СЕТ СН'!$F$21</f>
        <v>-578.75</v>
      </c>
      <c r="P162" s="37">
        <f>SUMIFS(СВЦЭМ!$E$34:$E$777,СВЦЭМ!$A$34:$A$777,$A162,СВЦЭМ!$B$34:$B$777,P$155)+'СЕТ СН'!$F$12-'СЕТ СН'!$F$21</f>
        <v>-578.75</v>
      </c>
      <c r="Q162" s="37">
        <f>SUMIFS(СВЦЭМ!$E$34:$E$777,СВЦЭМ!$A$34:$A$777,$A162,СВЦЭМ!$B$34:$B$777,Q$155)+'СЕТ СН'!$F$12-'СЕТ СН'!$F$21</f>
        <v>-578.75</v>
      </c>
      <c r="R162" s="37">
        <f>SUMIFS(СВЦЭМ!$E$34:$E$777,СВЦЭМ!$A$34:$A$777,$A162,СВЦЭМ!$B$34:$B$777,R$155)+'СЕТ СН'!$F$12-'СЕТ СН'!$F$21</f>
        <v>-578.75</v>
      </c>
      <c r="S162" s="37">
        <f>SUMIFS(СВЦЭМ!$E$34:$E$777,СВЦЭМ!$A$34:$A$777,$A162,СВЦЭМ!$B$34:$B$777,S$155)+'СЕТ СН'!$F$12-'СЕТ СН'!$F$21</f>
        <v>-578.75</v>
      </c>
      <c r="T162" s="37">
        <f>SUMIFS(СВЦЭМ!$E$34:$E$777,СВЦЭМ!$A$34:$A$777,$A162,СВЦЭМ!$B$34:$B$777,T$155)+'СЕТ СН'!$F$12-'СЕТ СН'!$F$21</f>
        <v>-578.75</v>
      </c>
      <c r="U162" s="37">
        <f>SUMIFS(СВЦЭМ!$E$34:$E$777,СВЦЭМ!$A$34:$A$777,$A162,СВЦЭМ!$B$34:$B$777,U$155)+'СЕТ СН'!$F$12-'СЕТ СН'!$F$21</f>
        <v>-578.75</v>
      </c>
      <c r="V162" s="37">
        <f>SUMIFS(СВЦЭМ!$E$34:$E$777,СВЦЭМ!$A$34:$A$777,$A162,СВЦЭМ!$B$34:$B$777,V$155)+'СЕТ СН'!$F$12-'СЕТ СН'!$F$21</f>
        <v>-578.75</v>
      </c>
      <c r="W162" s="37">
        <f>SUMIFS(СВЦЭМ!$E$34:$E$777,СВЦЭМ!$A$34:$A$777,$A162,СВЦЭМ!$B$34:$B$777,W$155)+'СЕТ СН'!$F$12-'СЕТ СН'!$F$21</f>
        <v>-578.75</v>
      </c>
      <c r="X162" s="37">
        <f>SUMIFS(СВЦЭМ!$E$34:$E$777,СВЦЭМ!$A$34:$A$777,$A162,СВЦЭМ!$B$34:$B$777,X$155)+'СЕТ СН'!$F$12-'СЕТ СН'!$F$21</f>
        <v>-578.75</v>
      </c>
      <c r="Y162" s="37">
        <f>SUMIFS(СВЦЭМ!$E$34:$E$777,СВЦЭМ!$A$34:$A$777,$A162,СВЦЭМ!$B$34:$B$777,Y$155)+'СЕТ СН'!$F$12-'СЕТ СН'!$F$21</f>
        <v>-578.75</v>
      </c>
    </row>
    <row r="163" spans="1:25" ht="15.75" x14ac:dyDescent="0.2">
      <c r="A163" s="36">
        <f t="shared" si="4"/>
        <v>43047</v>
      </c>
      <c r="B163" s="37">
        <f>SUMIFS(СВЦЭМ!$E$34:$E$777,СВЦЭМ!$A$34:$A$777,$A163,СВЦЭМ!$B$34:$B$777,B$155)+'СЕТ СН'!$F$12-'СЕТ СН'!$F$21</f>
        <v>-578.75</v>
      </c>
      <c r="C163" s="37">
        <f>SUMIFS(СВЦЭМ!$E$34:$E$777,СВЦЭМ!$A$34:$A$777,$A163,СВЦЭМ!$B$34:$B$777,C$155)+'СЕТ СН'!$F$12-'СЕТ СН'!$F$21</f>
        <v>-578.75</v>
      </c>
      <c r="D163" s="37">
        <f>SUMIFS(СВЦЭМ!$E$34:$E$777,СВЦЭМ!$A$34:$A$777,$A163,СВЦЭМ!$B$34:$B$777,D$155)+'СЕТ СН'!$F$12-'СЕТ СН'!$F$21</f>
        <v>-578.75</v>
      </c>
      <c r="E163" s="37">
        <f>SUMIFS(СВЦЭМ!$E$34:$E$777,СВЦЭМ!$A$34:$A$777,$A163,СВЦЭМ!$B$34:$B$777,E$155)+'СЕТ СН'!$F$12-'СЕТ СН'!$F$21</f>
        <v>-578.75</v>
      </c>
      <c r="F163" s="37">
        <f>SUMIFS(СВЦЭМ!$E$34:$E$777,СВЦЭМ!$A$34:$A$777,$A163,СВЦЭМ!$B$34:$B$777,F$155)+'СЕТ СН'!$F$12-'СЕТ СН'!$F$21</f>
        <v>-578.75</v>
      </c>
      <c r="G163" s="37">
        <f>SUMIFS(СВЦЭМ!$E$34:$E$777,СВЦЭМ!$A$34:$A$777,$A163,СВЦЭМ!$B$34:$B$777,G$155)+'СЕТ СН'!$F$12-'СЕТ СН'!$F$21</f>
        <v>-578.75</v>
      </c>
      <c r="H163" s="37">
        <f>SUMIFS(СВЦЭМ!$E$34:$E$777,СВЦЭМ!$A$34:$A$777,$A163,СВЦЭМ!$B$34:$B$777,H$155)+'СЕТ СН'!$F$12-'СЕТ СН'!$F$21</f>
        <v>-578.75</v>
      </c>
      <c r="I163" s="37">
        <f>SUMIFS(СВЦЭМ!$E$34:$E$777,СВЦЭМ!$A$34:$A$777,$A163,СВЦЭМ!$B$34:$B$777,I$155)+'СЕТ СН'!$F$12-'СЕТ СН'!$F$21</f>
        <v>-578.75</v>
      </c>
      <c r="J163" s="37">
        <f>SUMIFS(СВЦЭМ!$E$34:$E$777,СВЦЭМ!$A$34:$A$777,$A163,СВЦЭМ!$B$34:$B$777,J$155)+'СЕТ СН'!$F$12-'СЕТ СН'!$F$21</f>
        <v>-578.75</v>
      </c>
      <c r="K163" s="37">
        <f>SUMIFS(СВЦЭМ!$E$34:$E$777,СВЦЭМ!$A$34:$A$777,$A163,СВЦЭМ!$B$34:$B$777,K$155)+'СЕТ СН'!$F$12-'СЕТ СН'!$F$21</f>
        <v>-578.75</v>
      </c>
      <c r="L163" s="37">
        <f>SUMIFS(СВЦЭМ!$E$34:$E$777,СВЦЭМ!$A$34:$A$777,$A163,СВЦЭМ!$B$34:$B$777,L$155)+'СЕТ СН'!$F$12-'СЕТ СН'!$F$21</f>
        <v>-578.75</v>
      </c>
      <c r="M163" s="37">
        <f>SUMIFS(СВЦЭМ!$E$34:$E$777,СВЦЭМ!$A$34:$A$777,$A163,СВЦЭМ!$B$34:$B$777,M$155)+'СЕТ СН'!$F$12-'СЕТ СН'!$F$21</f>
        <v>-578.75</v>
      </c>
      <c r="N163" s="37">
        <f>SUMIFS(СВЦЭМ!$E$34:$E$777,СВЦЭМ!$A$34:$A$777,$A163,СВЦЭМ!$B$34:$B$777,N$155)+'СЕТ СН'!$F$12-'СЕТ СН'!$F$21</f>
        <v>-578.75</v>
      </c>
      <c r="O163" s="37">
        <f>SUMIFS(СВЦЭМ!$E$34:$E$777,СВЦЭМ!$A$34:$A$777,$A163,СВЦЭМ!$B$34:$B$777,O$155)+'СЕТ СН'!$F$12-'СЕТ СН'!$F$21</f>
        <v>-578.75</v>
      </c>
      <c r="P163" s="37">
        <f>SUMIFS(СВЦЭМ!$E$34:$E$777,СВЦЭМ!$A$34:$A$777,$A163,СВЦЭМ!$B$34:$B$777,P$155)+'СЕТ СН'!$F$12-'СЕТ СН'!$F$21</f>
        <v>-578.75</v>
      </c>
      <c r="Q163" s="37">
        <f>SUMIFS(СВЦЭМ!$E$34:$E$777,СВЦЭМ!$A$34:$A$777,$A163,СВЦЭМ!$B$34:$B$777,Q$155)+'СЕТ СН'!$F$12-'СЕТ СН'!$F$21</f>
        <v>-578.75</v>
      </c>
      <c r="R163" s="37">
        <f>SUMIFS(СВЦЭМ!$E$34:$E$777,СВЦЭМ!$A$34:$A$777,$A163,СВЦЭМ!$B$34:$B$777,R$155)+'СЕТ СН'!$F$12-'СЕТ СН'!$F$21</f>
        <v>-578.75</v>
      </c>
      <c r="S163" s="37">
        <f>SUMIFS(СВЦЭМ!$E$34:$E$777,СВЦЭМ!$A$34:$A$777,$A163,СВЦЭМ!$B$34:$B$777,S$155)+'СЕТ СН'!$F$12-'СЕТ СН'!$F$21</f>
        <v>-578.75</v>
      </c>
      <c r="T163" s="37">
        <f>SUMIFS(СВЦЭМ!$E$34:$E$777,СВЦЭМ!$A$34:$A$777,$A163,СВЦЭМ!$B$34:$B$777,T$155)+'СЕТ СН'!$F$12-'СЕТ СН'!$F$21</f>
        <v>-578.75</v>
      </c>
      <c r="U163" s="37">
        <f>SUMIFS(СВЦЭМ!$E$34:$E$777,СВЦЭМ!$A$34:$A$777,$A163,СВЦЭМ!$B$34:$B$777,U$155)+'СЕТ СН'!$F$12-'СЕТ СН'!$F$21</f>
        <v>-578.75</v>
      </c>
      <c r="V163" s="37">
        <f>SUMIFS(СВЦЭМ!$E$34:$E$777,СВЦЭМ!$A$34:$A$777,$A163,СВЦЭМ!$B$34:$B$777,V$155)+'СЕТ СН'!$F$12-'СЕТ СН'!$F$21</f>
        <v>-578.75</v>
      </c>
      <c r="W163" s="37">
        <f>SUMIFS(СВЦЭМ!$E$34:$E$777,СВЦЭМ!$A$34:$A$777,$A163,СВЦЭМ!$B$34:$B$777,W$155)+'СЕТ СН'!$F$12-'СЕТ СН'!$F$21</f>
        <v>-578.75</v>
      </c>
      <c r="X163" s="37">
        <f>SUMIFS(СВЦЭМ!$E$34:$E$777,СВЦЭМ!$A$34:$A$777,$A163,СВЦЭМ!$B$34:$B$777,X$155)+'СЕТ СН'!$F$12-'СЕТ СН'!$F$21</f>
        <v>-578.75</v>
      </c>
      <c r="Y163" s="37">
        <f>SUMIFS(СВЦЭМ!$E$34:$E$777,СВЦЭМ!$A$34:$A$777,$A163,СВЦЭМ!$B$34:$B$777,Y$155)+'СЕТ СН'!$F$12-'СЕТ СН'!$F$21</f>
        <v>-578.75</v>
      </c>
    </row>
    <row r="164" spans="1:25" ht="15.75" x14ac:dyDescent="0.2">
      <c r="A164" s="36">
        <f t="shared" si="4"/>
        <v>43048</v>
      </c>
      <c r="B164" s="37">
        <f>SUMIFS(СВЦЭМ!$E$34:$E$777,СВЦЭМ!$A$34:$A$777,$A164,СВЦЭМ!$B$34:$B$777,B$155)+'СЕТ СН'!$F$12-'СЕТ СН'!$F$21</f>
        <v>-578.75</v>
      </c>
      <c r="C164" s="37">
        <f>SUMIFS(СВЦЭМ!$E$34:$E$777,СВЦЭМ!$A$34:$A$777,$A164,СВЦЭМ!$B$34:$B$777,C$155)+'СЕТ СН'!$F$12-'СЕТ СН'!$F$21</f>
        <v>-578.75</v>
      </c>
      <c r="D164" s="37">
        <f>SUMIFS(СВЦЭМ!$E$34:$E$777,СВЦЭМ!$A$34:$A$777,$A164,СВЦЭМ!$B$34:$B$777,D$155)+'СЕТ СН'!$F$12-'СЕТ СН'!$F$21</f>
        <v>-578.75</v>
      </c>
      <c r="E164" s="37">
        <f>SUMIFS(СВЦЭМ!$E$34:$E$777,СВЦЭМ!$A$34:$A$777,$A164,СВЦЭМ!$B$34:$B$777,E$155)+'СЕТ СН'!$F$12-'СЕТ СН'!$F$21</f>
        <v>-578.75</v>
      </c>
      <c r="F164" s="37">
        <f>SUMIFS(СВЦЭМ!$E$34:$E$777,СВЦЭМ!$A$34:$A$777,$A164,СВЦЭМ!$B$34:$B$777,F$155)+'СЕТ СН'!$F$12-'СЕТ СН'!$F$21</f>
        <v>-578.75</v>
      </c>
      <c r="G164" s="37">
        <f>SUMIFS(СВЦЭМ!$E$34:$E$777,СВЦЭМ!$A$34:$A$777,$A164,СВЦЭМ!$B$34:$B$777,G$155)+'СЕТ СН'!$F$12-'СЕТ СН'!$F$21</f>
        <v>-578.75</v>
      </c>
      <c r="H164" s="37">
        <f>SUMIFS(СВЦЭМ!$E$34:$E$777,СВЦЭМ!$A$34:$A$777,$A164,СВЦЭМ!$B$34:$B$777,H$155)+'СЕТ СН'!$F$12-'СЕТ СН'!$F$21</f>
        <v>-578.75</v>
      </c>
      <c r="I164" s="37">
        <f>SUMIFS(СВЦЭМ!$E$34:$E$777,СВЦЭМ!$A$34:$A$777,$A164,СВЦЭМ!$B$34:$B$777,I$155)+'СЕТ СН'!$F$12-'СЕТ СН'!$F$21</f>
        <v>-578.75</v>
      </c>
      <c r="J164" s="37">
        <f>SUMIFS(СВЦЭМ!$E$34:$E$777,СВЦЭМ!$A$34:$A$777,$A164,СВЦЭМ!$B$34:$B$777,J$155)+'СЕТ СН'!$F$12-'СЕТ СН'!$F$21</f>
        <v>-578.75</v>
      </c>
      <c r="K164" s="37">
        <f>SUMIFS(СВЦЭМ!$E$34:$E$777,СВЦЭМ!$A$34:$A$777,$A164,СВЦЭМ!$B$34:$B$777,K$155)+'СЕТ СН'!$F$12-'СЕТ СН'!$F$21</f>
        <v>-578.75</v>
      </c>
      <c r="L164" s="37">
        <f>SUMIFS(СВЦЭМ!$E$34:$E$777,СВЦЭМ!$A$34:$A$777,$A164,СВЦЭМ!$B$34:$B$777,L$155)+'СЕТ СН'!$F$12-'СЕТ СН'!$F$21</f>
        <v>-578.75</v>
      </c>
      <c r="M164" s="37">
        <f>SUMIFS(СВЦЭМ!$E$34:$E$777,СВЦЭМ!$A$34:$A$777,$A164,СВЦЭМ!$B$34:$B$777,M$155)+'СЕТ СН'!$F$12-'СЕТ СН'!$F$21</f>
        <v>-578.75</v>
      </c>
      <c r="N164" s="37">
        <f>SUMIFS(СВЦЭМ!$E$34:$E$777,СВЦЭМ!$A$34:$A$777,$A164,СВЦЭМ!$B$34:$B$777,N$155)+'СЕТ СН'!$F$12-'СЕТ СН'!$F$21</f>
        <v>-578.75</v>
      </c>
      <c r="O164" s="37">
        <f>SUMIFS(СВЦЭМ!$E$34:$E$777,СВЦЭМ!$A$34:$A$777,$A164,СВЦЭМ!$B$34:$B$777,O$155)+'СЕТ СН'!$F$12-'СЕТ СН'!$F$21</f>
        <v>-578.75</v>
      </c>
      <c r="P164" s="37">
        <f>SUMIFS(СВЦЭМ!$E$34:$E$777,СВЦЭМ!$A$34:$A$777,$A164,СВЦЭМ!$B$34:$B$777,P$155)+'СЕТ СН'!$F$12-'СЕТ СН'!$F$21</f>
        <v>-578.75</v>
      </c>
      <c r="Q164" s="37">
        <f>SUMIFS(СВЦЭМ!$E$34:$E$777,СВЦЭМ!$A$34:$A$777,$A164,СВЦЭМ!$B$34:$B$777,Q$155)+'СЕТ СН'!$F$12-'СЕТ СН'!$F$21</f>
        <v>-578.75</v>
      </c>
      <c r="R164" s="37">
        <f>SUMIFS(СВЦЭМ!$E$34:$E$777,СВЦЭМ!$A$34:$A$777,$A164,СВЦЭМ!$B$34:$B$777,R$155)+'СЕТ СН'!$F$12-'СЕТ СН'!$F$21</f>
        <v>-578.75</v>
      </c>
      <c r="S164" s="37">
        <f>SUMIFS(СВЦЭМ!$E$34:$E$777,СВЦЭМ!$A$34:$A$777,$A164,СВЦЭМ!$B$34:$B$777,S$155)+'СЕТ СН'!$F$12-'СЕТ СН'!$F$21</f>
        <v>-578.75</v>
      </c>
      <c r="T164" s="37">
        <f>SUMIFS(СВЦЭМ!$E$34:$E$777,СВЦЭМ!$A$34:$A$777,$A164,СВЦЭМ!$B$34:$B$777,T$155)+'СЕТ СН'!$F$12-'СЕТ СН'!$F$21</f>
        <v>-578.75</v>
      </c>
      <c r="U164" s="37">
        <f>SUMIFS(СВЦЭМ!$E$34:$E$777,СВЦЭМ!$A$34:$A$777,$A164,СВЦЭМ!$B$34:$B$777,U$155)+'СЕТ СН'!$F$12-'СЕТ СН'!$F$21</f>
        <v>-578.75</v>
      </c>
      <c r="V164" s="37">
        <f>SUMIFS(СВЦЭМ!$E$34:$E$777,СВЦЭМ!$A$34:$A$777,$A164,СВЦЭМ!$B$34:$B$777,V$155)+'СЕТ СН'!$F$12-'СЕТ СН'!$F$21</f>
        <v>-578.75</v>
      </c>
      <c r="W164" s="37">
        <f>SUMIFS(СВЦЭМ!$E$34:$E$777,СВЦЭМ!$A$34:$A$777,$A164,СВЦЭМ!$B$34:$B$777,W$155)+'СЕТ СН'!$F$12-'СЕТ СН'!$F$21</f>
        <v>-578.75</v>
      </c>
      <c r="X164" s="37">
        <f>SUMIFS(СВЦЭМ!$E$34:$E$777,СВЦЭМ!$A$34:$A$777,$A164,СВЦЭМ!$B$34:$B$777,X$155)+'СЕТ СН'!$F$12-'СЕТ СН'!$F$21</f>
        <v>-578.75</v>
      </c>
      <c r="Y164" s="37">
        <f>SUMIFS(СВЦЭМ!$E$34:$E$777,СВЦЭМ!$A$34:$A$777,$A164,СВЦЭМ!$B$34:$B$777,Y$155)+'СЕТ СН'!$F$12-'СЕТ СН'!$F$21</f>
        <v>-578.75</v>
      </c>
    </row>
    <row r="165" spans="1:25" ht="15.75" x14ac:dyDescent="0.2">
      <c r="A165" s="36">
        <f t="shared" si="4"/>
        <v>43049</v>
      </c>
      <c r="B165" s="37">
        <f>SUMIFS(СВЦЭМ!$E$34:$E$777,СВЦЭМ!$A$34:$A$777,$A165,СВЦЭМ!$B$34:$B$777,B$155)+'СЕТ СН'!$F$12-'СЕТ СН'!$F$21</f>
        <v>-578.75</v>
      </c>
      <c r="C165" s="37">
        <f>SUMIFS(СВЦЭМ!$E$34:$E$777,СВЦЭМ!$A$34:$A$777,$A165,СВЦЭМ!$B$34:$B$777,C$155)+'СЕТ СН'!$F$12-'СЕТ СН'!$F$21</f>
        <v>-578.75</v>
      </c>
      <c r="D165" s="37">
        <f>SUMIFS(СВЦЭМ!$E$34:$E$777,СВЦЭМ!$A$34:$A$777,$A165,СВЦЭМ!$B$34:$B$777,D$155)+'СЕТ СН'!$F$12-'СЕТ СН'!$F$21</f>
        <v>-578.75</v>
      </c>
      <c r="E165" s="37">
        <f>SUMIFS(СВЦЭМ!$E$34:$E$777,СВЦЭМ!$A$34:$A$777,$A165,СВЦЭМ!$B$34:$B$777,E$155)+'СЕТ СН'!$F$12-'СЕТ СН'!$F$21</f>
        <v>-578.75</v>
      </c>
      <c r="F165" s="37">
        <f>SUMIFS(СВЦЭМ!$E$34:$E$777,СВЦЭМ!$A$34:$A$777,$A165,СВЦЭМ!$B$34:$B$777,F$155)+'СЕТ СН'!$F$12-'СЕТ СН'!$F$21</f>
        <v>-578.75</v>
      </c>
      <c r="G165" s="37">
        <f>SUMIFS(СВЦЭМ!$E$34:$E$777,СВЦЭМ!$A$34:$A$777,$A165,СВЦЭМ!$B$34:$B$777,G$155)+'СЕТ СН'!$F$12-'СЕТ СН'!$F$21</f>
        <v>-578.75</v>
      </c>
      <c r="H165" s="37">
        <f>SUMIFS(СВЦЭМ!$E$34:$E$777,СВЦЭМ!$A$34:$A$777,$A165,СВЦЭМ!$B$34:$B$777,H$155)+'СЕТ СН'!$F$12-'СЕТ СН'!$F$21</f>
        <v>-578.75</v>
      </c>
      <c r="I165" s="37">
        <f>SUMIFS(СВЦЭМ!$E$34:$E$777,СВЦЭМ!$A$34:$A$777,$A165,СВЦЭМ!$B$34:$B$777,I$155)+'СЕТ СН'!$F$12-'СЕТ СН'!$F$21</f>
        <v>-578.75</v>
      </c>
      <c r="J165" s="37">
        <f>SUMIFS(СВЦЭМ!$E$34:$E$777,СВЦЭМ!$A$34:$A$777,$A165,СВЦЭМ!$B$34:$B$777,J$155)+'СЕТ СН'!$F$12-'СЕТ СН'!$F$21</f>
        <v>-578.75</v>
      </c>
      <c r="K165" s="37">
        <f>SUMIFS(СВЦЭМ!$E$34:$E$777,СВЦЭМ!$A$34:$A$777,$A165,СВЦЭМ!$B$34:$B$777,K$155)+'СЕТ СН'!$F$12-'СЕТ СН'!$F$21</f>
        <v>-578.75</v>
      </c>
      <c r="L165" s="37">
        <f>SUMIFS(СВЦЭМ!$E$34:$E$777,СВЦЭМ!$A$34:$A$777,$A165,СВЦЭМ!$B$34:$B$777,L$155)+'СЕТ СН'!$F$12-'СЕТ СН'!$F$21</f>
        <v>-578.75</v>
      </c>
      <c r="M165" s="37">
        <f>SUMIFS(СВЦЭМ!$E$34:$E$777,СВЦЭМ!$A$34:$A$777,$A165,СВЦЭМ!$B$34:$B$777,M$155)+'СЕТ СН'!$F$12-'СЕТ СН'!$F$21</f>
        <v>-578.75</v>
      </c>
      <c r="N165" s="37">
        <f>SUMIFS(СВЦЭМ!$E$34:$E$777,СВЦЭМ!$A$34:$A$777,$A165,СВЦЭМ!$B$34:$B$777,N$155)+'СЕТ СН'!$F$12-'СЕТ СН'!$F$21</f>
        <v>-578.75</v>
      </c>
      <c r="O165" s="37">
        <f>SUMIFS(СВЦЭМ!$E$34:$E$777,СВЦЭМ!$A$34:$A$777,$A165,СВЦЭМ!$B$34:$B$777,O$155)+'СЕТ СН'!$F$12-'СЕТ СН'!$F$21</f>
        <v>-578.75</v>
      </c>
      <c r="P165" s="37">
        <f>SUMIFS(СВЦЭМ!$E$34:$E$777,СВЦЭМ!$A$34:$A$777,$A165,СВЦЭМ!$B$34:$B$777,P$155)+'СЕТ СН'!$F$12-'СЕТ СН'!$F$21</f>
        <v>-578.75</v>
      </c>
      <c r="Q165" s="37">
        <f>SUMIFS(СВЦЭМ!$E$34:$E$777,СВЦЭМ!$A$34:$A$777,$A165,СВЦЭМ!$B$34:$B$777,Q$155)+'СЕТ СН'!$F$12-'СЕТ СН'!$F$21</f>
        <v>-578.75</v>
      </c>
      <c r="R165" s="37">
        <f>SUMIFS(СВЦЭМ!$E$34:$E$777,СВЦЭМ!$A$34:$A$777,$A165,СВЦЭМ!$B$34:$B$777,R$155)+'СЕТ СН'!$F$12-'СЕТ СН'!$F$21</f>
        <v>-578.75</v>
      </c>
      <c r="S165" s="37">
        <f>SUMIFS(СВЦЭМ!$E$34:$E$777,СВЦЭМ!$A$34:$A$777,$A165,СВЦЭМ!$B$34:$B$777,S$155)+'СЕТ СН'!$F$12-'СЕТ СН'!$F$21</f>
        <v>-578.75</v>
      </c>
      <c r="T165" s="37">
        <f>SUMIFS(СВЦЭМ!$E$34:$E$777,СВЦЭМ!$A$34:$A$777,$A165,СВЦЭМ!$B$34:$B$777,T$155)+'СЕТ СН'!$F$12-'СЕТ СН'!$F$21</f>
        <v>-578.75</v>
      </c>
      <c r="U165" s="37">
        <f>SUMIFS(СВЦЭМ!$E$34:$E$777,СВЦЭМ!$A$34:$A$777,$A165,СВЦЭМ!$B$34:$B$777,U$155)+'СЕТ СН'!$F$12-'СЕТ СН'!$F$21</f>
        <v>-578.75</v>
      </c>
      <c r="V165" s="37">
        <f>SUMIFS(СВЦЭМ!$E$34:$E$777,СВЦЭМ!$A$34:$A$777,$A165,СВЦЭМ!$B$34:$B$777,V$155)+'СЕТ СН'!$F$12-'СЕТ СН'!$F$21</f>
        <v>-578.75</v>
      </c>
      <c r="W165" s="37">
        <f>SUMIFS(СВЦЭМ!$E$34:$E$777,СВЦЭМ!$A$34:$A$777,$A165,СВЦЭМ!$B$34:$B$777,W$155)+'СЕТ СН'!$F$12-'СЕТ СН'!$F$21</f>
        <v>-578.75</v>
      </c>
      <c r="X165" s="37">
        <f>SUMIFS(СВЦЭМ!$E$34:$E$777,СВЦЭМ!$A$34:$A$777,$A165,СВЦЭМ!$B$34:$B$777,X$155)+'СЕТ СН'!$F$12-'СЕТ СН'!$F$21</f>
        <v>-578.75</v>
      </c>
      <c r="Y165" s="37">
        <f>SUMIFS(СВЦЭМ!$E$34:$E$777,СВЦЭМ!$A$34:$A$777,$A165,СВЦЭМ!$B$34:$B$777,Y$155)+'СЕТ СН'!$F$12-'СЕТ СН'!$F$21</f>
        <v>-578.75</v>
      </c>
    </row>
    <row r="166" spans="1:25" ht="15.75" x14ac:dyDescent="0.2">
      <c r="A166" s="36">
        <f t="shared" si="4"/>
        <v>43050</v>
      </c>
      <c r="B166" s="37">
        <f>SUMIFS(СВЦЭМ!$E$34:$E$777,СВЦЭМ!$A$34:$A$777,$A166,СВЦЭМ!$B$34:$B$777,B$155)+'СЕТ СН'!$F$12-'СЕТ СН'!$F$21</f>
        <v>-578.75</v>
      </c>
      <c r="C166" s="37">
        <f>SUMIFS(СВЦЭМ!$E$34:$E$777,СВЦЭМ!$A$34:$A$777,$A166,СВЦЭМ!$B$34:$B$777,C$155)+'СЕТ СН'!$F$12-'СЕТ СН'!$F$21</f>
        <v>-578.75</v>
      </c>
      <c r="D166" s="37">
        <f>SUMIFS(СВЦЭМ!$E$34:$E$777,СВЦЭМ!$A$34:$A$777,$A166,СВЦЭМ!$B$34:$B$777,D$155)+'СЕТ СН'!$F$12-'СЕТ СН'!$F$21</f>
        <v>-578.75</v>
      </c>
      <c r="E166" s="37">
        <f>SUMIFS(СВЦЭМ!$E$34:$E$777,СВЦЭМ!$A$34:$A$777,$A166,СВЦЭМ!$B$34:$B$777,E$155)+'СЕТ СН'!$F$12-'СЕТ СН'!$F$21</f>
        <v>-578.75</v>
      </c>
      <c r="F166" s="37">
        <f>SUMIFS(СВЦЭМ!$E$34:$E$777,СВЦЭМ!$A$34:$A$777,$A166,СВЦЭМ!$B$34:$B$777,F$155)+'СЕТ СН'!$F$12-'СЕТ СН'!$F$21</f>
        <v>-578.75</v>
      </c>
      <c r="G166" s="37">
        <f>SUMIFS(СВЦЭМ!$E$34:$E$777,СВЦЭМ!$A$34:$A$777,$A166,СВЦЭМ!$B$34:$B$777,G$155)+'СЕТ СН'!$F$12-'СЕТ СН'!$F$21</f>
        <v>-578.75</v>
      </c>
      <c r="H166" s="37">
        <f>SUMIFS(СВЦЭМ!$E$34:$E$777,СВЦЭМ!$A$34:$A$777,$A166,СВЦЭМ!$B$34:$B$777,H$155)+'СЕТ СН'!$F$12-'СЕТ СН'!$F$21</f>
        <v>-578.75</v>
      </c>
      <c r="I166" s="37">
        <f>SUMIFS(СВЦЭМ!$E$34:$E$777,СВЦЭМ!$A$34:$A$777,$A166,СВЦЭМ!$B$34:$B$777,I$155)+'СЕТ СН'!$F$12-'СЕТ СН'!$F$21</f>
        <v>-578.75</v>
      </c>
      <c r="J166" s="37">
        <f>SUMIFS(СВЦЭМ!$E$34:$E$777,СВЦЭМ!$A$34:$A$777,$A166,СВЦЭМ!$B$34:$B$777,J$155)+'СЕТ СН'!$F$12-'СЕТ СН'!$F$21</f>
        <v>-578.75</v>
      </c>
      <c r="K166" s="37">
        <f>SUMIFS(СВЦЭМ!$E$34:$E$777,СВЦЭМ!$A$34:$A$777,$A166,СВЦЭМ!$B$34:$B$777,K$155)+'СЕТ СН'!$F$12-'СЕТ СН'!$F$21</f>
        <v>-578.75</v>
      </c>
      <c r="L166" s="37">
        <f>SUMIFS(СВЦЭМ!$E$34:$E$777,СВЦЭМ!$A$34:$A$777,$A166,СВЦЭМ!$B$34:$B$777,L$155)+'СЕТ СН'!$F$12-'СЕТ СН'!$F$21</f>
        <v>-578.75</v>
      </c>
      <c r="M166" s="37">
        <f>SUMIFS(СВЦЭМ!$E$34:$E$777,СВЦЭМ!$A$34:$A$777,$A166,СВЦЭМ!$B$34:$B$777,M$155)+'СЕТ СН'!$F$12-'СЕТ СН'!$F$21</f>
        <v>-578.75</v>
      </c>
      <c r="N166" s="37">
        <f>SUMIFS(СВЦЭМ!$E$34:$E$777,СВЦЭМ!$A$34:$A$777,$A166,СВЦЭМ!$B$34:$B$777,N$155)+'СЕТ СН'!$F$12-'СЕТ СН'!$F$21</f>
        <v>-578.75</v>
      </c>
      <c r="O166" s="37">
        <f>SUMIFS(СВЦЭМ!$E$34:$E$777,СВЦЭМ!$A$34:$A$777,$A166,СВЦЭМ!$B$34:$B$777,O$155)+'СЕТ СН'!$F$12-'СЕТ СН'!$F$21</f>
        <v>-578.75</v>
      </c>
      <c r="P166" s="37">
        <f>SUMIFS(СВЦЭМ!$E$34:$E$777,СВЦЭМ!$A$34:$A$777,$A166,СВЦЭМ!$B$34:$B$777,P$155)+'СЕТ СН'!$F$12-'СЕТ СН'!$F$21</f>
        <v>-578.75</v>
      </c>
      <c r="Q166" s="37">
        <f>SUMIFS(СВЦЭМ!$E$34:$E$777,СВЦЭМ!$A$34:$A$777,$A166,СВЦЭМ!$B$34:$B$777,Q$155)+'СЕТ СН'!$F$12-'СЕТ СН'!$F$21</f>
        <v>-578.75</v>
      </c>
      <c r="R166" s="37">
        <f>SUMIFS(СВЦЭМ!$E$34:$E$777,СВЦЭМ!$A$34:$A$777,$A166,СВЦЭМ!$B$34:$B$777,R$155)+'СЕТ СН'!$F$12-'СЕТ СН'!$F$21</f>
        <v>-578.75</v>
      </c>
      <c r="S166" s="37">
        <f>SUMIFS(СВЦЭМ!$E$34:$E$777,СВЦЭМ!$A$34:$A$777,$A166,СВЦЭМ!$B$34:$B$777,S$155)+'СЕТ СН'!$F$12-'СЕТ СН'!$F$21</f>
        <v>-578.75</v>
      </c>
      <c r="T166" s="37">
        <f>SUMIFS(СВЦЭМ!$E$34:$E$777,СВЦЭМ!$A$34:$A$777,$A166,СВЦЭМ!$B$34:$B$777,T$155)+'СЕТ СН'!$F$12-'СЕТ СН'!$F$21</f>
        <v>-578.75</v>
      </c>
      <c r="U166" s="37">
        <f>SUMIFS(СВЦЭМ!$E$34:$E$777,СВЦЭМ!$A$34:$A$777,$A166,СВЦЭМ!$B$34:$B$777,U$155)+'СЕТ СН'!$F$12-'СЕТ СН'!$F$21</f>
        <v>-578.75</v>
      </c>
      <c r="V166" s="37">
        <f>SUMIFS(СВЦЭМ!$E$34:$E$777,СВЦЭМ!$A$34:$A$777,$A166,СВЦЭМ!$B$34:$B$777,V$155)+'СЕТ СН'!$F$12-'СЕТ СН'!$F$21</f>
        <v>-578.75</v>
      </c>
      <c r="W166" s="37">
        <f>SUMIFS(СВЦЭМ!$E$34:$E$777,СВЦЭМ!$A$34:$A$777,$A166,СВЦЭМ!$B$34:$B$777,W$155)+'СЕТ СН'!$F$12-'СЕТ СН'!$F$21</f>
        <v>-578.75</v>
      </c>
      <c r="X166" s="37">
        <f>SUMIFS(СВЦЭМ!$E$34:$E$777,СВЦЭМ!$A$34:$A$777,$A166,СВЦЭМ!$B$34:$B$777,X$155)+'СЕТ СН'!$F$12-'СЕТ СН'!$F$21</f>
        <v>-578.75</v>
      </c>
      <c r="Y166" s="37">
        <f>SUMIFS(СВЦЭМ!$E$34:$E$777,СВЦЭМ!$A$34:$A$777,$A166,СВЦЭМ!$B$34:$B$777,Y$155)+'СЕТ СН'!$F$12-'СЕТ СН'!$F$21</f>
        <v>-578.75</v>
      </c>
    </row>
    <row r="167" spans="1:25" ht="15.75" x14ac:dyDescent="0.2">
      <c r="A167" s="36">
        <f t="shared" si="4"/>
        <v>43051</v>
      </c>
      <c r="B167" s="37">
        <f>SUMIFS(СВЦЭМ!$E$34:$E$777,СВЦЭМ!$A$34:$A$777,$A167,СВЦЭМ!$B$34:$B$777,B$155)+'СЕТ СН'!$F$12-'СЕТ СН'!$F$21</f>
        <v>-578.75</v>
      </c>
      <c r="C167" s="37">
        <f>SUMIFS(СВЦЭМ!$E$34:$E$777,СВЦЭМ!$A$34:$A$777,$A167,СВЦЭМ!$B$34:$B$777,C$155)+'СЕТ СН'!$F$12-'СЕТ СН'!$F$21</f>
        <v>-578.75</v>
      </c>
      <c r="D167" s="37">
        <f>SUMIFS(СВЦЭМ!$E$34:$E$777,СВЦЭМ!$A$34:$A$777,$A167,СВЦЭМ!$B$34:$B$777,D$155)+'СЕТ СН'!$F$12-'СЕТ СН'!$F$21</f>
        <v>-578.75</v>
      </c>
      <c r="E167" s="37">
        <f>SUMIFS(СВЦЭМ!$E$34:$E$777,СВЦЭМ!$A$34:$A$777,$A167,СВЦЭМ!$B$34:$B$777,E$155)+'СЕТ СН'!$F$12-'СЕТ СН'!$F$21</f>
        <v>-578.75</v>
      </c>
      <c r="F167" s="37">
        <f>SUMIFS(СВЦЭМ!$E$34:$E$777,СВЦЭМ!$A$34:$A$777,$A167,СВЦЭМ!$B$34:$B$777,F$155)+'СЕТ СН'!$F$12-'СЕТ СН'!$F$21</f>
        <v>-578.75</v>
      </c>
      <c r="G167" s="37">
        <f>SUMIFS(СВЦЭМ!$E$34:$E$777,СВЦЭМ!$A$34:$A$777,$A167,СВЦЭМ!$B$34:$B$777,G$155)+'СЕТ СН'!$F$12-'СЕТ СН'!$F$21</f>
        <v>-578.75</v>
      </c>
      <c r="H167" s="37">
        <f>SUMIFS(СВЦЭМ!$E$34:$E$777,СВЦЭМ!$A$34:$A$777,$A167,СВЦЭМ!$B$34:$B$777,H$155)+'СЕТ СН'!$F$12-'СЕТ СН'!$F$21</f>
        <v>-578.75</v>
      </c>
      <c r="I167" s="37">
        <f>SUMIFS(СВЦЭМ!$E$34:$E$777,СВЦЭМ!$A$34:$A$777,$A167,СВЦЭМ!$B$34:$B$777,I$155)+'СЕТ СН'!$F$12-'СЕТ СН'!$F$21</f>
        <v>-578.75</v>
      </c>
      <c r="J167" s="37">
        <f>SUMIFS(СВЦЭМ!$E$34:$E$777,СВЦЭМ!$A$34:$A$777,$A167,СВЦЭМ!$B$34:$B$777,J$155)+'СЕТ СН'!$F$12-'СЕТ СН'!$F$21</f>
        <v>-578.75</v>
      </c>
      <c r="K167" s="37">
        <f>SUMIFS(СВЦЭМ!$E$34:$E$777,СВЦЭМ!$A$34:$A$777,$A167,СВЦЭМ!$B$34:$B$777,K$155)+'СЕТ СН'!$F$12-'СЕТ СН'!$F$21</f>
        <v>-578.75</v>
      </c>
      <c r="L167" s="37">
        <f>SUMIFS(СВЦЭМ!$E$34:$E$777,СВЦЭМ!$A$34:$A$777,$A167,СВЦЭМ!$B$34:$B$777,L$155)+'СЕТ СН'!$F$12-'СЕТ СН'!$F$21</f>
        <v>-578.75</v>
      </c>
      <c r="M167" s="37">
        <f>SUMIFS(СВЦЭМ!$E$34:$E$777,СВЦЭМ!$A$34:$A$777,$A167,СВЦЭМ!$B$34:$B$777,M$155)+'СЕТ СН'!$F$12-'СЕТ СН'!$F$21</f>
        <v>-578.75</v>
      </c>
      <c r="N167" s="37">
        <f>SUMIFS(СВЦЭМ!$E$34:$E$777,СВЦЭМ!$A$34:$A$777,$A167,СВЦЭМ!$B$34:$B$777,N$155)+'СЕТ СН'!$F$12-'СЕТ СН'!$F$21</f>
        <v>-578.75</v>
      </c>
      <c r="O167" s="37">
        <f>SUMIFS(СВЦЭМ!$E$34:$E$777,СВЦЭМ!$A$34:$A$777,$A167,СВЦЭМ!$B$34:$B$777,O$155)+'СЕТ СН'!$F$12-'СЕТ СН'!$F$21</f>
        <v>-578.75</v>
      </c>
      <c r="P167" s="37">
        <f>SUMIFS(СВЦЭМ!$E$34:$E$777,СВЦЭМ!$A$34:$A$777,$A167,СВЦЭМ!$B$34:$B$777,P$155)+'СЕТ СН'!$F$12-'СЕТ СН'!$F$21</f>
        <v>-578.75</v>
      </c>
      <c r="Q167" s="37">
        <f>SUMIFS(СВЦЭМ!$E$34:$E$777,СВЦЭМ!$A$34:$A$777,$A167,СВЦЭМ!$B$34:$B$777,Q$155)+'СЕТ СН'!$F$12-'СЕТ СН'!$F$21</f>
        <v>-578.75</v>
      </c>
      <c r="R167" s="37">
        <f>SUMIFS(СВЦЭМ!$E$34:$E$777,СВЦЭМ!$A$34:$A$777,$A167,СВЦЭМ!$B$34:$B$777,R$155)+'СЕТ СН'!$F$12-'СЕТ СН'!$F$21</f>
        <v>-578.75</v>
      </c>
      <c r="S167" s="37">
        <f>SUMIFS(СВЦЭМ!$E$34:$E$777,СВЦЭМ!$A$34:$A$777,$A167,СВЦЭМ!$B$34:$B$777,S$155)+'СЕТ СН'!$F$12-'СЕТ СН'!$F$21</f>
        <v>-578.75</v>
      </c>
      <c r="T167" s="37">
        <f>SUMIFS(СВЦЭМ!$E$34:$E$777,СВЦЭМ!$A$34:$A$777,$A167,СВЦЭМ!$B$34:$B$777,T$155)+'СЕТ СН'!$F$12-'СЕТ СН'!$F$21</f>
        <v>-578.75</v>
      </c>
      <c r="U167" s="37">
        <f>SUMIFS(СВЦЭМ!$E$34:$E$777,СВЦЭМ!$A$34:$A$777,$A167,СВЦЭМ!$B$34:$B$777,U$155)+'СЕТ СН'!$F$12-'СЕТ СН'!$F$21</f>
        <v>-578.75</v>
      </c>
      <c r="V167" s="37">
        <f>SUMIFS(СВЦЭМ!$E$34:$E$777,СВЦЭМ!$A$34:$A$777,$A167,СВЦЭМ!$B$34:$B$777,V$155)+'СЕТ СН'!$F$12-'СЕТ СН'!$F$21</f>
        <v>-578.75</v>
      </c>
      <c r="W167" s="37">
        <f>SUMIFS(СВЦЭМ!$E$34:$E$777,СВЦЭМ!$A$34:$A$777,$A167,СВЦЭМ!$B$34:$B$777,W$155)+'СЕТ СН'!$F$12-'СЕТ СН'!$F$21</f>
        <v>-578.75</v>
      </c>
      <c r="X167" s="37">
        <f>SUMIFS(СВЦЭМ!$E$34:$E$777,СВЦЭМ!$A$34:$A$777,$A167,СВЦЭМ!$B$34:$B$777,X$155)+'СЕТ СН'!$F$12-'СЕТ СН'!$F$21</f>
        <v>-578.75</v>
      </c>
      <c r="Y167" s="37">
        <f>SUMIFS(СВЦЭМ!$E$34:$E$777,СВЦЭМ!$A$34:$A$777,$A167,СВЦЭМ!$B$34:$B$777,Y$155)+'СЕТ СН'!$F$12-'СЕТ СН'!$F$21</f>
        <v>-578.75</v>
      </c>
    </row>
    <row r="168" spans="1:25" ht="15.75" x14ac:dyDescent="0.2">
      <c r="A168" s="36">
        <f t="shared" si="4"/>
        <v>43052</v>
      </c>
      <c r="B168" s="37">
        <f>SUMIFS(СВЦЭМ!$E$34:$E$777,СВЦЭМ!$A$34:$A$777,$A168,СВЦЭМ!$B$34:$B$777,B$155)+'СЕТ СН'!$F$12-'СЕТ СН'!$F$21</f>
        <v>-578.75</v>
      </c>
      <c r="C168" s="37">
        <f>SUMIFS(СВЦЭМ!$E$34:$E$777,СВЦЭМ!$A$34:$A$777,$A168,СВЦЭМ!$B$34:$B$777,C$155)+'СЕТ СН'!$F$12-'СЕТ СН'!$F$21</f>
        <v>-578.75</v>
      </c>
      <c r="D168" s="37">
        <f>SUMIFS(СВЦЭМ!$E$34:$E$777,СВЦЭМ!$A$34:$A$777,$A168,СВЦЭМ!$B$34:$B$777,D$155)+'СЕТ СН'!$F$12-'СЕТ СН'!$F$21</f>
        <v>-578.75</v>
      </c>
      <c r="E168" s="37">
        <f>SUMIFS(СВЦЭМ!$E$34:$E$777,СВЦЭМ!$A$34:$A$777,$A168,СВЦЭМ!$B$34:$B$777,E$155)+'СЕТ СН'!$F$12-'СЕТ СН'!$F$21</f>
        <v>-578.75</v>
      </c>
      <c r="F168" s="37">
        <f>SUMIFS(СВЦЭМ!$E$34:$E$777,СВЦЭМ!$A$34:$A$777,$A168,СВЦЭМ!$B$34:$B$777,F$155)+'СЕТ СН'!$F$12-'СЕТ СН'!$F$21</f>
        <v>-578.75</v>
      </c>
      <c r="G168" s="37">
        <f>SUMIFS(СВЦЭМ!$E$34:$E$777,СВЦЭМ!$A$34:$A$777,$A168,СВЦЭМ!$B$34:$B$777,G$155)+'СЕТ СН'!$F$12-'СЕТ СН'!$F$21</f>
        <v>-578.75</v>
      </c>
      <c r="H168" s="37">
        <f>SUMIFS(СВЦЭМ!$E$34:$E$777,СВЦЭМ!$A$34:$A$777,$A168,СВЦЭМ!$B$34:$B$777,H$155)+'СЕТ СН'!$F$12-'СЕТ СН'!$F$21</f>
        <v>-578.75</v>
      </c>
      <c r="I168" s="37">
        <f>SUMIFS(СВЦЭМ!$E$34:$E$777,СВЦЭМ!$A$34:$A$777,$A168,СВЦЭМ!$B$34:$B$777,I$155)+'СЕТ СН'!$F$12-'СЕТ СН'!$F$21</f>
        <v>-578.75</v>
      </c>
      <c r="J168" s="37">
        <f>SUMIFS(СВЦЭМ!$E$34:$E$777,СВЦЭМ!$A$34:$A$777,$A168,СВЦЭМ!$B$34:$B$777,J$155)+'СЕТ СН'!$F$12-'СЕТ СН'!$F$21</f>
        <v>-578.75</v>
      </c>
      <c r="K168" s="37">
        <f>SUMIFS(СВЦЭМ!$E$34:$E$777,СВЦЭМ!$A$34:$A$777,$A168,СВЦЭМ!$B$34:$B$777,K$155)+'СЕТ СН'!$F$12-'СЕТ СН'!$F$21</f>
        <v>-578.75</v>
      </c>
      <c r="L168" s="37">
        <f>SUMIFS(СВЦЭМ!$E$34:$E$777,СВЦЭМ!$A$34:$A$777,$A168,СВЦЭМ!$B$34:$B$777,L$155)+'СЕТ СН'!$F$12-'СЕТ СН'!$F$21</f>
        <v>-578.75</v>
      </c>
      <c r="M168" s="37">
        <f>SUMIFS(СВЦЭМ!$E$34:$E$777,СВЦЭМ!$A$34:$A$777,$A168,СВЦЭМ!$B$34:$B$777,M$155)+'СЕТ СН'!$F$12-'СЕТ СН'!$F$21</f>
        <v>-578.75</v>
      </c>
      <c r="N168" s="37">
        <f>SUMIFS(СВЦЭМ!$E$34:$E$777,СВЦЭМ!$A$34:$A$777,$A168,СВЦЭМ!$B$34:$B$777,N$155)+'СЕТ СН'!$F$12-'СЕТ СН'!$F$21</f>
        <v>-578.75</v>
      </c>
      <c r="O168" s="37">
        <f>SUMIFS(СВЦЭМ!$E$34:$E$777,СВЦЭМ!$A$34:$A$777,$A168,СВЦЭМ!$B$34:$B$777,O$155)+'СЕТ СН'!$F$12-'СЕТ СН'!$F$21</f>
        <v>-578.75</v>
      </c>
      <c r="P168" s="37">
        <f>SUMIFS(СВЦЭМ!$E$34:$E$777,СВЦЭМ!$A$34:$A$777,$A168,СВЦЭМ!$B$34:$B$777,P$155)+'СЕТ СН'!$F$12-'СЕТ СН'!$F$21</f>
        <v>-578.75</v>
      </c>
      <c r="Q168" s="37">
        <f>SUMIFS(СВЦЭМ!$E$34:$E$777,СВЦЭМ!$A$34:$A$777,$A168,СВЦЭМ!$B$34:$B$777,Q$155)+'СЕТ СН'!$F$12-'СЕТ СН'!$F$21</f>
        <v>-578.75</v>
      </c>
      <c r="R168" s="37">
        <f>SUMIFS(СВЦЭМ!$E$34:$E$777,СВЦЭМ!$A$34:$A$777,$A168,СВЦЭМ!$B$34:$B$777,R$155)+'СЕТ СН'!$F$12-'СЕТ СН'!$F$21</f>
        <v>-578.75</v>
      </c>
      <c r="S168" s="37">
        <f>SUMIFS(СВЦЭМ!$E$34:$E$777,СВЦЭМ!$A$34:$A$777,$A168,СВЦЭМ!$B$34:$B$777,S$155)+'СЕТ СН'!$F$12-'СЕТ СН'!$F$21</f>
        <v>-578.75</v>
      </c>
      <c r="T168" s="37">
        <f>SUMIFS(СВЦЭМ!$E$34:$E$777,СВЦЭМ!$A$34:$A$777,$A168,СВЦЭМ!$B$34:$B$777,T$155)+'СЕТ СН'!$F$12-'СЕТ СН'!$F$21</f>
        <v>-578.75</v>
      </c>
      <c r="U168" s="37">
        <f>SUMIFS(СВЦЭМ!$E$34:$E$777,СВЦЭМ!$A$34:$A$777,$A168,СВЦЭМ!$B$34:$B$777,U$155)+'СЕТ СН'!$F$12-'СЕТ СН'!$F$21</f>
        <v>-578.75</v>
      </c>
      <c r="V168" s="37">
        <f>SUMIFS(СВЦЭМ!$E$34:$E$777,СВЦЭМ!$A$34:$A$777,$A168,СВЦЭМ!$B$34:$B$777,V$155)+'СЕТ СН'!$F$12-'СЕТ СН'!$F$21</f>
        <v>-578.75</v>
      </c>
      <c r="W168" s="37">
        <f>SUMIFS(СВЦЭМ!$E$34:$E$777,СВЦЭМ!$A$34:$A$777,$A168,СВЦЭМ!$B$34:$B$777,W$155)+'СЕТ СН'!$F$12-'СЕТ СН'!$F$21</f>
        <v>-578.75</v>
      </c>
      <c r="X168" s="37">
        <f>SUMIFS(СВЦЭМ!$E$34:$E$777,СВЦЭМ!$A$34:$A$777,$A168,СВЦЭМ!$B$34:$B$777,X$155)+'СЕТ СН'!$F$12-'СЕТ СН'!$F$21</f>
        <v>-578.75</v>
      </c>
      <c r="Y168" s="37">
        <f>SUMIFS(СВЦЭМ!$E$34:$E$777,СВЦЭМ!$A$34:$A$777,$A168,СВЦЭМ!$B$34:$B$777,Y$155)+'СЕТ СН'!$F$12-'СЕТ СН'!$F$21</f>
        <v>-578.75</v>
      </c>
    </row>
    <row r="169" spans="1:25" ht="15.75" x14ac:dyDescent="0.2">
      <c r="A169" s="36">
        <f t="shared" si="4"/>
        <v>43053</v>
      </c>
      <c r="B169" s="37">
        <f>SUMIFS(СВЦЭМ!$E$34:$E$777,СВЦЭМ!$A$34:$A$777,$A169,СВЦЭМ!$B$34:$B$777,B$155)+'СЕТ СН'!$F$12-'СЕТ СН'!$F$21</f>
        <v>-578.75</v>
      </c>
      <c r="C169" s="37">
        <f>SUMIFS(СВЦЭМ!$E$34:$E$777,СВЦЭМ!$A$34:$A$777,$A169,СВЦЭМ!$B$34:$B$777,C$155)+'СЕТ СН'!$F$12-'СЕТ СН'!$F$21</f>
        <v>-578.75</v>
      </c>
      <c r="D169" s="37">
        <f>SUMIFS(СВЦЭМ!$E$34:$E$777,СВЦЭМ!$A$34:$A$777,$A169,СВЦЭМ!$B$34:$B$777,D$155)+'СЕТ СН'!$F$12-'СЕТ СН'!$F$21</f>
        <v>-578.75</v>
      </c>
      <c r="E169" s="37">
        <f>SUMIFS(СВЦЭМ!$E$34:$E$777,СВЦЭМ!$A$34:$A$777,$A169,СВЦЭМ!$B$34:$B$777,E$155)+'СЕТ СН'!$F$12-'СЕТ СН'!$F$21</f>
        <v>-578.75</v>
      </c>
      <c r="F169" s="37">
        <f>SUMIFS(СВЦЭМ!$E$34:$E$777,СВЦЭМ!$A$34:$A$777,$A169,СВЦЭМ!$B$34:$B$777,F$155)+'СЕТ СН'!$F$12-'СЕТ СН'!$F$21</f>
        <v>-578.75</v>
      </c>
      <c r="G169" s="37">
        <f>SUMIFS(СВЦЭМ!$E$34:$E$777,СВЦЭМ!$A$34:$A$777,$A169,СВЦЭМ!$B$34:$B$777,G$155)+'СЕТ СН'!$F$12-'СЕТ СН'!$F$21</f>
        <v>-578.75</v>
      </c>
      <c r="H169" s="37">
        <f>SUMIFS(СВЦЭМ!$E$34:$E$777,СВЦЭМ!$A$34:$A$777,$A169,СВЦЭМ!$B$34:$B$777,H$155)+'СЕТ СН'!$F$12-'СЕТ СН'!$F$21</f>
        <v>-578.75</v>
      </c>
      <c r="I169" s="37">
        <f>SUMIFS(СВЦЭМ!$E$34:$E$777,СВЦЭМ!$A$34:$A$777,$A169,СВЦЭМ!$B$34:$B$777,I$155)+'СЕТ СН'!$F$12-'СЕТ СН'!$F$21</f>
        <v>-578.75</v>
      </c>
      <c r="J169" s="37">
        <f>SUMIFS(СВЦЭМ!$E$34:$E$777,СВЦЭМ!$A$34:$A$777,$A169,СВЦЭМ!$B$34:$B$777,J$155)+'СЕТ СН'!$F$12-'СЕТ СН'!$F$21</f>
        <v>-578.75</v>
      </c>
      <c r="K169" s="37">
        <f>SUMIFS(СВЦЭМ!$E$34:$E$777,СВЦЭМ!$A$34:$A$777,$A169,СВЦЭМ!$B$34:$B$777,K$155)+'СЕТ СН'!$F$12-'СЕТ СН'!$F$21</f>
        <v>-578.75</v>
      </c>
      <c r="L169" s="37">
        <f>SUMIFS(СВЦЭМ!$E$34:$E$777,СВЦЭМ!$A$34:$A$777,$A169,СВЦЭМ!$B$34:$B$777,L$155)+'СЕТ СН'!$F$12-'СЕТ СН'!$F$21</f>
        <v>-578.75</v>
      </c>
      <c r="M169" s="37">
        <f>SUMIFS(СВЦЭМ!$E$34:$E$777,СВЦЭМ!$A$34:$A$777,$A169,СВЦЭМ!$B$34:$B$777,M$155)+'СЕТ СН'!$F$12-'СЕТ СН'!$F$21</f>
        <v>-578.75</v>
      </c>
      <c r="N169" s="37">
        <f>SUMIFS(СВЦЭМ!$E$34:$E$777,СВЦЭМ!$A$34:$A$777,$A169,СВЦЭМ!$B$34:$B$777,N$155)+'СЕТ СН'!$F$12-'СЕТ СН'!$F$21</f>
        <v>-578.75</v>
      </c>
      <c r="O169" s="37">
        <f>SUMIFS(СВЦЭМ!$E$34:$E$777,СВЦЭМ!$A$34:$A$777,$A169,СВЦЭМ!$B$34:$B$777,O$155)+'СЕТ СН'!$F$12-'СЕТ СН'!$F$21</f>
        <v>-578.75</v>
      </c>
      <c r="P169" s="37">
        <f>SUMIFS(СВЦЭМ!$E$34:$E$777,СВЦЭМ!$A$34:$A$777,$A169,СВЦЭМ!$B$34:$B$777,P$155)+'СЕТ СН'!$F$12-'СЕТ СН'!$F$21</f>
        <v>-578.75</v>
      </c>
      <c r="Q169" s="37">
        <f>SUMIFS(СВЦЭМ!$E$34:$E$777,СВЦЭМ!$A$34:$A$777,$A169,СВЦЭМ!$B$34:$B$777,Q$155)+'СЕТ СН'!$F$12-'СЕТ СН'!$F$21</f>
        <v>-578.75</v>
      </c>
      <c r="R169" s="37">
        <f>SUMIFS(СВЦЭМ!$E$34:$E$777,СВЦЭМ!$A$34:$A$777,$A169,СВЦЭМ!$B$34:$B$777,R$155)+'СЕТ СН'!$F$12-'СЕТ СН'!$F$21</f>
        <v>-578.75</v>
      </c>
      <c r="S169" s="37">
        <f>SUMIFS(СВЦЭМ!$E$34:$E$777,СВЦЭМ!$A$34:$A$777,$A169,СВЦЭМ!$B$34:$B$777,S$155)+'СЕТ СН'!$F$12-'СЕТ СН'!$F$21</f>
        <v>-578.75</v>
      </c>
      <c r="T169" s="37">
        <f>SUMIFS(СВЦЭМ!$E$34:$E$777,СВЦЭМ!$A$34:$A$777,$A169,СВЦЭМ!$B$34:$B$777,T$155)+'СЕТ СН'!$F$12-'СЕТ СН'!$F$21</f>
        <v>-578.75</v>
      </c>
      <c r="U169" s="37">
        <f>SUMIFS(СВЦЭМ!$E$34:$E$777,СВЦЭМ!$A$34:$A$777,$A169,СВЦЭМ!$B$34:$B$777,U$155)+'СЕТ СН'!$F$12-'СЕТ СН'!$F$21</f>
        <v>-578.75</v>
      </c>
      <c r="V169" s="37">
        <f>SUMIFS(СВЦЭМ!$E$34:$E$777,СВЦЭМ!$A$34:$A$777,$A169,СВЦЭМ!$B$34:$B$777,V$155)+'СЕТ СН'!$F$12-'СЕТ СН'!$F$21</f>
        <v>-578.75</v>
      </c>
      <c r="W169" s="37">
        <f>SUMIFS(СВЦЭМ!$E$34:$E$777,СВЦЭМ!$A$34:$A$777,$A169,СВЦЭМ!$B$34:$B$777,W$155)+'СЕТ СН'!$F$12-'СЕТ СН'!$F$21</f>
        <v>-578.75</v>
      </c>
      <c r="X169" s="37">
        <f>SUMIFS(СВЦЭМ!$E$34:$E$777,СВЦЭМ!$A$34:$A$777,$A169,СВЦЭМ!$B$34:$B$777,X$155)+'СЕТ СН'!$F$12-'СЕТ СН'!$F$21</f>
        <v>-578.75</v>
      </c>
      <c r="Y169" s="37">
        <f>SUMIFS(СВЦЭМ!$E$34:$E$777,СВЦЭМ!$A$34:$A$777,$A169,СВЦЭМ!$B$34:$B$777,Y$155)+'СЕТ СН'!$F$12-'СЕТ СН'!$F$21</f>
        <v>-578.75</v>
      </c>
    </row>
    <row r="170" spans="1:25" ht="15.75" x14ac:dyDescent="0.2">
      <c r="A170" s="36">
        <f t="shared" si="4"/>
        <v>43054</v>
      </c>
      <c r="B170" s="37">
        <f>SUMIFS(СВЦЭМ!$E$34:$E$777,СВЦЭМ!$A$34:$A$777,$A170,СВЦЭМ!$B$34:$B$777,B$155)+'СЕТ СН'!$F$12-'СЕТ СН'!$F$21</f>
        <v>-578.75</v>
      </c>
      <c r="C170" s="37">
        <f>SUMIFS(СВЦЭМ!$E$34:$E$777,СВЦЭМ!$A$34:$A$777,$A170,СВЦЭМ!$B$34:$B$777,C$155)+'СЕТ СН'!$F$12-'СЕТ СН'!$F$21</f>
        <v>-578.75</v>
      </c>
      <c r="D170" s="37">
        <f>SUMIFS(СВЦЭМ!$E$34:$E$777,СВЦЭМ!$A$34:$A$777,$A170,СВЦЭМ!$B$34:$B$777,D$155)+'СЕТ СН'!$F$12-'СЕТ СН'!$F$21</f>
        <v>-578.75</v>
      </c>
      <c r="E170" s="37">
        <f>SUMIFS(СВЦЭМ!$E$34:$E$777,СВЦЭМ!$A$34:$A$777,$A170,СВЦЭМ!$B$34:$B$777,E$155)+'СЕТ СН'!$F$12-'СЕТ СН'!$F$21</f>
        <v>-578.75</v>
      </c>
      <c r="F170" s="37">
        <f>SUMIFS(СВЦЭМ!$E$34:$E$777,СВЦЭМ!$A$34:$A$777,$A170,СВЦЭМ!$B$34:$B$777,F$155)+'СЕТ СН'!$F$12-'СЕТ СН'!$F$21</f>
        <v>-578.75</v>
      </c>
      <c r="G170" s="37">
        <f>SUMIFS(СВЦЭМ!$E$34:$E$777,СВЦЭМ!$A$34:$A$777,$A170,СВЦЭМ!$B$34:$B$777,G$155)+'СЕТ СН'!$F$12-'СЕТ СН'!$F$21</f>
        <v>-578.75</v>
      </c>
      <c r="H170" s="37">
        <f>SUMIFS(СВЦЭМ!$E$34:$E$777,СВЦЭМ!$A$34:$A$777,$A170,СВЦЭМ!$B$34:$B$777,H$155)+'СЕТ СН'!$F$12-'СЕТ СН'!$F$21</f>
        <v>-578.75</v>
      </c>
      <c r="I170" s="37">
        <f>SUMIFS(СВЦЭМ!$E$34:$E$777,СВЦЭМ!$A$34:$A$777,$A170,СВЦЭМ!$B$34:$B$777,I$155)+'СЕТ СН'!$F$12-'СЕТ СН'!$F$21</f>
        <v>-578.75</v>
      </c>
      <c r="J170" s="37">
        <f>SUMIFS(СВЦЭМ!$E$34:$E$777,СВЦЭМ!$A$34:$A$777,$A170,СВЦЭМ!$B$34:$B$777,J$155)+'СЕТ СН'!$F$12-'СЕТ СН'!$F$21</f>
        <v>-578.75</v>
      </c>
      <c r="K170" s="37">
        <f>SUMIFS(СВЦЭМ!$E$34:$E$777,СВЦЭМ!$A$34:$A$777,$A170,СВЦЭМ!$B$34:$B$777,K$155)+'СЕТ СН'!$F$12-'СЕТ СН'!$F$21</f>
        <v>-578.75</v>
      </c>
      <c r="L170" s="37">
        <f>SUMIFS(СВЦЭМ!$E$34:$E$777,СВЦЭМ!$A$34:$A$777,$A170,СВЦЭМ!$B$34:$B$777,L$155)+'СЕТ СН'!$F$12-'СЕТ СН'!$F$21</f>
        <v>-578.75</v>
      </c>
      <c r="M170" s="37">
        <f>SUMIFS(СВЦЭМ!$E$34:$E$777,СВЦЭМ!$A$34:$A$777,$A170,СВЦЭМ!$B$34:$B$777,M$155)+'СЕТ СН'!$F$12-'СЕТ СН'!$F$21</f>
        <v>-578.75</v>
      </c>
      <c r="N170" s="37">
        <f>SUMIFS(СВЦЭМ!$E$34:$E$777,СВЦЭМ!$A$34:$A$777,$A170,СВЦЭМ!$B$34:$B$777,N$155)+'СЕТ СН'!$F$12-'СЕТ СН'!$F$21</f>
        <v>-578.75</v>
      </c>
      <c r="O170" s="37">
        <f>SUMIFS(СВЦЭМ!$E$34:$E$777,СВЦЭМ!$A$34:$A$777,$A170,СВЦЭМ!$B$34:$B$777,O$155)+'СЕТ СН'!$F$12-'СЕТ СН'!$F$21</f>
        <v>-578.75</v>
      </c>
      <c r="P170" s="37">
        <f>SUMIFS(СВЦЭМ!$E$34:$E$777,СВЦЭМ!$A$34:$A$777,$A170,СВЦЭМ!$B$34:$B$777,P$155)+'СЕТ СН'!$F$12-'СЕТ СН'!$F$21</f>
        <v>-578.75</v>
      </c>
      <c r="Q170" s="37">
        <f>SUMIFS(СВЦЭМ!$E$34:$E$777,СВЦЭМ!$A$34:$A$777,$A170,СВЦЭМ!$B$34:$B$777,Q$155)+'СЕТ СН'!$F$12-'СЕТ СН'!$F$21</f>
        <v>-578.75</v>
      </c>
      <c r="R170" s="37">
        <f>SUMIFS(СВЦЭМ!$E$34:$E$777,СВЦЭМ!$A$34:$A$777,$A170,СВЦЭМ!$B$34:$B$777,R$155)+'СЕТ СН'!$F$12-'СЕТ СН'!$F$21</f>
        <v>-578.75</v>
      </c>
      <c r="S170" s="37">
        <f>SUMIFS(СВЦЭМ!$E$34:$E$777,СВЦЭМ!$A$34:$A$777,$A170,СВЦЭМ!$B$34:$B$777,S$155)+'СЕТ СН'!$F$12-'СЕТ СН'!$F$21</f>
        <v>-578.75</v>
      </c>
      <c r="T170" s="37">
        <f>SUMIFS(СВЦЭМ!$E$34:$E$777,СВЦЭМ!$A$34:$A$777,$A170,СВЦЭМ!$B$34:$B$777,T$155)+'СЕТ СН'!$F$12-'СЕТ СН'!$F$21</f>
        <v>-578.75</v>
      </c>
      <c r="U170" s="37">
        <f>SUMIFS(СВЦЭМ!$E$34:$E$777,СВЦЭМ!$A$34:$A$777,$A170,СВЦЭМ!$B$34:$B$777,U$155)+'СЕТ СН'!$F$12-'СЕТ СН'!$F$21</f>
        <v>-578.75</v>
      </c>
      <c r="V170" s="37">
        <f>SUMIFS(СВЦЭМ!$E$34:$E$777,СВЦЭМ!$A$34:$A$777,$A170,СВЦЭМ!$B$34:$B$777,V$155)+'СЕТ СН'!$F$12-'СЕТ СН'!$F$21</f>
        <v>-578.75</v>
      </c>
      <c r="W170" s="37">
        <f>SUMIFS(СВЦЭМ!$E$34:$E$777,СВЦЭМ!$A$34:$A$777,$A170,СВЦЭМ!$B$34:$B$777,W$155)+'СЕТ СН'!$F$12-'СЕТ СН'!$F$21</f>
        <v>-578.75</v>
      </c>
      <c r="X170" s="37">
        <f>SUMIFS(СВЦЭМ!$E$34:$E$777,СВЦЭМ!$A$34:$A$777,$A170,СВЦЭМ!$B$34:$B$777,X$155)+'СЕТ СН'!$F$12-'СЕТ СН'!$F$21</f>
        <v>-578.75</v>
      </c>
      <c r="Y170" s="37">
        <f>SUMIFS(СВЦЭМ!$E$34:$E$777,СВЦЭМ!$A$34:$A$777,$A170,СВЦЭМ!$B$34:$B$777,Y$155)+'СЕТ СН'!$F$12-'СЕТ СН'!$F$21</f>
        <v>-578.75</v>
      </c>
    </row>
    <row r="171" spans="1:25" ht="15.75" x14ac:dyDescent="0.2">
      <c r="A171" s="36">
        <f t="shared" si="4"/>
        <v>43055</v>
      </c>
      <c r="B171" s="37">
        <f>SUMIFS(СВЦЭМ!$E$34:$E$777,СВЦЭМ!$A$34:$A$777,$A171,СВЦЭМ!$B$34:$B$777,B$155)+'СЕТ СН'!$F$12-'СЕТ СН'!$F$21</f>
        <v>-578.75</v>
      </c>
      <c r="C171" s="37">
        <f>SUMIFS(СВЦЭМ!$E$34:$E$777,СВЦЭМ!$A$34:$A$777,$A171,СВЦЭМ!$B$34:$B$777,C$155)+'СЕТ СН'!$F$12-'СЕТ СН'!$F$21</f>
        <v>-578.75</v>
      </c>
      <c r="D171" s="37">
        <f>SUMIFS(СВЦЭМ!$E$34:$E$777,СВЦЭМ!$A$34:$A$777,$A171,СВЦЭМ!$B$34:$B$777,D$155)+'СЕТ СН'!$F$12-'СЕТ СН'!$F$21</f>
        <v>-578.75</v>
      </c>
      <c r="E171" s="37">
        <f>SUMIFS(СВЦЭМ!$E$34:$E$777,СВЦЭМ!$A$34:$A$777,$A171,СВЦЭМ!$B$34:$B$777,E$155)+'СЕТ СН'!$F$12-'СЕТ СН'!$F$21</f>
        <v>-578.75</v>
      </c>
      <c r="F171" s="37">
        <f>SUMIFS(СВЦЭМ!$E$34:$E$777,СВЦЭМ!$A$34:$A$777,$A171,СВЦЭМ!$B$34:$B$777,F$155)+'СЕТ СН'!$F$12-'СЕТ СН'!$F$21</f>
        <v>-578.75</v>
      </c>
      <c r="G171" s="37">
        <f>SUMIFS(СВЦЭМ!$E$34:$E$777,СВЦЭМ!$A$34:$A$777,$A171,СВЦЭМ!$B$34:$B$777,G$155)+'СЕТ СН'!$F$12-'СЕТ СН'!$F$21</f>
        <v>-578.75</v>
      </c>
      <c r="H171" s="37">
        <f>SUMIFS(СВЦЭМ!$E$34:$E$777,СВЦЭМ!$A$34:$A$777,$A171,СВЦЭМ!$B$34:$B$777,H$155)+'СЕТ СН'!$F$12-'СЕТ СН'!$F$21</f>
        <v>-578.75</v>
      </c>
      <c r="I171" s="37">
        <f>SUMIFS(СВЦЭМ!$E$34:$E$777,СВЦЭМ!$A$34:$A$777,$A171,СВЦЭМ!$B$34:$B$777,I$155)+'СЕТ СН'!$F$12-'СЕТ СН'!$F$21</f>
        <v>-578.75</v>
      </c>
      <c r="J171" s="37">
        <f>SUMIFS(СВЦЭМ!$E$34:$E$777,СВЦЭМ!$A$34:$A$777,$A171,СВЦЭМ!$B$34:$B$777,J$155)+'СЕТ СН'!$F$12-'СЕТ СН'!$F$21</f>
        <v>-578.75</v>
      </c>
      <c r="K171" s="37">
        <f>SUMIFS(СВЦЭМ!$E$34:$E$777,СВЦЭМ!$A$34:$A$777,$A171,СВЦЭМ!$B$34:$B$777,K$155)+'СЕТ СН'!$F$12-'СЕТ СН'!$F$21</f>
        <v>-578.75</v>
      </c>
      <c r="L171" s="37">
        <f>SUMIFS(СВЦЭМ!$E$34:$E$777,СВЦЭМ!$A$34:$A$777,$A171,СВЦЭМ!$B$34:$B$777,L$155)+'СЕТ СН'!$F$12-'СЕТ СН'!$F$21</f>
        <v>-578.75</v>
      </c>
      <c r="M171" s="37">
        <f>SUMIFS(СВЦЭМ!$E$34:$E$777,СВЦЭМ!$A$34:$A$777,$A171,СВЦЭМ!$B$34:$B$777,M$155)+'СЕТ СН'!$F$12-'СЕТ СН'!$F$21</f>
        <v>-578.75</v>
      </c>
      <c r="N171" s="37">
        <f>SUMIFS(СВЦЭМ!$E$34:$E$777,СВЦЭМ!$A$34:$A$777,$A171,СВЦЭМ!$B$34:$B$777,N$155)+'СЕТ СН'!$F$12-'СЕТ СН'!$F$21</f>
        <v>-578.75</v>
      </c>
      <c r="O171" s="37">
        <f>SUMIFS(СВЦЭМ!$E$34:$E$777,СВЦЭМ!$A$34:$A$777,$A171,СВЦЭМ!$B$34:$B$777,O$155)+'СЕТ СН'!$F$12-'СЕТ СН'!$F$21</f>
        <v>-578.75</v>
      </c>
      <c r="P171" s="37">
        <f>SUMIFS(СВЦЭМ!$E$34:$E$777,СВЦЭМ!$A$34:$A$777,$A171,СВЦЭМ!$B$34:$B$777,P$155)+'СЕТ СН'!$F$12-'СЕТ СН'!$F$21</f>
        <v>-578.75</v>
      </c>
      <c r="Q171" s="37">
        <f>SUMIFS(СВЦЭМ!$E$34:$E$777,СВЦЭМ!$A$34:$A$777,$A171,СВЦЭМ!$B$34:$B$777,Q$155)+'СЕТ СН'!$F$12-'СЕТ СН'!$F$21</f>
        <v>-578.75</v>
      </c>
      <c r="R171" s="37">
        <f>SUMIFS(СВЦЭМ!$E$34:$E$777,СВЦЭМ!$A$34:$A$777,$A171,СВЦЭМ!$B$34:$B$777,R$155)+'СЕТ СН'!$F$12-'СЕТ СН'!$F$21</f>
        <v>-578.75</v>
      </c>
      <c r="S171" s="37">
        <f>SUMIFS(СВЦЭМ!$E$34:$E$777,СВЦЭМ!$A$34:$A$777,$A171,СВЦЭМ!$B$34:$B$777,S$155)+'СЕТ СН'!$F$12-'СЕТ СН'!$F$21</f>
        <v>-578.75</v>
      </c>
      <c r="T171" s="37">
        <f>SUMIFS(СВЦЭМ!$E$34:$E$777,СВЦЭМ!$A$34:$A$777,$A171,СВЦЭМ!$B$34:$B$777,T$155)+'СЕТ СН'!$F$12-'СЕТ СН'!$F$21</f>
        <v>-578.75</v>
      </c>
      <c r="U171" s="37">
        <f>SUMIFS(СВЦЭМ!$E$34:$E$777,СВЦЭМ!$A$34:$A$777,$A171,СВЦЭМ!$B$34:$B$777,U$155)+'СЕТ СН'!$F$12-'СЕТ СН'!$F$21</f>
        <v>-578.75</v>
      </c>
      <c r="V171" s="37">
        <f>SUMIFS(СВЦЭМ!$E$34:$E$777,СВЦЭМ!$A$34:$A$777,$A171,СВЦЭМ!$B$34:$B$777,V$155)+'СЕТ СН'!$F$12-'СЕТ СН'!$F$21</f>
        <v>-578.75</v>
      </c>
      <c r="W171" s="37">
        <f>SUMIFS(СВЦЭМ!$E$34:$E$777,СВЦЭМ!$A$34:$A$777,$A171,СВЦЭМ!$B$34:$B$777,W$155)+'СЕТ СН'!$F$12-'СЕТ СН'!$F$21</f>
        <v>-578.75</v>
      </c>
      <c r="X171" s="37">
        <f>SUMIFS(СВЦЭМ!$E$34:$E$777,СВЦЭМ!$A$34:$A$777,$A171,СВЦЭМ!$B$34:$B$777,X$155)+'СЕТ СН'!$F$12-'СЕТ СН'!$F$21</f>
        <v>-578.75</v>
      </c>
      <c r="Y171" s="37">
        <f>SUMIFS(СВЦЭМ!$E$34:$E$777,СВЦЭМ!$A$34:$A$777,$A171,СВЦЭМ!$B$34:$B$777,Y$155)+'СЕТ СН'!$F$12-'СЕТ СН'!$F$21</f>
        <v>-578.75</v>
      </c>
    </row>
    <row r="172" spans="1:25" ht="15.75" x14ac:dyDescent="0.2">
      <c r="A172" s="36">
        <f t="shared" si="4"/>
        <v>43056</v>
      </c>
      <c r="B172" s="37">
        <f>SUMIFS(СВЦЭМ!$E$34:$E$777,СВЦЭМ!$A$34:$A$777,$A172,СВЦЭМ!$B$34:$B$777,B$155)+'СЕТ СН'!$F$12-'СЕТ СН'!$F$21</f>
        <v>-578.75</v>
      </c>
      <c r="C172" s="37">
        <f>SUMIFS(СВЦЭМ!$E$34:$E$777,СВЦЭМ!$A$34:$A$777,$A172,СВЦЭМ!$B$34:$B$777,C$155)+'СЕТ СН'!$F$12-'СЕТ СН'!$F$21</f>
        <v>-578.75</v>
      </c>
      <c r="D172" s="37">
        <f>SUMIFS(СВЦЭМ!$E$34:$E$777,СВЦЭМ!$A$34:$A$777,$A172,СВЦЭМ!$B$34:$B$777,D$155)+'СЕТ СН'!$F$12-'СЕТ СН'!$F$21</f>
        <v>-578.75</v>
      </c>
      <c r="E172" s="37">
        <f>SUMIFS(СВЦЭМ!$E$34:$E$777,СВЦЭМ!$A$34:$A$777,$A172,СВЦЭМ!$B$34:$B$777,E$155)+'СЕТ СН'!$F$12-'СЕТ СН'!$F$21</f>
        <v>-578.75</v>
      </c>
      <c r="F172" s="37">
        <f>SUMIFS(СВЦЭМ!$E$34:$E$777,СВЦЭМ!$A$34:$A$777,$A172,СВЦЭМ!$B$34:$B$777,F$155)+'СЕТ СН'!$F$12-'СЕТ СН'!$F$21</f>
        <v>-578.75</v>
      </c>
      <c r="G172" s="37">
        <f>SUMIFS(СВЦЭМ!$E$34:$E$777,СВЦЭМ!$A$34:$A$777,$A172,СВЦЭМ!$B$34:$B$777,G$155)+'СЕТ СН'!$F$12-'СЕТ СН'!$F$21</f>
        <v>-578.75</v>
      </c>
      <c r="H172" s="37">
        <f>SUMIFS(СВЦЭМ!$E$34:$E$777,СВЦЭМ!$A$34:$A$777,$A172,СВЦЭМ!$B$34:$B$777,H$155)+'СЕТ СН'!$F$12-'СЕТ СН'!$F$21</f>
        <v>-578.75</v>
      </c>
      <c r="I172" s="37">
        <f>SUMIFS(СВЦЭМ!$E$34:$E$777,СВЦЭМ!$A$34:$A$777,$A172,СВЦЭМ!$B$34:$B$777,I$155)+'СЕТ СН'!$F$12-'СЕТ СН'!$F$21</f>
        <v>-578.75</v>
      </c>
      <c r="J172" s="37">
        <f>SUMIFS(СВЦЭМ!$E$34:$E$777,СВЦЭМ!$A$34:$A$777,$A172,СВЦЭМ!$B$34:$B$777,J$155)+'СЕТ СН'!$F$12-'СЕТ СН'!$F$21</f>
        <v>-578.75</v>
      </c>
      <c r="K172" s="37">
        <f>SUMIFS(СВЦЭМ!$E$34:$E$777,СВЦЭМ!$A$34:$A$777,$A172,СВЦЭМ!$B$34:$B$777,K$155)+'СЕТ СН'!$F$12-'СЕТ СН'!$F$21</f>
        <v>-578.75</v>
      </c>
      <c r="L172" s="37">
        <f>SUMIFS(СВЦЭМ!$E$34:$E$777,СВЦЭМ!$A$34:$A$777,$A172,СВЦЭМ!$B$34:$B$777,L$155)+'СЕТ СН'!$F$12-'СЕТ СН'!$F$21</f>
        <v>-578.75</v>
      </c>
      <c r="M172" s="37">
        <f>SUMIFS(СВЦЭМ!$E$34:$E$777,СВЦЭМ!$A$34:$A$777,$A172,СВЦЭМ!$B$34:$B$777,M$155)+'СЕТ СН'!$F$12-'СЕТ СН'!$F$21</f>
        <v>-578.75</v>
      </c>
      <c r="N172" s="37">
        <f>SUMIFS(СВЦЭМ!$E$34:$E$777,СВЦЭМ!$A$34:$A$777,$A172,СВЦЭМ!$B$34:$B$777,N$155)+'СЕТ СН'!$F$12-'СЕТ СН'!$F$21</f>
        <v>-578.75</v>
      </c>
      <c r="O172" s="37">
        <f>SUMIFS(СВЦЭМ!$E$34:$E$777,СВЦЭМ!$A$34:$A$777,$A172,СВЦЭМ!$B$34:$B$777,O$155)+'СЕТ СН'!$F$12-'СЕТ СН'!$F$21</f>
        <v>-578.75</v>
      </c>
      <c r="P172" s="37">
        <f>SUMIFS(СВЦЭМ!$E$34:$E$777,СВЦЭМ!$A$34:$A$777,$A172,СВЦЭМ!$B$34:$B$777,P$155)+'СЕТ СН'!$F$12-'СЕТ СН'!$F$21</f>
        <v>-578.75</v>
      </c>
      <c r="Q172" s="37">
        <f>SUMIFS(СВЦЭМ!$E$34:$E$777,СВЦЭМ!$A$34:$A$777,$A172,СВЦЭМ!$B$34:$B$777,Q$155)+'СЕТ СН'!$F$12-'СЕТ СН'!$F$21</f>
        <v>-578.75</v>
      </c>
      <c r="R172" s="37">
        <f>SUMIFS(СВЦЭМ!$E$34:$E$777,СВЦЭМ!$A$34:$A$777,$A172,СВЦЭМ!$B$34:$B$777,R$155)+'СЕТ СН'!$F$12-'СЕТ СН'!$F$21</f>
        <v>-578.75</v>
      </c>
      <c r="S172" s="37">
        <f>SUMIFS(СВЦЭМ!$E$34:$E$777,СВЦЭМ!$A$34:$A$777,$A172,СВЦЭМ!$B$34:$B$777,S$155)+'СЕТ СН'!$F$12-'СЕТ СН'!$F$21</f>
        <v>-578.75</v>
      </c>
      <c r="T172" s="37">
        <f>SUMIFS(СВЦЭМ!$E$34:$E$777,СВЦЭМ!$A$34:$A$777,$A172,СВЦЭМ!$B$34:$B$777,T$155)+'СЕТ СН'!$F$12-'СЕТ СН'!$F$21</f>
        <v>-578.75</v>
      </c>
      <c r="U172" s="37">
        <f>SUMIFS(СВЦЭМ!$E$34:$E$777,СВЦЭМ!$A$34:$A$777,$A172,СВЦЭМ!$B$34:$B$777,U$155)+'СЕТ СН'!$F$12-'СЕТ СН'!$F$21</f>
        <v>-578.75</v>
      </c>
      <c r="V172" s="37">
        <f>SUMIFS(СВЦЭМ!$E$34:$E$777,СВЦЭМ!$A$34:$A$777,$A172,СВЦЭМ!$B$34:$B$777,V$155)+'СЕТ СН'!$F$12-'СЕТ СН'!$F$21</f>
        <v>-578.75</v>
      </c>
      <c r="W172" s="37">
        <f>SUMIFS(СВЦЭМ!$E$34:$E$777,СВЦЭМ!$A$34:$A$777,$A172,СВЦЭМ!$B$34:$B$777,W$155)+'СЕТ СН'!$F$12-'СЕТ СН'!$F$21</f>
        <v>-578.75</v>
      </c>
      <c r="X172" s="37">
        <f>SUMIFS(СВЦЭМ!$E$34:$E$777,СВЦЭМ!$A$34:$A$777,$A172,СВЦЭМ!$B$34:$B$777,X$155)+'СЕТ СН'!$F$12-'СЕТ СН'!$F$21</f>
        <v>-578.75</v>
      </c>
      <c r="Y172" s="37">
        <f>SUMIFS(СВЦЭМ!$E$34:$E$777,СВЦЭМ!$A$34:$A$777,$A172,СВЦЭМ!$B$34:$B$777,Y$155)+'СЕТ СН'!$F$12-'СЕТ СН'!$F$21</f>
        <v>-578.75</v>
      </c>
    </row>
    <row r="173" spans="1:25" ht="15.75" x14ac:dyDescent="0.2">
      <c r="A173" s="36">
        <f t="shared" si="4"/>
        <v>43057</v>
      </c>
      <c r="B173" s="37">
        <f>SUMIFS(СВЦЭМ!$E$34:$E$777,СВЦЭМ!$A$34:$A$777,$A173,СВЦЭМ!$B$34:$B$777,B$155)+'СЕТ СН'!$F$12-'СЕТ СН'!$F$21</f>
        <v>-578.75</v>
      </c>
      <c r="C173" s="37">
        <f>SUMIFS(СВЦЭМ!$E$34:$E$777,СВЦЭМ!$A$34:$A$777,$A173,СВЦЭМ!$B$34:$B$777,C$155)+'СЕТ СН'!$F$12-'СЕТ СН'!$F$21</f>
        <v>-578.75</v>
      </c>
      <c r="D173" s="37">
        <f>SUMIFS(СВЦЭМ!$E$34:$E$777,СВЦЭМ!$A$34:$A$777,$A173,СВЦЭМ!$B$34:$B$777,D$155)+'СЕТ СН'!$F$12-'СЕТ СН'!$F$21</f>
        <v>-578.75</v>
      </c>
      <c r="E173" s="37">
        <f>SUMIFS(СВЦЭМ!$E$34:$E$777,СВЦЭМ!$A$34:$A$777,$A173,СВЦЭМ!$B$34:$B$777,E$155)+'СЕТ СН'!$F$12-'СЕТ СН'!$F$21</f>
        <v>-578.75</v>
      </c>
      <c r="F173" s="37">
        <f>SUMIFS(СВЦЭМ!$E$34:$E$777,СВЦЭМ!$A$34:$A$777,$A173,СВЦЭМ!$B$34:$B$777,F$155)+'СЕТ СН'!$F$12-'СЕТ СН'!$F$21</f>
        <v>-578.75</v>
      </c>
      <c r="G173" s="37">
        <f>SUMIFS(СВЦЭМ!$E$34:$E$777,СВЦЭМ!$A$34:$A$777,$A173,СВЦЭМ!$B$34:$B$777,G$155)+'СЕТ СН'!$F$12-'СЕТ СН'!$F$21</f>
        <v>-578.75</v>
      </c>
      <c r="H173" s="37">
        <f>SUMIFS(СВЦЭМ!$E$34:$E$777,СВЦЭМ!$A$34:$A$777,$A173,СВЦЭМ!$B$34:$B$777,H$155)+'СЕТ СН'!$F$12-'СЕТ СН'!$F$21</f>
        <v>-578.75</v>
      </c>
      <c r="I173" s="37">
        <f>SUMIFS(СВЦЭМ!$E$34:$E$777,СВЦЭМ!$A$34:$A$777,$A173,СВЦЭМ!$B$34:$B$777,I$155)+'СЕТ СН'!$F$12-'СЕТ СН'!$F$21</f>
        <v>-578.75</v>
      </c>
      <c r="J173" s="37">
        <f>SUMIFS(СВЦЭМ!$E$34:$E$777,СВЦЭМ!$A$34:$A$777,$A173,СВЦЭМ!$B$34:$B$777,J$155)+'СЕТ СН'!$F$12-'СЕТ СН'!$F$21</f>
        <v>-578.75</v>
      </c>
      <c r="K173" s="37">
        <f>SUMIFS(СВЦЭМ!$E$34:$E$777,СВЦЭМ!$A$34:$A$777,$A173,СВЦЭМ!$B$34:$B$777,K$155)+'СЕТ СН'!$F$12-'СЕТ СН'!$F$21</f>
        <v>-578.75</v>
      </c>
      <c r="L173" s="37">
        <f>SUMIFS(СВЦЭМ!$E$34:$E$777,СВЦЭМ!$A$34:$A$777,$A173,СВЦЭМ!$B$34:$B$777,L$155)+'СЕТ СН'!$F$12-'СЕТ СН'!$F$21</f>
        <v>-578.75</v>
      </c>
      <c r="M173" s="37">
        <f>SUMIFS(СВЦЭМ!$E$34:$E$777,СВЦЭМ!$A$34:$A$777,$A173,СВЦЭМ!$B$34:$B$777,M$155)+'СЕТ СН'!$F$12-'СЕТ СН'!$F$21</f>
        <v>-578.75</v>
      </c>
      <c r="N173" s="37">
        <f>SUMIFS(СВЦЭМ!$E$34:$E$777,СВЦЭМ!$A$34:$A$777,$A173,СВЦЭМ!$B$34:$B$777,N$155)+'СЕТ СН'!$F$12-'СЕТ СН'!$F$21</f>
        <v>-578.75</v>
      </c>
      <c r="O173" s="37">
        <f>SUMIFS(СВЦЭМ!$E$34:$E$777,СВЦЭМ!$A$34:$A$777,$A173,СВЦЭМ!$B$34:$B$777,O$155)+'СЕТ СН'!$F$12-'СЕТ СН'!$F$21</f>
        <v>-578.75</v>
      </c>
      <c r="P173" s="37">
        <f>SUMIFS(СВЦЭМ!$E$34:$E$777,СВЦЭМ!$A$34:$A$777,$A173,СВЦЭМ!$B$34:$B$777,P$155)+'СЕТ СН'!$F$12-'СЕТ СН'!$F$21</f>
        <v>-578.75</v>
      </c>
      <c r="Q173" s="37">
        <f>SUMIFS(СВЦЭМ!$E$34:$E$777,СВЦЭМ!$A$34:$A$777,$A173,СВЦЭМ!$B$34:$B$777,Q$155)+'СЕТ СН'!$F$12-'СЕТ СН'!$F$21</f>
        <v>-578.75</v>
      </c>
      <c r="R173" s="37">
        <f>SUMIFS(СВЦЭМ!$E$34:$E$777,СВЦЭМ!$A$34:$A$777,$A173,СВЦЭМ!$B$34:$B$777,R$155)+'СЕТ СН'!$F$12-'СЕТ СН'!$F$21</f>
        <v>-578.75</v>
      </c>
      <c r="S173" s="37">
        <f>SUMIFS(СВЦЭМ!$E$34:$E$777,СВЦЭМ!$A$34:$A$777,$A173,СВЦЭМ!$B$34:$B$777,S$155)+'СЕТ СН'!$F$12-'СЕТ СН'!$F$21</f>
        <v>-578.75</v>
      </c>
      <c r="T173" s="37">
        <f>SUMIFS(СВЦЭМ!$E$34:$E$777,СВЦЭМ!$A$34:$A$777,$A173,СВЦЭМ!$B$34:$B$777,T$155)+'СЕТ СН'!$F$12-'СЕТ СН'!$F$21</f>
        <v>-578.75</v>
      </c>
      <c r="U173" s="37">
        <f>SUMIFS(СВЦЭМ!$E$34:$E$777,СВЦЭМ!$A$34:$A$777,$A173,СВЦЭМ!$B$34:$B$777,U$155)+'СЕТ СН'!$F$12-'СЕТ СН'!$F$21</f>
        <v>-578.75</v>
      </c>
      <c r="V173" s="37">
        <f>SUMIFS(СВЦЭМ!$E$34:$E$777,СВЦЭМ!$A$34:$A$777,$A173,СВЦЭМ!$B$34:$B$777,V$155)+'СЕТ СН'!$F$12-'СЕТ СН'!$F$21</f>
        <v>-578.75</v>
      </c>
      <c r="W173" s="37">
        <f>SUMIFS(СВЦЭМ!$E$34:$E$777,СВЦЭМ!$A$34:$A$777,$A173,СВЦЭМ!$B$34:$B$777,W$155)+'СЕТ СН'!$F$12-'СЕТ СН'!$F$21</f>
        <v>-578.75</v>
      </c>
      <c r="X173" s="37">
        <f>SUMIFS(СВЦЭМ!$E$34:$E$777,СВЦЭМ!$A$34:$A$777,$A173,СВЦЭМ!$B$34:$B$777,X$155)+'СЕТ СН'!$F$12-'СЕТ СН'!$F$21</f>
        <v>-578.75</v>
      </c>
      <c r="Y173" s="37">
        <f>SUMIFS(СВЦЭМ!$E$34:$E$777,СВЦЭМ!$A$34:$A$777,$A173,СВЦЭМ!$B$34:$B$777,Y$155)+'СЕТ СН'!$F$12-'СЕТ СН'!$F$21</f>
        <v>-578.75</v>
      </c>
    </row>
    <row r="174" spans="1:25" ht="15.75" x14ac:dyDescent="0.2">
      <c r="A174" s="36">
        <f t="shared" si="4"/>
        <v>43058</v>
      </c>
      <c r="B174" s="37">
        <f>SUMIFS(СВЦЭМ!$E$34:$E$777,СВЦЭМ!$A$34:$A$777,$A174,СВЦЭМ!$B$34:$B$777,B$155)+'СЕТ СН'!$F$12-'СЕТ СН'!$F$21</f>
        <v>-578.75</v>
      </c>
      <c r="C174" s="37">
        <f>SUMIFS(СВЦЭМ!$E$34:$E$777,СВЦЭМ!$A$34:$A$777,$A174,СВЦЭМ!$B$34:$B$777,C$155)+'СЕТ СН'!$F$12-'СЕТ СН'!$F$21</f>
        <v>-578.75</v>
      </c>
      <c r="D174" s="37">
        <f>SUMIFS(СВЦЭМ!$E$34:$E$777,СВЦЭМ!$A$34:$A$777,$A174,СВЦЭМ!$B$34:$B$777,D$155)+'СЕТ СН'!$F$12-'СЕТ СН'!$F$21</f>
        <v>-578.75</v>
      </c>
      <c r="E174" s="37">
        <f>SUMIFS(СВЦЭМ!$E$34:$E$777,СВЦЭМ!$A$34:$A$777,$A174,СВЦЭМ!$B$34:$B$777,E$155)+'СЕТ СН'!$F$12-'СЕТ СН'!$F$21</f>
        <v>-578.75</v>
      </c>
      <c r="F174" s="37">
        <f>SUMIFS(СВЦЭМ!$E$34:$E$777,СВЦЭМ!$A$34:$A$777,$A174,СВЦЭМ!$B$34:$B$777,F$155)+'СЕТ СН'!$F$12-'СЕТ СН'!$F$21</f>
        <v>-578.75</v>
      </c>
      <c r="G174" s="37">
        <f>SUMIFS(СВЦЭМ!$E$34:$E$777,СВЦЭМ!$A$34:$A$777,$A174,СВЦЭМ!$B$34:$B$777,G$155)+'СЕТ СН'!$F$12-'СЕТ СН'!$F$21</f>
        <v>-578.75</v>
      </c>
      <c r="H174" s="37">
        <f>SUMIFS(СВЦЭМ!$E$34:$E$777,СВЦЭМ!$A$34:$A$777,$A174,СВЦЭМ!$B$34:$B$777,H$155)+'СЕТ СН'!$F$12-'СЕТ СН'!$F$21</f>
        <v>-578.75</v>
      </c>
      <c r="I174" s="37">
        <f>SUMIFS(СВЦЭМ!$E$34:$E$777,СВЦЭМ!$A$34:$A$777,$A174,СВЦЭМ!$B$34:$B$777,I$155)+'СЕТ СН'!$F$12-'СЕТ СН'!$F$21</f>
        <v>-578.75</v>
      </c>
      <c r="J174" s="37">
        <f>SUMIFS(СВЦЭМ!$E$34:$E$777,СВЦЭМ!$A$34:$A$777,$A174,СВЦЭМ!$B$34:$B$777,J$155)+'СЕТ СН'!$F$12-'СЕТ СН'!$F$21</f>
        <v>-578.75</v>
      </c>
      <c r="K174" s="37">
        <f>SUMIFS(СВЦЭМ!$E$34:$E$777,СВЦЭМ!$A$34:$A$777,$A174,СВЦЭМ!$B$34:$B$777,K$155)+'СЕТ СН'!$F$12-'СЕТ СН'!$F$21</f>
        <v>-578.75</v>
      </c>
      <c r="L174" s="37">
        <f>SUMIFS(СВЦЭМ!$E$34:$E$777,СВЦЭМ!$A$34:$A$777,$A174,СВЦЭМ!$B$34:$B$777,L$155)+'СЕТ СН'!$F$12-'СЕТ СН'!$F$21</f>
        <v>-578.75</v>
      </c>
      <c r="M174" s="37">
        <f>SUMIFS(СВЦЭМ!$E$34:$E$777,СВЦЭМ!$A$34:$A$777,$A174,СВЦЭМ!$B$34:$B$777,M$155)+'СЕТ СН'!$F$12-'СЕТ СН'!$F$21</f>
        <v>-578.75</v>
      </c>
      <c r="N174" s="37">
        <f>SUMIFS(СВЦЭМ!$E$34:$E$777,СВЦЭМ!$A$34:$A$777,$A174,СВЦЭМ!$B$34:$B$777,N$155)+'СЕТ СН'!$F$12-'СЕТ СН'!$F$21</f>
        <v>-578.75</v>
      </c>
      <c r="O174" s="37">
        <f>SUMIFS(СВЦЭМ!$E$34:$E$777,СВЦЭМ!$A$34:$A$777,$A174,СВЦЭМ!$B$34:$B$777,O$155)+'СЕТ СН'!$F$12-'СЕТ СН'!$F$21</f>
        <v>-578.75</v>
      </c>
      <c r="P174" s="37">
        <f>SUMIFS(СВЦЭМ!$E$34:$E$777,СВЦЭМ!$A$34:$A$777,$A174,СВЦЭМ!$B$34:$B$777,P$155)+'СЕТ СН'!$F$12-'СЕТ СН'!$F$21</f>
        <v>-578.75</v>
      </c>
      <c r="Q174" s="37">
        <f>SUMIFS(СВЦЭМ!$E$34:$E$777,СВЦЭМ!$A$34:$A$777,$A174,СВЦЭМ!$B$34:$B$777,Q$155)+'СЕТ СН'!$F$12-'СЕТ СН'!$F$21</f>
        <v>-578.75</v>
      </c>
      <c r="R174" s="37">
        <f>SUMIFS(СВЦЭМ!$E$34:$E$777,СВЦЭМ!$A$34:$A$777,$A174,СВЦЭМ!$B$34:$B$777,R$155)+'СЕТ СН'!$F$12-'СЕТ СН'!$F$21</f>
        <v>-578.75</v>
      </c>
      <c r="S174" s="37">
        <f>SUMIFS(СВЦЭМ!$E$34:$E$777,СВЦЭМ!$A$34:$A$777,$A174,СВЦЭМ!$B$34:$B$777,S$155)+'СЕТ СН'!$F$12-'СЕТ СН'!$F$21</f>
        <v>-578.75</v>
      </c>
      <c r="T174" s="37">
        <f>SUMIFS(СВЦЭМ!$E$34:$E$777,СВЦЭМ!$A$34:$A$777,$A174,СВЦЭМ!$B$34:$B$777,T$155)+'СЕТ СН'!$F$12-'СЕТ СН'!$F$21</f>
        <v>-578.75</v>
      </c>
      <c r="U174" s="37">
        <f>SUMIFS(СВЦЭМ!$E$34:$E$777,СВЦЭМ!$A$34:$A$777,$A174,СВЦЭМ!$B$34:$B$777,U$155)+'СЕТ СН'!$F$12-'СЕТ СН'!$F$21</f>
        <v>-578.75</v>
      </c>
      <c r="V174" s="37">
        <f>SUMIFS(СВЦЭМ!$E$34:$E$777,СВЦЭМ!$A$34:$A$777,$A174,СВЦЭМ!$B$34:$B$777,V$155)+'СЕТ СН'!$F$12-'СЕТ СН'!$F$21</f>
        <v>-578.75</v>
      </c>
      <c r="W174" s="37">
        <f>SUMIFS(СВЦЭМ!$E$34:$E$777,СВЦЭМ!$A$34:$A$777,$A174,СВЦЭМ!$B$34:$B$777,W$155)+'СЕТ СН'!$F$12-'СЕТ СН'!$F$21</f>
        <v>-578.75</v>
      </c>
      <c r="X174" s="37">
        <f>SUMIFS(СВЦЭМ!$E$34:$E$777,СВЦЭМ!$A$34:$A$777,$A174,СВЦЭМ!$B$34:$B$777,X$155)+'СЕТ СН'!$F$12-'СЕТ СН'!$F$21</f>
        <v>-578.75</v>
      </c>
      <c r="Y174" s="37">
        <f>SUMIFS(СВЦЭМ!$E$34:$E$777,СВЦЭМ!$A$34:$A$777,$A174,СВЦЭМ!$B$34:$B$777,Y$155)+'СЕТ СН'!$F$12-'СЕТ СН'!$F$21</f>
        <v>-578.75</v>
      </c>
    </row>
    <row r="175" spans="1:25" ht="15.75" x14ac:dyDescent="0.2">
      <c r="A175" s="36">
        <f t="shared" si="4"/>
        <v>43059</v>
      </c>
      <c r="B175" s="37">
        <f>SUMIFS(СВЦЭМ!$E$34:$E$777,СВЦЭМ!$A$34:$A$777,$A175,СВЦЭМ!$B$34:$B$777,B$155)+'СЕТ СН'!$F$12-'СЕТ СН'!$F$21</f>
        <v>-578.75</v>
      </c>
      <c r="C175" s="37">
        <f>SUMIFS(СВЦЭМ!$E$34:$E$777,СВЦЭМ!$A$34:$A$777,$A175,СВЦЭМ!$B$34:$B$777,C$155)+'СЕТ СН'!$F$12-'СЕТ СН'!$F$21</f>
        <v>-578.75</v>
      </c>
      <c r="D175" s="37">
        <f>SUMIFS(СВЦЭМ!$E$34:$E$777,СВЦЭМ!$A$34:$A$777,$A175,СВЦЭМ!$B$34:$B$777,D$155)+'СЕТ СН'!$F$12-'СЕТ СН'!$F$21</f>
        <v>-578.75</v>
      </c>
      <c r="E175" s="37">
        <f>SUMIFS(СВЦЭМ!$E$34:$E$777,СВЦЭМ!$A$34:$A$777,$A175,СВЦЭМ!$B$34:$B$777,E$155)+'СЕТ СН'!$F$12-'СЕТ СН'!$F$21</f>
        <v>-578.75</v>
      </c>
      <c r="F175" s="37">
        <f>SUMIFS(СВЦЭМ!$E$34:$E$777,СВЦЭМ!$A$34:$A$777,$A175,СВЦЭМ!$B$34:$B$777,F$155)+'СЕТ СН'!$F$12-'СЕТ СН'!$F$21</f>
        <v>-578.75</v>
      </c>
      <c r="G175" s="37">
        <f>SUMIFS(СВЦЭМ!$E$34:$E$777,СВЦЭМ!$A$34:$A$777,$A175,СВЦЭМ!$B$34:$B$777,G$155)+'СЕТ СН'!$F$12-'СЕТ СН'!$F$21</f>
        <v>-578.75</v>
      </c>
      <c r="H175" s="37">
        <f>SUMIFS(СВЦЭМ!$E$34:$E$777,СВЦЭМ!$A$34:$A$777,$A175,СВЦЭМ!$B$34:$B$777,H$155)+'СЕТ СН'!$F$12-'СЕТ СН'!$F$21</f>
        <v>-578.75</v>
      </c>
      <c r="I175" s="37">
        <f>SUMIFS(СВЦЭМ!$E$34:$E$777,СВЦЭМ!$A$34:$A$777,$A175,СВЦЭМ!$B$34:$B$777,I$155)+'СЕТ СН'!$F$12-'СЕТ СН'!$F$21</f>
        <v>-578.75</v>
      </c>
      <c r="J175" s="37">
        <f>SUMIFS(СВЦЭМ!$E$34:$E$777,СВЦЭМ!$A$34:$A$777,$A175,СВЦЭМ!$B$34:$B$777,J$155)+'СЕТ СН'!$F$12-'СЕТ СН'!$F$21</f>
        <v>-578.75</v>
      </c>
      <c r="K175" s="37">
        <f>SUMIFS(СВЦЭМ!$E$34:$E$777,СВЦЭМ!$A$34:$A$777,$A175,СВЦЭМ!$B$34:$B$777,K$155)+'СЕТ СН'!$F$12-'СЕТ СН'!$F$21</f>
        <v>-578.75</v>
      </c>
      <c r="L175" s="37">
        <f>SUMIFS(СВЦЭМ!$E$34:$E$777,СВЦЭМ!$A$34:$A$777,$A175,СВЦЭМ!$B$34:$B$777,L$155)+'СЕТ СН'!$F$12-'СЕТ СН'!$F$21</f>
        <v>-578.75</v>
      </c>
      <c r="M175" s="37">
        <f>SUMIFS(СВЦЭМ!$E$34:$E$777,СВЦЭМ!$A$34:$A$777,$A175,СВЦЭМ!$B$34:$B$777,M$155)+'СЕТ СН'!$F$12-'СЕТ СН'!$F$21</f>
        <v>-578.75</v>
      </c>
      <c r="N175" s="37">
        <f>SUMIFS(СВЦЭМ!$E$34:$E$777,СВЦЭМ!$A$34:$A$777,$A175,СВЦЭМ!$B$34:$B$777,N$155)+'СЕТ СН'!$F$12-'СЕТ СН'!$F$21</f>
        <v>-578.75</v>
      </c>
      <c r="O175" s="37">
        <f>SUMIFS(СВЦЭМ!$E$34:$E$777,СВЦЭМ!$A$34:$A$777,$A175,СВЦЭМ!$B$34:$B$777,O$155)+'СЕТ СН'!$F$12-'СЕТ СН'!$F$21</f>
        <v>-578.75</v>
      </c>
      <c r="P175" s="37">
        <f>SUMIFS(СВЦЭМ!$E$34:$E$777,СВЦЭМ!$A$34:$A$777,$A175,СВЦЭМ!$B$34:$B$777,P$155)+'СЕТ СН'!$F$12-'СЕТ СН'!$F$21</f>
        <v>-578.75</v>
      </c>
      <c r="Q175" s="37">
        <f>SUMIFS(СВЦЭМ!$E$34:$E$777,СВЦЭМ!$A$34:$A$777,$A175,СВЦЭМ!$B$34:$B$777,Q$155)+'СЕТ СН'!$F$12-'СЕТ СН'!$F$21</f>
        <v>-578.75</v>
      </c>
      <c r="R175" s="37">
        <f>SUMIFS(СВЦЭМ!$E$34:$E$777,СВЦЭМ!$A$34:$A$777,$A175,СВЦЭМ!$B$34:$B$777,R$155)+'СЕТ СН'!$F$12-'СЕТ СН'!$F$21</f>
        <v>-578.75</v>
      </c>
      <c r="S175" s="37">
        <f>SUMIFS(СВЦЭМ!$E$34:$E$777,СВЦЭМ!$A$34:$A$777,$A175,СВЦЭМ!$B$34:$B$777,S$155)+'СЕТ СН'!$F$12-'СЕТ СН'!$F$21</f>
        <v>-578.75</v>
      </c>
      <c r="T175" s="37">
        <f>SUMIFS(СВЦЭМ!$E$34:$E$777,СВЦЭМ!$A$34:$A$777,$A175,СВЦЭМ!$B$34:$B$777,T$155)+'СЕТ СН'!$F$12-'СЕТ СН'!$F$21</f>
        <v>-578.75</v>
      </c>
      <c r="U175" s="37">
        <f>SUMIFS(СВЦЭМ!$E$34:$E$777,СВЦЭМ!$A$34:$A$777,$A175,СВЦЭМ!$B$34:$B$777,U$155)+'СЕТ СН'!$F$12-'СЕТ СН'!$F$21</f>
        <v>-578.75</v>
      </c>
      <c r="V175" s="37">
        <f>SUMIFS(СВЦЭМ!$E$34:$E$777,СВЦЭМ!$A$34:$A$777,$A175,СВЦЭМ!$B$34:$B$777,V$155)+'СЕТ СН'!$F$12-'СЕТ СН'!$F$21</f>
        <v>-578.75</v>
      </c>
      <c r="W175" s="37">
        <f>SUMIFS(СВЦЭМ!$E$34:$E$777,СВЦЭМ!$A$34:$A$777,$A175,СВЦЭМ!$B$34:$B$777,W$155)+'СЕТ СН'!$F$12-'СЕТ СН'!$F$21</f>
        <v>-578.75</v>
      </c>
      <c r="X175" s="37">
        <f>SUMIFS(СВЦЭМ!$E$34:$E$777,СВЦЭМ!$A$34:$A$777,$A175,СВЦЭМ!$B$34:$B$777,X$155)+'СЕТ СН'!$F$12-'СЕТ СН'!$F$21</f>
        <v>-578.75</v>
      </c>
      <c r="Y175" s="37">
        <f>SUMIFS(СВЦЭМ!$E$34:$E$777,СВЦЭМ!$A$34:$A$777,$A175,СВЦЭМ!$B$34:$B$777,Y$155)+'СЕТ СН'!$F$12-'СЕТ СН'!$F$21</f>
        <v>-578.75</v>
      </c>
    </row>
    <row r="176" spans="1:25" ht="15.75" x14ac:dyDescent="0.2">
      <c r="A176" s="36">
        <f t="shared" si="4"/>
        <v>43060</v>
      </c>
      <c r="B176" s="37">
        <f>SUMIFS(СВЦЭМ!$E$34:$E$777,СВЦЭМ!$A$34:$A$777,$A176,СВЦЭМ!$B$34:$B$777,B$155)+'СЕТ СН'!$F$12-'СЕТ СН'!$F$21</f>
        <v>-578.75</v>
      </c>
      <c r="C176" s="37">
        <f>SUMIFS(СВЦЭМ!$E$34:$E$777,СВЦЭМ!$A$34:$A$777,$A176,СВЦЭМ!$B$34:$B$777,C$155)+'СЕТ СН'!$F$12-'СЕТ СН'!$F$21</f>
        <v>-578.75</v>
      </c>
      <c r="D176" s="37">
        <f>SUMIFS(СВЦЭМ!$E$34:$E$777,СВЦЭМ!$A$34:$A$777,$A176,СВЦЭМ!$B$34:$B$777,D$155)+'СЕТ СН'!$F$12-'СЕТ СН'!$F$21</f>
        <v>-578.75</v>
      </c>
      <c r="E176" s="37">
        <f>SUMIFS(СВЦЭМ!$E$34:$E$777,СВЦЭМ!$A$34:$A$777,$A176,СВЦЭМ!$B$34:$B$777,E$155)+'СЕТ СН'!$F$12-'СЕТ СН'!$F$21</f>
        <v>-578.75</v>
      </c>
      <c r="F176" s="37">
        <f>SUMIFS(СВЦЭМ!$E$34:$E$777,СВЦЭМ!$A$34:$A$777,$A176,СВЦЭМ!$B$34:$B$777,F$155)+'СЕТ СН'!$F$12-'СЕТ СН'!$F$21</f>
        <v>-578.75</v>
      </c>
      <c r="G176" s="37">
        <f>SUMIFS(СВЦЭМ!$E$34:$E$777,СВЦЭМ!$A$34:$A$777,$A176,СВЦЭМ!$B$34:$B$777,G$155)+'СЕТ СН'!$F$12-'СЕТ СН'!$F$21</f>
        <v>-578.75</v>
      </c>
      <c r="H176" s="37">
        <f>SUMIFS(СВЦЭМ!$E$34:$E$777,СВЦЭМ!$A$34:$A$777,$A176,СВЦЭМ!$B$34:$B$777,H$155)+'СЕТ СН'!$F$12-'СЕТ СН'!$F$21</f>
        <v>-578.75</v>
      </c>
      <c r="I176" s="37">
        <f>SUMIFS(СВЦЭМ!$E$34:$E$777,СВЦЭМ!$A$34:$A$777,$A176,СВЦЭМ!$B$34:$B$777,I$155)+'СЕТ СН'!$F$12-'СЕТ СН'!$F$21</f>
        <v>-578.75</v>
      </c>
      <c r="J176" s="37">
        <f>SUMIFS(СВЦЭМ!$E$34:$E$777,СВЦЭМ!$A$34:$A$777,$A176,СВЦЭМ!$B$34:$B$777,J$155)+'СЕТ СН'!$F$12-'СЕТ СН'!$F$21</f>
        <v>-578.75</v>
      </c>
      <c r="K176" s="37">
        <f>SUMIFS(СВЦЭМ!$E$34:$E$777,СВЦЭМ!$A$34:$A$777,$A176,СВЦЭМ!$B$34:$B$777,K$155)+'СЕТ СН'!$F$12-'СЕТ СН'!$F$21</f>
        <v>-578.75</v>
      </c>
      <c r="L176" s="37">
        <f>SUMIFS(СВЦЭМ!$E$34:$E$777,СВЦЭМ!$A$34:$A$777,$A176,СВЦЭМ!$B$34:$B$777,L$155)+'СЕТ СН'!$F$12-'СЕТ СН'!$F$21</f>
        <v>-578.75</v>
      </c>
      <c r="M176" s="37">
        <f>SUMIFS(СВЦЭМ!$E$34:$E$777,СВЦЭМ!$A$34:$A$777,$A176,СВЦЭМ!$B$34:$B$777,M$155)+'СЕТ СН'!$F$12-'СЕТ СН'!$F$21</f>
        <v>-578.75</v>
      </c>
      <c r="N176" s="37">
        <f>SUMIFS(СВЦЭМ!$E$34:$E$777,СВЦЭМ!$A$34:$A$777,$A176,СВЦЭМ!$B$34:$B$777,N$155)+'СЕТ СН'!$F$12-'СЕТ СН'!$F$21</f>
        <v>-578.75</v>
      </c>
      <c r="O176" s="37">
        <f>SUMIFS(СВЦЭМ!$E$34:$E$777,СВЦЭМ!$A$34:$A$777,$A176,СВЦЭМ!$B$34:$B$777,O$155)+'СЕТ СН'!$F$12-'СЕТ СН'!$F$21</f>
        <v>-578.75</v>
      </c>
      <c r="P176" s="37">
        <f>SUMIFS(СВЦЭМ!$E$34:$E$777,СВЦЭМ!$A$34:$A$777,$A176,СВЦЭМ!$B$34:$B$777,P$155)+'СЕТ СН'!$F$12-'СЕТ СН'!$F$21</f>
        <v>-578.75</v>
      </c>
      <c r="Q176" s="37">
        <f>SUMIFS(СВЦЭМ!$E$34:$E$777,СВЦЭМ!$A$34:$A$777,$A176,СВЦЭМ!$B$34:$B$777,Q$155)+'СЕТ СН'!$F$12-'СЕТ СН'!$F$21</f>
        <v>-578.75</v>
      </c>
      <c r="R176" s="37">
        <f>SUMIFS(СВЦЭМ!$E$34:$E$777,СВЦЭМ!$A$34:$A$777,$A176,СВЦЭМ!$B$34:$B$777,R$155)+'СЕТ СН'!$F$12-'СЕТ СН'!$F$21</f>
        <v>-578.75</v>
      </c>
      <c r="S176" s="37">
        <f>SUMIFS(СВЦЭМ!$E$34:$E$777,СВЦЭМ!$A$34:$A$777,$A176,СВЦЭМ!$B$34:$B$777,S$155)+'СЕТ СН'!$F$12-'СЕТ СН'!$F$21</f>
        <v>-578.75</v>
      </c>
      <c r="T176" s="37">
        <f>SUMIFS(СВЦЭМ!$E$34:$E$777,СВЦЭМ!$A$34:$A$777,$A176,СВЦЭМ!$B$34:$B$777,T$155)+'СЕТ СН'!$F$12-'СЕТ СН'!$F$21</f>
        <v>-578.75</v>
      </c>
      <c r="U176" s="37">
        <f>SUMIFS(СВЦЭМ!$E$34:$E$777,СВЦЭМ!$A$34:$A$777,$A176,СВЦЭМ!$B$34:$B$777,U$155)+'СЕТ СН'!$F$12-'СЕТ СН'!$F$21</f>
        <v>-578.75</v>
      </c>
      <c r="V176" s="37">
        <f>SUMIFS(СВЦЭМ!$E$34:$E$777,СВЦЭМ!$A$34:$A$777,$A176,СВЦЭМ!$B$34:$B$777,V$155)+'СЕТ СН'!$F$12-'СЕТ СН'!$F$21</f>
        <v>-578.75</v>
      </c>
      <c r="W176" s="37">
        <f>SUMIFS(СВЦЭМ!$E$34:$E$777,СВЦЭМ!$A$34:$A$777,$A176,СВЦЭМ!$B$34:$B$777,W$155)+'СЕТ СН'!$F$12-'СЕТ СН'!$F$21</f>
        <v>-578.75</v>
      </c>
      <c r="X176" s="37">
        <f>SUMIFS(СВЦЭМ!$E$34:$E$777,СВЦЭМ!$A$34:$A$777,$A176,СВЦЭМ!$B$34:$B$777,X$155)+'СЕТ СН'!$F$12-'СЕТ СН'!$F$21</f>
        <v>-578.75</v>
      </c>
      <c r="Y176" s="37">
        <f>SUMIFS(СВЦЭМ!$E$34:$E$777,СВЦЭМ!$A$34:$A$777,$A176,СВЦЭМ!$B$34:$B$777,Y$155)+'СЕТ СН'!$F$12-'СЕТ СН'!$F$21</f>
        <v>-578.75</v>
      </c>
    </row>
    <row r="177" spans="1:27" ht="15.75" x14ac:dyDescent="0.2">
      <c r="A177" s="36">
        <f t="shared" si="4"/>
        <v>43061</v>
      </c>
      <c r="B177" s="37">
        <f>SUMIFS(СВЦЭМ!$E$34:$E$777,СВЦЭМ!$A$34:$A$777,$A177,СВЦЭМ!$B$34:$B$777,B$155)+'СЕТ СН'!$F$12-'СЕТ СН'!$F$21</f>
        <v>-578.75</v>
      </c>
      <c r="C177" s="37">
        <f>SUMIFS(СВЦЭМ!$E$34:$E$777,СВЦЭМ!$A$34:$A$777,$A177,СВЦЭМ!$B$34:$B$777,C$155)+'СЕТ СН'!$F$12-'СЕТ СН'!$F$21</f>
        <v>-578.75</v>
      </c>
      <c r="D177" s="37">
        <f>SUMIFS(СВЦЭМ!$E$34:$E$777,СВЦЭМ!$A$34:$A$777,$A177,СВЦЭМ!$B$34:$B$777,D$155)+'СЕТ СН'!$F$12-'СЕТ СН'!$F$21</f>
        <v>-578.75</v>
      </c>
      <c r="E177" s="37">
        <f>SUMIFS(СВЦЭМ!$E$34:$E$777,СВЦЭМ!$A$34:$A$777,$A177,СВЦЭМ!$B$34:$B$777,E$155)+'СЕТ СН'!$F$12-'СЕТ СН'!$F$21</f>
        <v>-578.75</v>
      </c>
      <c r="F177" s="37">
        <f>SUMIFS(СВЦЭМ!$E$34:$E$777,СВЦЭМ!$A$34:$A$777,$A177,СВЦЭМ!$B$34:$B$777,F$155)+'СЕТ СН'!$F$12-'СЕТ СН'!$F$21</f>
        <v>-578.75</v>
      </c>
      <c r="G177" s="37">
        <f>SUMIFS(СВЦЭМ!$E$34:$E$777,СВЦЭМ!$A$34:$A$777,$A177,СВЦЭМ!$B$34:$B$777,G$155)+'СЕТ СН'!$F$12-'СЕТ СН'!$F$21</f>
        <v>-578.75</v>
      </c>
      <c r="H177" s="37">
        <f>SUMIFS(СВЦЭМ!$E$34:$E$777,СВЦЭМ!$A$34:$A$777,$A177,СВЦЭМ!$B$34:$B$777,H$155)+'СЕТ СН'!$F$12-'СЕТ СН'!$F$21</f>
        <v>-578.75</v>
      </c>
      <c r="I177" s="37">
        <f>SUMIFS(СВЦЭМ!$E$34:$E$777,СВЦЭМ!$A$34:$A$777,$A177,СВЦЭМ!$B$34:$B$777,I$155)+'СЕТ СН'!$F$12-'СЕТ СН'!$F$21</f>
        <v>-578.75</v>
      </c>
      <c r="J177" s="37">
        <f>SUMIFS(СВЦЭМ!$E$34:$E$777,СВЦЭМ!$A$34:$A$777,$A177,СВЦЭМ!$B$34:$B$777,J$155)+'СЕТ СН'!$F$12-'СЕТ СН'!$F$21</f>
        <v>-578.75</v>
      </c>
      <c r="K177" s="37">
        <f>SUMIFS(СВЦЭМ!$E$34:$E$777,СВЦЭМ!$A$34:$A$777,$A177,СВЦЭМ!$B$34:$B$777,K$155)+'СЕТ СН'!$F$12-'СЕТ СН'!$F$21</f>
        <v>-578.75</v>
      </c>
      <c r="L177" s="37">
        <f>SUMIFS(СВЦЭМ!$E$34:$E$777,СВЦЭМ!$A$34:$A$777,$A177,СВЦЭМ!$B$34:$B$777,L$155)+'СЕТ СН'!$F$12-'СЕТ СН'!$F$21</f>
        <v>-578.75</v>
      </c>
      <c r="M177" s="37">
        <f>SUMIFS(СВЦЭМ!$E$34:$E$777,СВЦЭМ!$A$34:$A$777,$A177,СВЦЭМ!$B$34:$B$777,M$155)+'СЕТ СН'!$F$12-'СЕТ СН'!$F$21</f>
        <v>-578.75</v>
      </c>
      <c r="N177" s="37">
        <f>SUMIFS(СВЦЭМ!$E$34:$E$777,СВЦЭМ!$A$34:$A$777,$A177,СВЦЭМ!$B$34:$B$777,N$155)+'СЕТ СН'!$F$12-'СЕТ СН'!$F$21</f>
        <v>-578.75</v>
      </c>
      <c r="O177" s="37">
        <f>SUMIFS(СВЦЭМ!$E$34:$E$777,СВЦЭМ!$A$34:$A$777,$A177,СВЦЭМ!$B$34:$B$777,O$155)+'СЕТ СН'!$F$12-'СЕТ СН'!$F$21</f>
        <v>-578.75</v>
      </c>
      <c r="P177" s="37">
        <f>SUMIFS(СВЦЭМ!$E$34:$E$777,СВЦЭМ!$A$34:$A$777,$A177,СВЦЭМ!$B$34:$B$777,P$155)+'СЕТ СН'!$F$12-'СЕТ СН'!$F$21</f>
        <v>-578.75</v>
      </c>
      <c r="Q177" s="37">
        <f>SUMIFS(СВЦЭМ!$E$34:$E$777,СВЦЭМ!$A$34:$A$777,$A177,СВЦЭМ!$B$34:$B$777,Q$155)+'СЕТ СН'!$F$12-'СЕТ СН'!$F$21</f>
        <v>-578.75</v>
      </c>
      <c r="R177" s="37">
        <f>SUMIFS(СВЦЭМ!$E$34:$E$777,СВЦЭМ!$A$34:$A$777,$A177,СВЦЭМ!$B$34:$B$777,R$155)+'СЕТ СН'!$F$12-'СЕТ СН'!$F$21</f>
        <v>-578.75</v>
      </c>
      <c r="S177" s="37">
        <f>SUMIFS(СВЦЭМ!$E$34:$E$777,СВЦЭМ!$A$34:$A$777,$A177,СВЦЭМ!$B$34:$B$777,S$155)+'СЕТ СН'!$F$12-'СЕТ СН'!$F$21</f>
        <v>-578.75</v>
      </c>
      <c r="T177" s="37">
        <f>SUMIFS(СВЦЭМ!$E$34:$E$777,СВЦЭМ!$A$34:$A$777,$A177,СВЦЭМ!$B$34:$B$777,T$155)+'СЕТ СН'!$F$12-'СЕТ СН'!$F$21</f>
        <v>-578.75</v>
      </c>
      <c r="U177" s="37">
        <f>SUMIFS(СВЦЭМ!$E$34:$E$777,СВЦЭМ!$A$34:$A$777,$A177,СВЦЭМ!$B$34:$B$777,U$155)+'СЕТ СН'!$F$12-'СЕТ СН'!$F$21</f>
        <v>-578.75</v>
      </c>
      <c r="V177" s="37">
        <f>SUMIFS(СВЦЭМ!$E$34:$E$777,СВЦЭМ!$A$34:$A$777,$A177,СВЦЭМ!$B$34:$B$777,V$155)+'СЕТ СН'!$F$12-'СЕТ СН'!$F$21</f>
        <v>-578.75</v>
      </c>
      <c r="W177" s="37">
        <f>SUMIFS(СВЦЭМ!$E$34:$E$777,СВЦЭМ!$A$34:$A$777,$A177,СВЦЭМ!$B$34:$B$777,W$155)+'СЕТ СН'!$F$12-'СЕТ СН'!$F$21</f>
        <v>-578.75</v>
      </c>
      <c r="X177" s="37">
        <f>SUMIFS(СВЦЭМ!$E$34:$E$777,СВЦЭМ!$A$34:$A$777,$A177,СВЦЭМ!$B$34:$B$777,X$155)+'СЕТ СН'!$F$12-'СЕТ СН'!$F$21</f>
        <v>-578.75</v>
      </c>
      <c r="Y177" s="37">
        <f>SUMIFS(СВЦЭМ!$E$34:$E$777,СВЦЭМ!$A$34:$A$777,$A177,СВЦЭМ!$B$34:$B$777,Y$155)+'СЕТ СН'!$F$12-'СЕТ СН'!$F$21</f>
        <v>-578.75</v>
      </c>
    </row>
    <row r="178" spans="1:27" ht="15.75" x14ac:dyDescent="0.2">
      <c r="A178" s="36">
        <f t="shared" si="4"/>
        <v>43062</v>
      </c>
      <c r="B178" s="37">
        <f>SUMIFS(СВЦЭМ!$E$34:$E$777,СВЦЭМ!$A$34:$A$777,$A178,СВЦЭМ!$B$34:$B$777,B$155)+'СЕТ СН'!$F$12-'СЕТ СН'!$F$21</f>
        <v>-578.75</v>
      </c>
      <c r="C178" s="37">
        <f>SUMIFS(СВЦЭМ!$E$34:$E$777,СВЦЭМ!$A$34:$A$777,$A178,СВЦЭМ!$B$34:$B$777,C$155)+'СЕТ СН'!$F$12-'СЕТ СН'!$F$21</f>
        <v>-578.75</v>
      </c>
      <c r="D178" s="37">
        <f>SUMIFS(СВЦЭМ!$E$34:$E$777,СВЦЭМ!$A$34:$A$777,$A178,СВЦЭМ!$B$34:$B$777,D$155)+'СЕТ СН'!$F$12-'СЕТ СН'!$F$21</f>
        <v>-578.75</v>
      </c>
      <c r="E178" s="37">
        <f>SUMIFS(СВЦЭМ!$E$34:$E$777,СВЦЭМ!$A$34:$A$777,$A178,СВЦЭМ!$B$34:$B$777,E$155)+'СЕТ СН'!$F$12-'СЕТ СН'!$F$21</f>
        <v>-578.75</v>
      </c>
      <c r="F178" s="37">
        <f>SUMIFS(СВЦЭМ!$E$34:$E$777,СВЦЭМ!$A$34:$A$777,$A178,СВЦЭМ!$B$34:$B$777,F$155)+'СЕТ СН'!$F$12-'СЕТ СН'!$F$21</f>
        <v>-578.75</v>
      </c>
      <c r="G178" s="37">
        <f>SUMIFS(СВЦЭМ!$E$34:$E$777,СВЦЭМ!$A$34:$A$777,$A178,СВЦЭМ!$B$34:$B$777,G$155)+'СЕТ СН'!$F$12-'СЕТ СН'!$F$21</f>
        <v>-578.75</v>
      </c>
      <c r="H178" s="37">
        <f>SUMIFS(СВЦЭМ!$E$34:$E$777,СВЦЭМ!$A$34:$A$777,$A178,СВЦЭМ!$B$34:$B$777,H$155)+'СЕТ СН'!$F$12-'СЕТ СН'!$F$21</f>
        <v>-578.75</v>
      </c>
      <c r="I178" s="37">
        <f>SUMIFS(СВЦЭМ!$E$34:$E$777,СВЦЭМ!$A$34:$A$777,$A178,СВЦЭМ!$B$34:$B$777,I$155)+'СЕТ СН'!$F$12-'СЕТ СН'!$F$21</f>
        <v>-578.75</v>
      </c>
      <c r="J178" s="37">
        <f>SUMIFS(СВЦЭМ!$E$34:$E$777,СВЦЭМ!$A$34:$A$777,$A178,СВЦЭМ!$B$34:$B$777,J$155)+'СЕТ СН'!$F$12-'СЕТ СН'!$F$21</f>
        <v>-578.75</v>
      </c>
      <c r="K178" s="37">
        <f>SUMIFS(СВЦЭМ!$E$34:$E$777,СВЦЭМ!$A$34:$A$777,$A178,СВЦЭМ!$B$34:$B$777,K$155)+'СЕТ СН'!$F$12-'СЕТ СН'!$F$21</f>
        <v>-578.75</v>
      </c>
      <c r="L178" s="37">
        <f>SUMIFS(СВЦЭМ!$E$34:$E$777,СВЦЭМ!$A$34:$A$777,$A178,СВЦЭМ!$B$34:$B$777,L$155)+'СЕТ СН'!$F$12-'СЕТ СН'!$F$21</f>
        <v>-578.75</v>
      </c>
      <c r="M178" s="37">
        <f>SUMIFS(СВЦЭМ!$E$34:$E$777,СВЦЭМ!$A$34:$A$777,$A178,СВЦЭМ!$B$34:$B$777,M$155)+'СЕТ СН'!$F$12-'СЕТ СН'!$F$21</f>
        <v>-578.75</v>
      </c>
      <c r="N178" s="37">
        <f>SUMIFS(СВЦЭМ!$E$34:$E$777,СВЦЭМ!$A$34:$A$777,$A178,СВЦЭМ!$B$34:$B$777,N$155)+'СЕТ СН'!$F$12-'СЕТ СН'!$F$21</f>
        <v>-578.75</v>
      </c>
      <c r="O178" s="37">
        <f>SUMIFS(СВЦЭМ!$E$34:$E$777,СВЦЭМ!$A$34:$A$777,$A178,СВЦЭМ!$B$34:$B$777,O$155)+'СЕТ СН'!$F$12-'СЕТ СН'!$F$21</f>
        <v>-578.75</v>
      </c>
      <c r="P178" s="37">
        <f>SUMIFS(СВЦЭМ!$E$34:$E$777,СВЦЭМ!$A$34:$A$777,$A178,СВЦЭМ!$B$34:$B$777,P$155)+'СЕТ СН'!$F$12-'СЕТ СН'!$F$21</f>
        <v>-578.75</v>
      </c>
      <c r="Q178" s="37">
        <f>SUMIFS(СВЦЭМ!$E$34:$E$777,СВЦЭМ!$A$34:$A$777,$A178,СВЦЭМ!$B$34:$B$777,Q$155)+'СЕТ СН'!$F$12-'СЕТ СН'!$F$21</f>
        <v>-578.75</v>
      </c>
      <c r="R178" s="37">
        <f>SUMIFS(СВЦЭМ!$E$34:$E$777,СВЦЭМ!$A$34:$A$777,$A178,СВЦЭМ!$B$34:$B$777,R$155)+'СЕТ СН'!$F$12-'СЕТ СН'!$F$21</f>
        <v>-578.75</v>
      </c>
      <c r="S178" s="37">
        <f>SUMIFS(СВЦЭМ!$E$34:$E$777,СВЦЭМ!$A$34:$A$777,$A178,СВЦЭМ!$B$34:$B$777,S$155)+'СЕТ СН'!$F$12-'СЕТ СН'!$F$21</f>
        <v>-578.75</v>
      </c>
      <c r="T178" s="37">
        <f>SUMIFS(СВЦЭМ!$E$34:$E$777,СВЦЭМ!$A$34:$A$777,$A178,СВЦЭМ!$B$34:$B$777,T$155)+'СЕТ СН'!$F$12-'СЕТ СН'!$F$21</f>
        <v>-578.75</v>
      </c>
      <c r="U178" s="37">
        <f>SUMIFS(СВЦЭМ!$E$34:$E$777,СВЦЭМ!$A$34:$A$777,$A178,СВЦЭМ!$B$34:$B$777,U$155)+'СЕТ СН'!$F$12-'СЕТ СН'!$F$21</f>
        <v>-578.75</v>
      </c>
      <c r="V178" s="37">
        <f>SUMIFS(СВЦЭМ!$E$34:$E$777,СВЦЭМ!$A$34:$A$777,$A178,СВЦЭМ!$B$34:$B$777,V$155)+'СЕТ СН'!$F$12-'СЕТ СН'!$F$21</f>
        <v>-578.75</v>
      </c>
      <c r="W178" s="37">
        <f>SUMIFS(СВЦЭМ!$E$34:$E$777,СВЦЭМ!$A$34:$A$777,$A178,СВЦЭМ!$B$34:$B$777,W$155)+'СЕТ СН'!$F$12-'СЕТ СН'!$F$21</f>
        <v>-578.75</v>
      </c>
      <c r="X178" s="37">
        <f>SUMIFS(СВЦЭМ!$E$34:$E$777,СВЦЭМ!$A$34:$A$777,$A178,СВЦЭМ!$B$34:$B$777,X$155)+'СЕТ СН'!$F$12-'СЕТ СН'!$F$21</f>
        <v>-578.75</v>
      </c>
      <c r="Y178" s="37">
        <f>SUMIFS(СВЦЭМ!$E$34:$E$777,СВЦЭМ!$A$34:$A$777,$A178,СВЦЭМ!$B$34:$B$777,Y$155)+'СЕТ СН'!$F$12-'СЕТ СН'!$F$21</f>
        <v>-578.75</v>
      </c>
    </row>
    <row r="179" spans="1:27" ht="15.75" x14ac:dyDescent="0.2">
      <c r="A179" s="36">
        <f t="shared" si="4"/>
        <v>43063</v>
      </c>
      <c r="B179" s="37">
        <f>SUMIFS(СВЦЭМ!$E$34:$E$777,СВЦЭМ!$A$34:$A$777,$A179,СВЦЭМ!$B$34:$B$777,B$155)+'СЕТ СН'!$F$12-'СЕТ СН'!$F$21</f>
        <v>-578.75</v>
      </c>
      <c r="C179" s="37">
        <f>SUMIFS(СВЦЭМ!$E$34:$E$777,СВЦЭМ!$A$34:$A$777,$A179,СВЦЭМ!$B$34:$B$777,C$155)+'СЕТ СН'!$F$12-'СЕТ СН'!$F$21</f>
        <v>-578.75</v>
      </c>
      <c r="D179" s="37">
        <f>SUMIFS(СВЦЭМ!$E$34:$E$777,СВЦЭМ!$A$34:$A$777,$A179,СВЦЭМ!$B$34:$B$777,D$155)+'СЕТ СН'!$F$12-'СЕТ СН'!$F$21</f>
        <v>-578.75</v>
      </c>
      <c r="E179" s="37">
        <f>SUMIFS(СВЦЭМ!$E$34:$E$777,СВЦЭМ!$A$34:$A$777,$A179,СВЦЭМ!$B$34:$B$777,E$155)+'СЕТ СН'!$F$12-'СЕТ СН'!$F$21</f>
        <v>-578.75</v>
      </c>
      <c r="F179" s="37">
        <f>SUMIFS(СВЦЭМ!$E$34:$E$777,СВЦЭМ!$A$34:$A$777,$A179,СВЦЭМ!$B$34:$B$777,F$155)+'СЕТ СН'!$F$12-'СЕТ СН'!$F$21</f>
        <v>-578.75</v>
      </c>
      <c r="G179" s="37">
        <f>SUMIFS(СВЦЭМ!$E$34:$E$777,СВЦЭМ!$A$34:$A$777,$A179,СВЦЭМ!$B$34:$B$777,G$155)+'СЕТ СН'!$F$12-'СЕТ СН'!$F$21</f>
        <v>-578.75</v>
      </c>
      <c r="H179" s="37">
        <f>SUMIFS(СВЦЭМ!$E$34:$E$777,СВЦЭМ!$A$34:$A$777,$A179,СВЦЭМ!$B$34:$B$777,H$155)+'СЕТ СН'!$F$12-'СЕТ СН'!$F$21</f>
        <v>-578.75</v>
      </c>
      <c r="I179" s="37">
        <f>SUMIFS(СВЦЭМ!$E$34:$E$777,СВЦЭМ!$A$34:$A$777,$A179,СВЦЭМ!$B$34:$B$777,I$155)+'СЕТ СН'!$F$12-'СЕТ СН'!$F$21</f>
        <v>-578.75</v>
      </c>
      <c r="J179" s="37">
        <f>SUMIFS(СВЦЭМ!$E$34:$E$777,СВЦЭМ!$A$34:$A$777,$A179,СВЦЭМ!$B$34:$B$777,J$155)+'СЕТ СН'!$F$12-'СЕТ СН'!$F$21</f>
        <v>-578.75</v>
      </c>
      <c r="K179" s="37">
        <f>SUMIFS(СВЦЭМ!$E$34:$E$777,СВЦЭМ!$A$34:$A$777,$A179,СВЦЭМ!$B$34:$B$777,K$155)+'СЕТ СН'!$F$12-'СЕТ СН'!$F$21</f>
        <v>-578.75</v>
      </c>
      <c r="L179" s="37">
        <f>SUMIFS(СВЦЭМ!$E$34:$E$777,СВЦЭМ!$A$34:$A$777,$A179,СВЦЭМ!$B$34:$B$777,L$155)+'СЕТ СН'!$F$12-'СЕТ СН'!$F$21</f>
        <v>-578.75</v>
      </c>
      <c r="M179" s="37">
        <f>SUMIFS(СВЦЭМ!$E$34:$E$777,СВЦЭМ!$A$34:$A$777,$A179,СВЦЭМ!$B$34:$B$777,M$155)+'СЕТ СН'!$F$12-'СЕТ СН'!$F$21</f>
        <v>-578.75</v>
      </c>
      <c r="N179" s="37">
        <f>SUMIFS(СВЦЭМ!$E$34:$E$777,СВЦЭМ!$A$34:$A$777,$A179,СВЦЭМ!$B$34:$B$777,N$155)+'СЕТ СН'!$F$12-'СЕТ СН'!$F$21</f>
        <v>-578.75</v>
      </c>
      <c r="O179" s="37">
        <f>SUMIFS(СВЦЭМ!$E$34:$E$777,СВЦЭМ!$A$34:$A$777,$A179,СВЦЭМ!$B$34:$B$777,O$155)+'СЕТ СН'!$F$12-'СЕТ СН'!$F$21</f>
        <v>-578.75</v>
      </c>
      <c r="P179" s="37">
        <f>SUMIFS(СВЦЭМ!$E$34:$E$777,СВЦЭМ!$A$34:$A$777,$A179,СВЦЭМ!$B$34:$B$777,P$155)+'СЕТ СН'!$F$12-'СЕТ СН'!$F$21</f>
        <v>-578.75</v>
      </c>
      <c r="Q179" s="37">
        <f>SUMIFS(СВЦЭМ!$E$34:$E$777,СВЦЭМ!$A$34:$A$777,$A179,СВЦЭМ!$B$34:$B$777,Q$155)+'СЕТ СН'!$F$12-'СЕТ СН'!$F$21</f>
        <v>-578.75</v>
      </c>
      <c r="R179" s="37">
        <f>SUMIFS(СВЦЭМ!$E$34:$E$777,СВЦЭМ!$A$34:$A$777,$A179,СВЦЭМ!$B$34:$B$777,R$155)+'СЕТ СН'!$F$12-'СЕТ СН'!$F$21</f>
        <v>-578.75</v>
      </c>
      <c r="S179" s="37">
        <f>SUMIFS(СВЦЭМ!$E$34:$E$777,СВЦЭМ!$A$34:$A$777,$A179,СВЦЭМ!$B$34:$B$777,S$155)+'СЕТ СН'!$F$12-'СЕТ СН'!$F$21</f>
        <v>-578.75</v>
      </c>
      <c r="T179" s="37">
        <f>SUMIFS(СВЦЭМ!$E$34:$E$777,СВЦЭМ!$A$34:$A$777,$A179,СВЦЭМ!$B$34:$B$777,T$155)+'СЕТ СН'!$F$12-'СЕТ СН'!$F$21</f>
        <v>-578.75</v>
      </c>
      <c r="U179" s="37">
        <f>SUMIFS(СВЦЭМ!$E$34:$E$777,СВЦЭМ!$A$34:$A$777,$A179,СВЦЭМ!$B$34:$B$777,U$155)+'СЕТ СН'!$F$12-'СЕТ СН'!$F$21</f>
        <v>-578.75</v>
      </c>
      <c r="V179" s="37">
        <f>SUMIFS(СВЦЭМ!$E$34:$E$777,СВЦЭМ!$A$34:$A$777,$A179,СВЦЭМ!$B$34:$B$777,V$155)+'СЕТ СН'!$F$12-'СЕТ СН'!$F$21</f>
        <v>-578.75</v>
      </c>
      <c r="W179" s="37">
        <f>SUMIFS(СВЦЭМ!$E$34:$E$777,СВЦЭМ!$A$34:$A$777,$A179,СВЦЭМ!$B$34:$B$777,W$155)+'СЕТ СН'!$F$12-'СЕТ СН'!$F$21</f>
        <v>-578.75</v>
      </c>
      <c r="X179" s="37">
        <f>SUMIFS(СВЦЭМ!$E$34:$E$777,СВЦЭМ!$A$34:$A$777,$A179,СВЦЭМ!$B$34:$B$777,X$155)+'СЕТ СН'!$F$12-'СЕТ СН'!$F$21</f>
        <v>-578.75</v>
      </c>
      <c r="Y179" s="37">
        <f>SUMIFS(СВЦЭМ!$E$34:$E$777,СВЦЭМ!$A$34:$A$777,$A179,СВЦЭМ!$B$34:$B$777,Y$155)+'СЕТ СН'!$F$12-'СЕТ СН'!$F$21</f>
        <v>-578.75</v>
      </c>
    </row>
    <row r="180" spans="1:27" ht="15.75" x14ac:dyDescent="0.2">
      <c r="A180" s="36">
        <f t="shared" si="4"/>
        <v>43064</v>
      </c>
      <c r="B180" s="37">
        <f>SUMIFS(СВЦЭМ!$E$34:$E$777,СВЦЭМ!$A$34:$A$777,$A180,СВЦЭМ!$B$34:$B$777,B$155)+'СЕТ СН'!$F$12-'СЕТ СН'!$F$21</f>
        <v>-578.75</v>
      </c>
      <c r="C180" s="37">
        <f>SUMIFS(СВЦЭМ!$E$34:$E$777,СВЦЭМ!$A$34:$A$777,$A180,СВЦЭМ!$B$34:$B$777,C$155)+'СЕТ СН'!$F$12-'СЕТ СН'!$F$21</f>
        <v>-578.75</v>
      </c>
      <c r="D180" s="37">
        <f>SUMIFS(СВЦЭМ!$E$34:$E$777,СВЦЭМ!$A$34:$A$777,$A180,СВЦЭМ!$B$34:$B$777,D$155)+'СЕТ СН'!$F$12-'СЕТ СН'!$F$21</f>
        <v>-578.75</v>
      </c>
      <c r="E180" s="37">
        <f>SUMIFS(СВЦЭМ!$E$34:$E$777,СВЦЭМ!$A$34:$A$777,$A180,СВЦЭМ!$B$34:$B$777,E$155)+'СЕТ СН'!$F$12-'СЕТ СН'!$F$21</f>
        <v>-578.75</v>
      </c>
      <c r="F180" s="37">
        <f>SUMIFS(СВЦЭМ!$E$34:$E$777,СВЦЭМ!$A$34:$A$777,$A180,СВЦЭМ!$B$34:$B$777,F$155)+'СЕТ СН'!$F$12-'СЕТ СН'!$F$21</f>
        <v>-578.75</v>
      </c>
      <c r="G180" s="37">
        <f>SUMIFS(СВЦЭМ!$E$34:$E$777,СВЦЭМ!$A$34:$A$777,$A180,СВЦЭМ!$B$34:$B$777,G$155)+'СЕТ СН'!$F$12-'СЕТ СН'!$F$21</f>
        <v>-578.75</v>
      </c>
      <c r="H180" s="37">
        <f>SUMIFS(СВЦЭМ!$E$34:$E$777,СВЦЭМ!$A$34:$A$777,$A180,СВЦЭМ!$B$34:$B$777,H$155)+'СЕТ СН'!$F$12-'СЕТ СН'!$F$21</f>
        <v>-578.75</v>
      </c>
      <c r="I180" s="37">
        <f>SUMIFS(СВЦЭМ!$E$34:$E$777,СВЦЭМ!$A$34:$A$777,$A180,СВЦЭМ!$B$34:$B$777,I$155)+'СЕТ СН'!$F$12-'СЕТ СН'!$F$21</f>
        <v>-578.75</v>
      </c>
      <c r="J180" s="37">
        <f>SUMIFS(СВЦЭМ!$E$34:$E$777,СВЦЭМ!$A$34:$A$777,$A180,СВЦЭМ!$B$34:$B$777,J$155)+'СЕТ СН'!$F$12-'СЕТ СН'!$F$21</f>
        <v>-578.75</v>
      </c>
      <c r="K180" s="37">
        <f>SUMIFS(СВЦЭМ!$E$34:$E$777,СВЦЭМ!$A$34:$A$777,$A180,СВЦЭМ!$B$34:$B$777,K$155)+'СЕТ СН'!$F$12-'СЕТ СН'!$F$21</f>
        <v>-578.75</v>
      </c>
      <c r="L180" s="37">
        <f>SUMIFS(СВЦЭМ!$E$34:$E$777,СВЦЭМ!$A$34:$A$777,$A180,СВЦЭМ!$B$34:$B$777,L$155)+'СЕТ СН'!$F$12-'СЕТ СН'!$F$21</f>
        <v>-578.75</v>
      </c>
      <c r="M180" s="37">
        <f>SUMIFS(СВЦЭМ!$E$34:$E$777,СВЦЭМ!$A$34:$A$777,$A180,СВЦЭМ!$B$34:$B$777,M$155)+'СЕТ СН'!$F$12-'СЕТ СН'!$F$21</f>
        <v>-578.75</v>
      </c>
      <c r="N180" s="37">
        <f>SUMIFS(СВЦЭМ!$E$34:$E$777,СВЦЭМ!$A$34:$A$777,$A180,СВЦЭМ!$B$34:$B$777,N$155)+'СЕТ СН'!$F$12-'СЕТ СН'!$F$21</f>
        <v>-578.75</v>
      </c>
      <c r="O180" s="37">
        <f>SUMIFS(СВЦЭМ!$E$34:$E$777,СВЦЭМ!$A$34:$A$777,$A180,СВЦЭМ!$B$34:$B$777,O$155)+'СЕТ СН'!$F$12-'СЕТ СН'!$F$21</f>
        <v>-578.75</v>
      </c>
      <c r="P180" s="37">
        <f>SUMIFS(СВЦЭМ!$E$34:$E$777,СВЦЭМ!$A$34:$A$777,$A180,СВЦЭМ!$B$34:$B$777,P$155)+'СЕТ СН'!$F$12-'СЕТ СН'!$F$21</f>
        <v>-578.75</v>
      </c>
      <c r="Q180" s="37">
        <f>SUMIFS(СВЦЭМ!$E$34:$E$777,СВЦЭМ!$A$34:$A$777,$A180,СВЦЭМ!$B$34:$B$777,Q$155)+'СЕТ СН'!$F$12-'СЕТ СН'!$F$21</f>
        <v>-578.75</v>
      </c>
      <c r="R180" s="37">
        <f>SUMIFS(СВЦЭМ!$E$34:$E$777,СВЦЭМ!$A$34:$A$777,$A180,СВЦЭМ!$B$34:$B$777,R$155)+'СЕТ СН'!$F$12-'СЕТ СН'!$F$21</f>
        <v>-578.75</v>
      </c>
      <c r="S180" s="37">
        <f>SUMIFS(СВЦЭМ!$E$34:$E$777,СВЦЭМ!$A$34:$A$777,$A180,СВЦЭМ!$B$34:$B$777,S$155)+'СЕТ СН'!$F$12-'СЕТ СН'!$F$21</f>
        <v>-578.75</v>
      </c>
      <c r="T180" s="37">
        <f>SUMIFS(СВЦЭМ!$E$34:$E$777,СВЦЭМ!$A$34:$A$777,$A180,СВЦЭМ!$B$34:$B$777,T$155)+'СЕТ СН'!$F$12-'СЕТ СН'!$F$21</f>
        <v>-578.75</v>
      </c>
      <c r="U180" s="37">
        <f>SUMIFS(СВЦЭМ!$E$34:$E$777,СВЦЭМ!$A$34:$A$777,$A180,СВЦЭМ!$B$34:$B$777,U$155)+'СЕТ СН'!$F$12-'СЕТ СН'!$F$21</f>
        <v>-578.75</v>
      </c>
      <c r="V180" s="37">
        <f>SUMIFS(СВЦЭМ!$E$34:$E$777,СВЦЭМ!$A$34:$A$777,$A180,СВЦЭМ!$B$34:$B$777,V$155)+'СЕТ СН'!$F$12-'СЕТ СН'!$F$21</f>
        <v>-578.75</v>
      </c>
      <c r="W180" s="37">
        <f>SUMIFS(СВЦЭМ!$E$34:$E$777,СВЦЭМ!$A$34:$A$777,$A180,СВЦЭМ!$B$34:$B$777,W$155)+'СЕТ СН'!$F$12-'СЕТ СН'!$F$21</f>
        <v>-578.75</v>
      </c>
      <c r="X180" s="37">
        <f>SUMIFS(СВЦЭМ!$E$34:$E$777,СВЦЭМ!$A$34:$A$777,$A180,СВЦЭМ!$B$34:$B$777,X$155)+'СЕТ СН'!$F$12-'СЕТ СН'!$F$21</f>
        <v>-578.75</v>
      </c>
      <c r="Y180" s="37">
        <f>SUMIFS(СВЦЭМ!$E$34:$E$777,СВЦЭМ!$A$34:$A$777,$A180,СВЦЭМ!$B$34:$B$777,Y$155)+'СЕТ СН'!$F$12-'СЕТ СН'!$F$21</f>
        <v>-578.75</v>
      </c>
    </row>
    <row r="181" spans="1:27" ht="15.75" x14ac:dyDescent="0.2">
      <c r="A181" s="36">
        <f t="shared" si="4"/>
        <v>43065</v>
      </c>
      <c r="B181" s="37">
        <f>SUMIFS(СВЦЭМ!$E$34:$E$777,СВЦЭМ!$A$34:$A$777,$A181,СВЦЭМ!$B$34:$B$777,B$155)+'СЕТ СН'!$F$12-'СЕТ СН'!$F$21</f>
        <v>-578.75</v>
      </c>
      <c r="C181" s="37">
        <f>SUMIFS(СВЦЭМ!$E$34:$E$777,СВЦЭМ!$A$34:$A$777,$A181,СВЦЭМ!$B$34:$B$777,C$155)+'СЕТ СН'!$F$12-'СЕТ СН'!$F$21</f>
        <v>-578.75</v>
      </c>
      <c r="D181" s="37">
        <f>SUMIFS(СВЦЭМ!$E$34:$E$777,СВЦЭМ!$A$34:$A$777,$A181,СВЦЭМ!$B$34:$B$777,D$155)+'СЕТ СН'!$F$12-'СЕТ СН'!$F$21</f>
        <v>-578.75</v>
      </c>
      <c r="E181" s="37">
        <f>SUMIFS(СВЦЭМ!$E$34:$E$777,СВЦЭМ!$A$34:$A$777,$A181,СВЦЭМ!$B$34:$B$777,E$155)+'СЕТ СН'!$F$12-'СЕТ СН'!$F$21</f>
        <v>-578.75</v>
      </c>
      <c r="F181" s="37">
        <f>SUMIFS(СВЦЭМ!$E$34:$E$777,СВЦЭМ!$A$34:$A$777,$A181,СВЦЭМ!$B$34:$B$777,F$155)+'СЕТ СН'!$F$12-'СЕТ СН'!$F$21</f>
        <v>-578.75</v>
      </c>
      <c r="G181" s="37">
        <f>SUMIFS(СВЦЭМ!$E$34:$E$777,СВЦЭМ!$A$34:$A$777,$A181,СВЦЭМ!$B$34:$B$777,G$155)+'СЕТ СН'!$F$12-'СЕТ СН'!$F$21</f>
        <v>-578.75</v>
      </c>
      <c r="H181" s="37">
        <f>SUMIFS(СВЦЭМ!$E$34:$E$777,СВЦЭМ!$A$34:$A$777,$A181,СВЦЭМ!$B$34:$B$777,H$155)+'СЕТ СН'!$F$12-'СЕТ СН'!$F$21</f>
        <v>-578.75</v>
      </c>
      <c r="I181" s="37">
        <f>SUMIFS(СВЦЭМ!$E$34:$E$777,СВЦЭМ!$A$34:$A$777,$A181,СВЦЭМ!$B$34:$B$777,I$155)+'СЕТ СН'!$F$12-'СЕТ СН'!$F$21</f>
        <v>-578.75</v>
      </c>
      <c r="J181" s="37">
        <f>SUMIFS(СВЦЭМ!$E$34:$E$777,СВЦЭМ!$A$34:$A$777,$A181,СВЦЭМ!$B$34:$B$777,J$155)+'СЕТ СН'!$F$12-'СЕТ СН'!$F$21</f>
        <v>-578.75</v>
      </c>
      <c r="K181" s="37">
        <f>SUMIFS(СВЦЭМ!$E$34:$E$777,СВЦЭМ!$A$34:$A$777,$A181,СВЦЭМ!$B$34:$B$777,K$155)+'СЕТ СН'!$F$12-'СЕТ СН'!$F$21</f>
        <v>-578.75</v>
      </c>
      <c r="L181" s="37">
        <f>SUMIFS(СВЦЭМ!$E$34:$E$777,СВЦЭМ!$A$34:$A$777,$A181,СВЦЭМ!$B$34:$B$777,L$155)+'СЕТ СН'!$F$12-'СЕТ СН'!$F$21</f>
        <v>-578.75</v>
      </c>
      <c r="M181" s="37">
        <f>SUMIFS(СВЦЭМ!$E$34:$E$777,СВЦЭМ!$A$34:$A$777,$A181,СВЦЭМ!$B$34:$B$777,M$155)+'СЕТ СН'!$F$12-'СЕТ СН'!$F$21</f>
        <v>-578.75</v>
      </c>
      <c r="N181" s="37">
        <f>SUMIFS(СВЦЭМ!$E$34:$E$777,СВЦЭМ!$A$34:$A$777,$A181,СВЦЭМ!$B$34:$B$777,N$155)+'СЕТ СН'!$F$12-'СЕТ СН'!$F$21</f>
        <v>-578.75</v>
      </c>
      <c r="O181" s="37">
        <f>SUMIFS(СВЦЭМ!$E$34:$E$777,СВЦЭМ!$A$34:$A$777,$A181,СВЦЭМ!$B$34:$B$777,O$155)+'СЕТ СН'!$F$12-'СЕТ СН'!$F$21</f>
        <v>-578.75</v>
      </c>
      <c r="P181" s="37">
        <f>SUMIFS(СВЦЭМ!$E$34:$E$777,СВЦЭМ!$A$34:$A$777,$A181,СВЦЭМ!$B$34:$B$777,P$155)+'СЕТ СН'!$F$12-'СЕТ СН'!$F$21</f>
        <v>-578.75</v>
      </c>
      <c r="Q181" s="37">
        <f>SUMIFS(СВЦЭМ!$E$34:$E$777,СВЦЭМ!$A$34:$A$777,$A181,СВЦЭМ!$B$34:$B$777,Q$155)+'СЕТ СН'!$F$12-'СЕТ СН'!$F$21</f>
        <v>-578.75</v>
      </c>
      <c r="R181" s="37">
        <f>SUMIFS(СВЦЭМ!$E$34:$E$777,СВЦЭМ!$A$34:$A$777,$A181,СВЦЭМ!$B$34:$B$777,R$155)+'СЕТ СН'!$F$12-'СЕТ СН'!$F$21</f>
        <v>-578.75</v>
      </c>
      <c r="S181" s="37">
        <f>SUMIFS(СВЦЭМ!$E$34:$E$777,СВЦЭМ!$A$34:$A$777,$A181,СВЦЭМ!$B$34:$B$777,S$155)+'СЕТ СН'!$F$12-'СЕТ СН'!$F$21</f>
        <v>-578.75</v>
      </c>
      <c r="T181" s="37">
        <f>SUMIFS(СВЦЭМ!$E$34:$E$777,СВЦЭМ!$A$34:$A$777,$A181,СВЦЭМ!$B$34:$B$777,T$155)+'СЕТ СН'!$F$12-'СЕТ СН'!$F$21</f>
        <v>-578.75</v>
      </c>
      <c r="U181" s="37">
        <f>SUMIFS(СВЦЭМ!$E$34:$E$777,СВЦЭМ!$A$34:$A$777,$A181,СВЦЭМ!$B$34:$B$777,U$155)+'СЕТ СН'!$F$12-'СЕТ СН'!$F$21</f>
        <v>-578.75</v>
      </c>
      <c r="V181" s="37">
        <f>SUMIFS(СВЦЭМ!$E$34:$E$777,СВЦЭМ!$A$34:$A$777,$A181,СВЦЭМ!$B$34:$B$777,V$155)+'СЕТ СН'!$F$12-'СЕТ СН'!$F$21</f>
        <v>-578.75</v>
      </c>
      <c r="W181" s="37">
        <f>SUMIFS(СВЦЭМ!$E$34:$E$777,СВЦЭМ!$A$34:$A$777,$A181,СВЦЭМ!$B$34:$B$777,W$155)+'СЕТ СН'!$F$12-'СЕТ СН'!$F$21</f>
        <v>-578.75</v>
      </c>
      <c r="X181" s="37">
        <f>SUMIFS(СВЦЭМ!$E$34:$E$777,СВЦЭМ!$A$34:$A$777,$A181,СВЦЭМ!$B$34:$B$777,X$155)+'СЕТ СН'!$F$12-'СЕТ СН'!$F$21</f>
        <v>-578.75</v>
      </c>
      <c r="Y181" s="37">
        <f>SUMIFS(СВЦЭМ!$E$34:$E$777,СВЦЭМ!$A$34:$A$777,$A181,СВЦЭМ!$B$34:$B$777,Y$155)+'СЕТ СН'!$F$12-'СЕТ СН'!$F$21</f>
        <v>-578.75</v>
      </c>
    </row>
    <row r="182" spans="1:27" ht="15.75" x14ac:dyDescent="0.2">
      <c r="A182" s="36">
        <f t="shared" si="4"/>
        <v>43066</v>
      </c>
      <c r="B182" s="37">
        <f>SUMIFS(СВЦЭМ!$E$34:$E$777,СВЦЭМ!$A$34:$A$777,$A182,СВЦЭМ!$B$34:$B$777,B$155)+'СЕТ СН'!$F$12-'СЕТ СН'!$F$21</f>
        <v>-578.75</v>
      </c>
      <c r="C182" s="37">
        <f>SUMIFS(СВЦЭМ!$E$34:$E$777,СВЦЭМ!$A$34:$A$777,$A182,СВЦЭМ!$B$34:$B$777,C$155)+'СЕТ СН'!$F$12-'СЕТ СН'!$F$21</f>
        <v>-578.75</v>
      </c>
      <c r="D182" s="37">
        <f>SUMIFS(СВЦЭМ!$E$34:$E$777,СВЦЭМ!$A$34:$A$777,$A182,СВЦЭМ!$B$34:$B$777,D$155)+'СЕТ СН'!$F$12-'СЕТ СН'!$F$21</f>
        <v>-578.75</v>
      </c>
      <c r="E182" s="37">
        <f>SUMIFS(СВЦЭМ!$E$34:$E$777,СВЦЭМ!$A$34:$A$777,$A182,СВЦЭМ!$B$34:$B$777,E$155)+'СЕТ СН'!$F$12-'СЕТ СН'!$F$21</f>
        <v>-578.75</v>
      </c>
      <c r="F182" s="37">
        <f>SUMIFS(СВЦЭМ!$E$34:$E$777,СВЦЭМ!$A$34:$A$777,$A182,СВЦЭМ!$B$34:$B$777,F$155)+'СЕТ СН'!$F$12-'СЕТ СН'!$F$21</f>
        <v>-578.75</v>
      </c>
      <c r="G182" s="37">
        <f>SUMIFS(СВЦЭМ!$E$34:$E$777,СВЦЭМ!$A$34:$A$777,$A182,СВЦЭМ!$B$34:$B$777,G$155)+'СЕТ СН'!$F$12-'СЕТ СН'!$F$21</f>
        <v>-578.75</v>
      </c>
      <c r="H182" s="37">
        <f>SUMIFS(СВЦЭМ!$E$34:$E$777,СВЦЭМ!$A$34:$A$777,$A182,СВЦЭМ!$B$34:$B$777,H$155)+'СЕТ СН'!$F$12-'СЕТ СН'!$F$21</f>
        <v>-578.75</v>
      </c>
      <c r="I182" s="37">
        <f>SUMIFS(СВЦЭМ!$E$34:$E$777,СВЦЭМ!$A$34:$A$777,$A182,СВЦЭМ!$B$34:$B$777,I$155)+'СЕТ СН'!$F$12-'СЕТ СН'!$F$21</f>
        <v>-578.75</v>
      </c>
      <c r="J182" s="37">
        <f>SUMIFS(СВЦЭМ!$E$34:$E$777,СВЦЭМ!$A$34:$A$777,$A182,СВЦЭМ!$B$34:$B$777,J$155)+'СЕТ СН'!$F$12-'СЕТ СН'!$F$21</f>
        <v>-578.75</v>
      </c>
      <c r="K182" s="37">
        <f>SUMIFS(СВЦЭМ!$E$34:$E$777,СВЦЭМ!$A$34:$A$777,$A182,СВЦЭМ!$B$34:$B$777,K$155)+'СЕТ СН'!$F$12-'СЕТ СН'!$F$21</f>
        <v>-578.75</v>
      </c>
      <c r="L182" s="37">
        <f>SUMIFS(СВЦЭМ!$E$34:$E$777,СВЦЭМ!$A$34:$A$777,$A182,СВЦЭМ!$B$34:$B$777,L$155)+'СЕТ СН'!$F$12-'СЕТ СН'!$F$21</f>
        <v>-578.75</v>
      </c>
      <c r="M182" s="37">
        <f>SUMIFS(СВЦЭМ!$E$34:$E$777,СВЦЭМ!$A$34:$A$777,$A182,СВЦЭМ!$B$34:$B$777,M$155)+'СЕТ СН'!$F$12-'СЕТ СН'!$F$21</f>
        <v>-578.75</v>
      </c>
      <c r="N182" s="37">
        <f>SUMIFS(СВЦЭМ!$E$34:$E$777,СВЦЭМ!$A$34:$A$777,$A182,СВЦЭМ!$B$34:$B$777,N$155)+'СЕТ СН'!$F$12-'СЕТ СН'!$F$21</f>
        <v>-578.75</v>
      </c>
      <c r="O182" s="37">
        <f>SUMIFS(СВЦЭМ!$E$34:$E$777,СВЦЭМ!$A$34:$A$777,$A182,СВЦЭМ!$B$34:$B$777,O$155)+'СЕТ СН'!$F$12-'СЕТ СН'!$F$21</f>
        <v>-578.75</v>
      </c>
      <c r="P182" s="37">
        <f>SUMIFS(СВЦЭМ!$E$34:$E$777,СВЦЭМ!$A$34:$A$777,$A182,СВЦЭМ!$B$34:$B$777,P$155)+'СЕТ СН'!$F$12-'СЕТ СН'!$F$21</f>
        <v>-578.75</v>
      </c>
      <c r="Q182" s="37">
        <f>SUMIFS(СВЦЭМ!$E$34:$E$777,СВЦЭМ!$A$34:$A$777,$A182,СВЦЭМ!$B$34:$B$777,Q$155)+'СЕТ СН'!$F$12-'СЕТ СН'!$F$21</f>
        <v>-578.75</v>
      </c>
      <c r="R182" s="37">
        <f>SUMIFS(СВЦЭМ!$E$34:$E$777,СВЦЭМ!$A$34:$A$777,$A182,СВЦЭМ!$B$34:$B$777,R$155)+'СЕТ СН'!$F$12-'СЕТ СН'!$F$21</f>
        <v>-578.75</v>
      </c>
      <c r="S182" s="37">
        <f>SUMIFS(СВЦЭМ!$E$34:$E$777,СВЦЭМ!$A$34:$A$777,$A182,СВЦЭМ!$B$34:$B$777,S$155)+'СЕТ СН'!$F$12-'СЕТ СН'!$F$21</f>
        <v>-578.75</v>
      </c>
      <c r="T182" s="37">
        <f>SUMIFS(СВЦЭМ!$E$34:$E$777,СВЦЭМ!$A$34:$A$777,$A182,СВЦЭМ!$B$34:$B$777,T$155)+'СЕТ СН'!$F$12-'СЕТ СН'!$F$21</f>
        <v>-578.75</v>
      </c>
      <c r="U182" s="37">
        <f>SUMIFS(СВЦЭМ!$E$34:$E$777,СВЦЭМ!$A$34:$A$777,$A182,СВЦЭМ!$B$34:$B$777,U$155)+'СЕТ СН'!$F$12-'СЕТ СН'!$F$21</f>
        <v>-578.75</v>
      </c>
      <c r="V182" s="37">
        <f>SUMIFS(СВЦЭМ!$E$34:$E$777,СВЦЭМ!$A$34:$A$777,$A182,СВЦЭМ!$B$34:$B$777,V$155)+'СЕТ СН'!$F$12-'СЕТ СН'!$F$21</f>
        <v>-578.75</v>
      </c>
      <c r="W182" s="37">
        <f>SUMIFS(СВЦЭМ!$E$34:$E$777,СВЦЭМ!$A$34:$A$777,$A182,СВЦЭМ!$B$34:$B$777,W$155)+'СЕТ СН'!$F$12-'СЕТ СН'!$F$21</f>
        <v>-578.75</v>
      </c>
      <c r="X182" s="37">
        <f>SUMIFS(СВЦЭМ!$E$34:$E$777,СВЦЭМ!$A$34:$A$777,$A182,СВЦЭМ!$B$34:$B$777,X$155)+'СЕТ СН'!$F$12-'СЕТ СН'!$F$21</f>
        <v>-578.75</v>
      </c>
      <c r="Y182" s="37">
        <f>SUMIFS(СВЦЭМ!$E$34:$E$777,СВЦЭМ!$A$34:$A$777,$A182,СВЦЭМ!$B$34:$B$777,Y$155)+'СЕТ СН'!$F$12-'СЕТ СН'!$F$21</f>
        <v>-578.75</v>
      </c>
    </row>
    <row r="183" spans="1:27" ht="15.75" x14ac:dyDescent="0.2">
      <c r="A183" s="36">
        <f t="shared" si="4"/>
        <v>43067</v>
      </c>
      <c r="B183" s="37">
        <f>SUMIFS(СВЦЭМ!$E$34:$E$777,СВЦЭМ!$A$34:$A$777,$A183,СВЦЭМ!$B$34:$B$777,B$155)+'СЕТ СН'!$F$12-'СЕТ СН'!$F$21</f>
        <v>-578.75</v>
      </c>
      <c r="C183" s="37">
        <f>SUMIFS(СВЦЭМ!$E$34:$E$777,СВЦЭМ!$A$34:$A$777,$A183,СВЦЭМ!$B$34:$B$777,C$155)+'СЕТ СН'!$F$12-'СЕТ СН'!$F$21</f>
        <v>-578.75</v>
      </c>
      <c r="D183" s="37">
        <f>SUMIFS(СВЦЭМ!$E$34:$E$777,СВЦЭМ!$A$34:$A$777,$A183,СВЦЭМ!$B$34:$B$777,D$155)+'СЕТ СН'!$F$12-'СЕТ СН'!$F$21</f>
        <v>-578.75</v>
      </c>
      <c r="E183" s="37">
        <f>SUMIFS(СВЦЭМ!$E$34:$E$777,СВЦЭМ!$A$34:$A$777,$A183,СВЦЭМ!$B$34:$B$777,E$155)+'СЕТ СН'!$F$12-'СЕТ СН'!$F$21</f>
        <v>-578.75</v>
      </c>
      <c r="F183" s="37">
        <f>SUMIFS(СВЦЭМ!$E$34:$E$777,СВЦЭМ!$A$34:$A$777,$A183,СВЦЭМ!$B$34:$B$777,F$155)+'СЕТ СН'!$F$12-'СЕТ СН'!$F$21</f>
        <v>-578.75</v>
      </c>
      <c r="G183" s="37">
        <f>SUMIFS(СВЦЭМ!$E$34:$E$777,СВЦЭМ!$A$34:$A$777,$A183,СВЦЭМ!$B$34:$B$777,G$155)+'СЕТ СН'!$F$12-'СЕТ СН'!$F$21</f>
        <v>-578.75</v>
      </c>
      <c r="H183" s="37">
        <f>SUMIFS(СВЦЭМ!$E$34:$E$777,СВЦЭМ!$A$34:$A$777,$A183,СВЦЭМ!$B$34:$B$777,H$155)+'СЕТ СН'!$F$12-'СЕТ СН'!$F$21</f>
        <v>-578.75</v>
      </c>
      <c r="I183" s="37">
        <f>SUMIFS(СВЦЭМ!$E$34:$E$777,СВЦЭМ!$A$34:$A$777,$A183,СВЦЭМ!$B$34:$B$777,I$155)+'СЕТ СН'!$F$12-'СЕТ СН'!$F$21</f>
        <v>-578.75</v>
      </c>
      <c r="J183" s="37">
        <f>SUMIFS(СВЦЭМ!$E$34:$E$777,СВЦЭМ!$A$34:$A$777,$A183,СВЦЭМ!$B$34:$B$777,J$155)+'СЕТ СН'!$F$12-'СЕТ СН'!$F$21</f>
        <v>-578.75</v>
      </c>
      <c r="K183" s="37">
        <f>SUMIFS(СВЦЭМ!$E$34:$E$777,СВЦЭМ!$A$34:$A$777,$A183,СВЦЭМ!$B$34:$B$777,K$155)+'СЕТ СН'!$F$12-'СЕТ СН'!$F$21</f>
        <v>-578.75</v>
      </c>
      <c r="L183" s="37">
        <f>SUMIFS(СВЦЭМ!$E$34:$E$777,СВЦЭМ!$A$34:$A$777,$A183,СВЦЭМ!$B$34:$B$777,L$155)+'СЕТ СН'!$F$12-'СЕТ СН'!$F$21</f>
        <v>-578.75</v>
      </c>
      <c r="M183" s="37">
        <f>SUMIFS(СВЦЭМ!$E$34:$E$777,СВЦЭМ!$A$34:$A$777,$A183,СВЦЭМ!$B$34:$B$777,M$155)+'СЕТ СН'!$F$12-'СЕТ СН'!$F$21</f>
        <v>-578.75</v>
      </c>
      <c r="N183" s="37">
        <f>SUMIFS(СВЦЭМ!$E$34:$E$777,СВЦЭМ!$A$34:$A$777,$A183,СВЦЭМ!$B$34:$B$777,N$155)+'СЕТ СН'!$F$12-'СЕТ СН'!$F$21</f>
        <v>-578.75</v>
      </c>
      <c r="O183" s="37">
        <f>SUMIFS(СВЦЭМ!$E$34:$E$777,СВЦЭМ!$A$34:$A$777,$A183,СВЦЭМ!$B$34:$B$777,O$155)+'СЕТ СН'!$F$12-'СЕТ СН'!$F$21</f>
        <v>-578.75</v>
      </c>
      <c r="P183" s="37">
        <f>SUMIFS(СВЦЭМ!$E$34:$E$777,СВЦЭМ!$A$34:$A$777,$A183,СВЦЭМ!$B$34:$B$777,P$155)+'СЕТ СН'!$F$12-'СЕТ СН'!$F$21</f>
        <v>-578.75</v>
      </c>
      <c r="Q183" s="37">
        <f>SUMIFS(СВЦЭМ!$E$34:$E$777,СВЦЭМ!$A$34:$A$777,$A183,СВЦЭМ!$B$34:$B$777,Q$155)+'СЕТ СН'!$F$12-'СЕТ СН'!$F$21</f>
        <v>-578.75</v>
      </c>
      <c r="R183" s="37">
        <f>SUMIFS(СВЦЭМ!$E$34:$E$777,СВЦЭМ!$A$34:$A$777,$A183,СВЦЭМ!$B$34:$B$777,R$155)+'СЕТ СН'!$F$12-'СЕТ СН'!$F$21</f>
        <v>-578.75</v>
      </c>
      <c r="S183" s="37">
        <f>SUMIFS(СВЦЭМ!$E$34:$E$777,СВЦЭМ!$A$34:$A$777,$A183,СВЦЭМ!$B$34:$B$777,S$155)+'СЕТ СН'!$F$12-'СЕТ СН'!$F$21</f>
        <v>-578.75</v>
      </c>
      <c r="T183" s="37">
        <f>SUMIFS(СВЦЭМ!$E$34:$E$777,СВЦЭМ!$A$34:$A$777,$A183,СВЦЭМ!$B$34:$B$777,T$155)+'СЕТ СН'!$F$12-'СЕТ СН'!$F$21</f>
        <v>-578.75</v>
      </c>
      <c r="U183" s="37">
        <f>SUMIFS(СВЦЭМ!$E$34:$E$777,СВЦЭМ!$A$34:$A$777,$A183,СВЦЭМ!$B$34:$B$777,U$155)+'СЕТ СН'!$F$12-'СЕТ СН'!$F$21</f>
        <v>-578.75</v>
      </c>
      <c r="V183" s="37">
        <f>SUMIFS(СВЦЭМ!$E$34:$E$777,СВЦЭМ!$A$34:$A$777,$A183,СВЦЭМ!$B$34:$B$777,V$155)+'СЕТ СН'!$F$12-'СЕТ СН'!$F$21</f>
        <v>-578.75</v>
      </c>
      <c r="W183" s="37">
        <f>SUMIFS(СВЦЭМ!$E$34:$E$777,СВЦЭМ!$A$34:$A$777,$A183,СВЦЭМ!$B$34:$B$777,W$155)+'СЕТ СН'!$F$12-'СЕТ СН'!$F$21</f>
        <v>-578.75</v>
      </c>
      <c r="X183" s="37">
        <f>SUMIFS(СВЦЭМ!$E$34:$E$777,СВЦЭМ!$A$34:$A$777,$A183,СВЦЭМ!$B$34:$B$777,X$155)+'СЕТ СН'!$F$12-'СЕТ СН'!$F$21</f>
        <v>-578.75</v>
      </c>
      <c r="Y183" s="37">
        <f>SUMIFS(СВЦЭМ!$E$34:$E$777,СВЦЭМ!$A$34:$A$777,$A183,СВЦЭМ!$B$34:$B$777,Y$155)+'СЕТ СН'!$F$12-'СЕТ СН'!$F$21</f>
        <v>-578.75</v>
      </c>
    </row>
    <row r="184" spans="1:27" ht="15.75" x14ac:dyDescent="0.2">
      <c r="A184" s="36">
        <f t="shared" si="4"/>
        <v>43068</v>
      </c>
      <c r="B184" s="37">
        <f>SUMIFS(СВЦЭМ!$E$34:$E$777,СВЦЭМ!$A$34:$A$777,$A184,СВЦЭМ!$B$34:$B$777,B$155)+'СЕТ СН'!$F$12-'СЕТ СН'!$F$21</f>
        <v>-578.75</v>
      </c>
      <c r="C184" s="37">
        <f>SUMIFS(СВЦЭМ!$E$34:$E$777,СВЦЭМ!$A$34:$A$777,$A184,СВЦЭМ!$B$34:$B$777,C$155)+'СЕТ СН'!$F$12-'СЕТ СН'!$F$21</f>
        <v>-578.75</v>
      </c>
      <c r="D184" s="37">
        <f>SUMIFS(СВЦЭМ!$E$34:$E$777,СВЦЭМ!$A$34:$A$777,$A184,СВЦЭМ!$B$34:$B$777,D$155)+'СЕТ СН'!$F$12-'СЕТ СН'!$F$21</f>
        <v>-578.75</v>
      </c>
      <c r="E184" s="37">
        <f>SUMIFS(СВЦЭМ!$E$34:$E$777,СВЦЭМ!$A$34:$A$777,$A184,СВЦЭМ!$B$34:$B$777,E$155)+'СЕТ СН'!$F$12-'СЕТ СН'!$F$21</f>
        <v>-578.75</v>
      </c>
      <c r="F184" s="37">
        <f>SUMIFS(СВЦЭМ!$E$34:$E$777,СВЦЭМ!$A$34:$A$777,$A184,СВЦЭМ!$B$34:$B$777,F$155)+'СЕТ СН'!$F$12-'СЕТ СН'!$F$21</f>
        <v>-578.75</v>
      </c>
      <c r="G184" s="37">
        <f>SUMIFS(СВЦЭМ!$E$34:$E$777,СВЦЭМ!$A$34:$A$777,$A184,СВЦЭМ!$B$34:$B$777,G$155)+'СЕТ СН'!$F$12-'СЕТ СН'!$F$21</f>
        <v>-578.75</v>
      </c>
      <c r="H184" s="37">
        <f>SUMIFS(СВЦЭМ!$E$34:$E$777,СВЦЭМ!$A$34:$A$777,$A184,СВЦЭМ!$B$34:$B$777,H$155)+'СЕТ СН'!$F$12-'СЕТ СН'!$F$21</f>
        <v>-578.75</v>
      </c>
      <c r="I184" s="37">
        <f>SUMIFS(СВЦЭМ!$E$34:$E$777,СВЦЭМ!$A$34:$A$777,$A184,СВЦЭМ!$B$34:$B$777,I$155)+'СЕТ СН'!$F$12-'СЕТ СН'!$F$21</f>
        <v>-578.75</v>
      </c>
      <c r="J184" s="37">
        <f>SUMIFS(СВЦЭМ!$E$34:$E$777,СВЦЭМ!$A$34:$A$777,$A184,СВЦЭМ!$B$34:$B$777,J$155)+'СЕТ СН'!$F$12-'СЕТ СН'!$F$21</f>
        <v>-578.75</v>
      </c>
      <c r="K184" s="37">
        <f>SUMIFS(СВЦЭМ!$E$34:$E$777,СВЦЭМ!$A$34:$A$777,$A184,СВЦЭМ!$B$34:$B$777,K$155)+'СЕТ СН'!$F$12-'СЕТ СН'!$F$21</f>
        <v>-578.75</v>
      </c>
      <c r="L184" s="37">
        <f>SUMIFS(СВЦЭМ!$E$34:$E$777,СВЦЭМ!$A$34:$A$777,$A184,СВЦЭМ!$B$34:$B$777,L$155)+'СЕТ СН'!$F$12-'СЕТ СН'!$F$21</f>
        <v>-578.75</v>
      </c>
      <c r="M184" s="37">
        <f>SUMIFS(СВЦЭМ!$E$34:$E$777,СВЦЭМ!$A$34:$A$777,$A184,СВЦЭМ!$B$34:$B$777,M$155)+'СЕТ СН'!$F$12-'СЕТ СН'!$F$21</f>
        <v>-578.75</v>
      </c>
      <c r="N184" s="37">
        <f>SUMIFS(СВЦЭМ!$E$34:$E$777,СВЦЭМ!$A$34:$A$777,$A184,СВЦЭМ!$B$34:$B$777,N$155)+'СЕТ СН'!$F$12-'СЕТ СН'!$F$21</f>
        <v>-578.75</v>
      </c>
      <c r="O184" s="37">
        <f>SUMIFS(СВЦЭМ!$E$34:$E$777,СВЦЭМ!$A$34:$A$777,$A184,СВЦЭМ!$B$34:$B$777,O$155)+'СЕТ СН'!$F$12-'СЕТ СН'!$F$21</f>
        <v>-578.75</v>
      </c>
      <c r="P184" s="37">
        <f>SUMIFS(СВЦЭМ!$E$34:$E$777,СВЦЭМ!$A$34:$A$777,$A184,СВЦЭМ!$B$34:$B$777,P$155)+'СЕТ СН'!$F$12-'СЕТ СН'!$F$21</f>
        <v>-578.75</v>
      </c>
      <c r="Q184" s="37">
        <f>SUMIFS(СВЦЭМ!$E$34:$E$777,СВЦЭМ!$A$34:$A$777,$A184,СВЦЭМ!$B$34:$B$777,Q$155)+'СЕТ СН'!$F$12-'СЕТ СН'!$F$21</f>
        <v>-578.75</v>
      </c>
      <c r="R184" s="37">
        <f>SUMIFS(СВЦЭМ!$E$34:$E$777,СВЦЭМ!$A$34:$A$777,$A184,СВЦЭМ!$B$34:$B$777,R$155)+'СЕТ СН'!$F$12-'СЕТ СН'!$F$21</f>
        <v>-578.75</v>
      </c>
      <c r="S184" s="37">
        <f>SUMIFS(СВЦЭМ!$E$34:$E$777,СВЦЭМ!$A$34:$A$777,$A184,СВЦЭМ!$B$34:$B$777,S$155)+'СЕТ СН'!$F$12-'СЕТ СН'!$F$21</f>
        <v>-578.75</v>
      </c>
      <c r="T184" s="37">
        <f>SUMIFS(СВЦЭМ!$E$34:$E$777,СВЦЭМ!$A$34:$A$777,$A184,СВЦЭМ!$B$34:$B$777,T$155)+'СЕТ СН'!$F$12-'СЕТ СН'!$F$21</f>
        <v>-578.75</v>
      </c>
      <c r="U184" s="37">
        <f>SUMIFS(СВЦЭМ!$E$34:$E$777,СВЦЭМ!$A$34:$A$777,$A184,СВЦЭМ!$B$34:$B$777,U$155)+'СЕТ СН'!$F$12-'СЕТ СН'!$F$21</f>
        <v>-578.75</v>
      </c>
      <c r="V184" s="37">
        <f>SUMIFS(СВЦЭМ!$E$34:$E$777,СВЦЭМ!$A$34:$A$777,$A184,СВЦЭМ!$B$34:$B$777,V$155)+'СЕТ СН'!$F$12-'СЕТ СН'!$F$21</f>
        <v>-578.75</v>
      </c>
      <c r="W184" s="37">
        <f>SUMIFS(СВЦЭМ!$E$34:$E$777,СВЦЭМ!$A$34:$A$777,$A184,СВЦЭМ!$B$34:$B$777,W$155)+'СЕТ СН'!$F$12-'СЕТ СН'!$F$21</f>
        <v>-578.75</v>
      </c>
      <c r="X184" s="37">
        <f>SUMIFS(СВЦЭМ!$E$34:$E$777,СВЦЭМ!$A$34:$A$777,$A184,СВЦЭМ!$B$34:$B$777,X$155)+'СЕТ СН'!$F$12-'СЕТ СН'!$F$21</f>
        <v>-578.75</v>
      </c>
      <c r="Y184" s="37">
        <f>SUMIFS(СВЦЭМ!$E$34:$E$777,СВЦЭМ!$A$34:$A$777,$A184,СВЦЭМ!$B$34:$B$777,Y$155)+'СЕТ СН'!$F$12-'СЕТ СН'!$F$21</f>
        <v>-578.75</v>
      </c>
    </row>
    <row r="185" spans="1:27" ht="15.75" x14ac:dyDescent="0.2">
      <c r="A185" s="36">
        <f t="shared" si="4"/>
        <v>43069</v>
      </c>
      <c r="B185" s="37">
        <f>SUMIFS(СВЦЭМ!$E$34:$E$777,СВЦЭМ!$A$34:$A$777,$A185,СВЦЭМ!$B$34:$B$777,B$155)+'СЕТ СН'!$F$12-'СЕТ СН'!$F$21</f>
        <v>-578.75</v>
      </c>
      <c r="C185" s="37">
        <f>SUMIFS(СВЦЭМ!$E$34:$E$777,СВЦЭМ!$A$34:$A$777,$A185,СВЦЭМ!$B$34:$B$777,C$155)+'СЕТ СН'!$F$12-'СЕТ СН'!$F$21</f>
        <v>-578.75</v>
      </c>
      <c r="D185" s="37">
        <f>SUMIFS(СВЦЭМ!$E$34:$E$777,СВЦЭМ!$A$34:$A$777,$A185,СВЦЭМ!$B$34:$B$777,D$155)+'СЕТ СН'!$F$12-'СЕТ СН'!$F$21</f>
        <v>-578.75</v>
      </c>
      <c r="E185" s="37">
        <f>SUMIFS(СВЦЭМ!$E$34:$E$777,СВЦЭМ!$A$34:$A$777,$A185,СВЦЭМ!$B$34:$B$777,E$155)+'СЕТ СН'!$F$12-'СЕТ СН'!$F$21</f>
        <v>-578.75</v>
      </c>
      <c r="F185" s="37">
        <f>SUMIFS(СВЦЭМ!$E$34:$E$777,СВЦЭМ!$A$34:$A$777,$A185,СВЦЭМ!$B$34:$B$777,F$155)+'СЕТ СН'!$F$12-'СЕТ СН'!$F$21</f>
        <v>-578.75</v>
      </c>
      <c r="G185" s="37">
        <f>SUMIFS(СВЦЭМ!$E$34:$E$777,СВЦЭМ!$A$34:$A$777,$A185,СВЦЭМ!$B$34:$B$777,G$155)+'СЕТ СН'!$F$12-'СЕТ СН'!$F$21</f>
        <v>-578.75</v>
      </c>
      <c r="H185" s="37">
        <f>SUMIFS(СВЦЭМ!$E$34:$E$777,СВЦЭМ!$A$34:$A$777,$A185,СВЦЭМ!$B$34:$B$777,H$155)+'СЕТ СН'!$F$12-'СЕТ СН'!$F$21</f>
        <v>-578.75</v>
      </c>
      <c r="I185" s="37">
        <f>SUMIFS(СВЦЭМ!$E$34:$E$777,СВЦЭМ!$A$34:$A$777,$A185,СВЦЭМ!$B$34:$B$777,I$155)+'СЕТ СН'!$F$12-'СЕТ СН'!$F$21</f>
        <v>-578.75</v>
      </c>
      <c r="J185" s="37">
        <f>SUMIFS(СВЦЭМ!$E$34:$E$777,СВЦЭМ!$A$34:$A$777,$A185,СВЦЭМ!$B$34:$B$777,J$155)+'СЕТ СН'!$F$12-'СЕТ СН'!$F$21</f>
        <v>-578.75</v>
      </c>
      <c r="K185" s="37">
        <f>SUMIFS(СВЦЭМ!$E$34:$E$777,СВЦЭМ!$A$34:$A$777,$A185,СВЦЭМ!$B$34:$B$777,K$155)+'СЕТ СН'!$F$12-'СЕТ СН'!$F$21</f>
        <v>-578.75</v>
      </c>
      <c r="L185" s="37">
        <f>SUMIFS(СВЦЭМ!$E$34:$E$777,СВЦЭМ!$A$34:$A$777,$A185,СВЦЭМ!$B$34:$B$777,L$155)+'СЕТ СН'!$F$12-'СЕТ СН'!$F$21</f>
        <v>-578.75</v>
      </c>
      <c r="M185" s="37">
        <f>SUMIFS(СВЦЭМ!$E$34:$E$777,СВЦЭМ!$A$34:$A$777,$A185,СВЦЭМ!$B$34:$B$777,M$155)+'СЕТ СН'!$F$12-'СЕТ СН'!$F$21</f>
        <v>-578.75</v>
      </c>
      <c r="N185" s="37">
        <f>SUMIFS(СВЦЭМ!$E$34:$E$777,СВЦЭМ!$A$34:$A$777,$A185,СВЦЭМ!$B$34:$B$777,N$155)+'СЕТ СН'!$F$12-'СЕТ СН'!$F$21</f>
        <v>-578.75</v>
      </c>
      <c r="O185" s="37">
        <f>SUMIFS(СВЦЭМ!$E$34:$E$777,СВЦЭМ!$A$34:$A$777,$A185,СВЦЭМ!$B$34:$B$777,O$155)+'СЕТ СН'!$F$12-'СЕТ СН'!$F$21</f>
        <v>-578.75</v>
      </c>
      <c r="P185" s="37">
        <f>SUMIFS(СВЦЭМ!$E$34:$E$777,СВЦЭМ!$A$34:$A$777,$A185,СВЦЭМ!$B$34:$B$777,P$155)+'СЕТ СН'!$F$12-'СЕТ СН'!$F$21</f>
        <v>-578.75</v>
      </c>
      <c r="Q185" s="37">
        <f>SUMIFS(СВЦЭМ!$E$34:$E$777,СВЦЭМ!$A$34:$A$777,$A185,СВЦЭМ!$B$34:$B$777,Q$155)+'СЕТ СН'!$F$12-'СЕТ СН'!$F$21</f>
        <v>-578.75</v>
      </c>
      <c r="R185" s="37">
        <f>SUMIFS(СВЦЭМ!$E$34:$E$777,СВЦЭМ!$A$34:$A$777,$A185,СВЦЭМ!$B$34:$B$777,R$155)+'СЕТ СН'!$F$12-'СЕТ СН'!$F$21</f>
        <v>-578.75</v>
      </c>
      <c r="S185" s="37">
        <f>SUMIFS(СВЦЭМ!$E$34:$E$777,СВЦЭМ!$A$34:$A$777,$A185,СВЦЭМ!$B$34:$B$777,S$155)+'СЕТ СН'!$F$12-'СЕТ СН'!$F$21</f>
        <v>-578.75</v>
      </c>
      <c r="T185" s="37">
        <f>SUMIFS(СВЦЭМ!$E$34:$E$777,СВЦЭМ!$A$34:$A$777,$A185,СВЦЭМ!$B$34:$B$777,T$155)+'СЕТ СН'!$F$12-'СЕТ СН'!$F$21</f>
        <v>-578.75</v>
      </c>
      <c r="U185" s="37">
        <f>SUMIFS(СВЦЭМ!$E$34:$E$777,СВЦЭМ!$A$34:$A$777,$A185,СВЦЭМ!$B$34:$B$777,U$155)+'СЕТ СН'!$F$12-'СЕТ СН'!$F$21</f>
        <v>-578.75</v>
      </c>
      <c r="V185" s="37">
        <f>SUMIFS(СВЦЭМ!$E$34:$E$777,СВЦЭМ!$A$34:$A$777,$A185,СВЦЭМ!$B$34:$B$777,V$155)+'СЕТ СН'!$F$12-'СЕТ СН'!$F$21</f>
        <v>-578.75</v>
      </c>
      <c r="W185" s="37">
        <f>SUMIFS(СВЦЭМ!$E$34:$E$777,СВЦЭМ!$A$34:$A$777,$A185,СВЦЭМ!$B$34:$B$777,W$155)+'СЕТ СН'!$F$12-'СЕТ СН'!$F$21</f>
        <v>-578.75</v>
      </c>
      <c r="X185" s="37">
        <f>SUMIFS(СВЦЭМ!$E$34:$E$777,СВЦЭМ!$A$34:$A$777,$A185,СВЦЭМ!$B$34:$B$777,X$155)+'СЕТ СН'!$F$12-'СЕТ СН'!$F$21</f>
        <v>-578.75</v>
      </c>
      <c r="Y185" s="37">
        <f>SUMIFS(СВЦЭМ!$E$34:$E$777,СВЦЭМ!$A$34:$A$777,$A185,СВЦЭМ!$B$34:$B$777,Y$155)+'СЕТ СН'!$F$12-'СЕТ СН'!$F$21</f>
        <v>-578.75</v>
      </c>
    </row>
    <row r="186" spans="1:27" ht="15.75" hidden="1" x14ac:dyDescent="0.2">
      <c r="A186" s="36">
        <f t="shared" si="4"/>
        <v>43070</v>
      </c>
      <c r="B186" s="37">
        <f>SUMIFS(СВЦЭМ!$E$34:$E$777,СВЦЭМ!$A$34:$A$777,$A186,СВЦЭМ!$B$34:$B$777,B$155)+'СЕТ СН'!$F$12-'СЕТ СН'!$F$21</f>
        <v>-578.75</v>
      </c>
      <c r="C186" s="37">
        <f>SUMIFS(СВЦЭМ!$E$34:$E$777,СВЦЭМ!$A$34:$A$777,$A186,СВЦЭМ!$B$34:$B$777,C$155)+'СЕТ СН'!$F$12-'СЕТ СН'!$F$21</f>
        <v>-578.75</v>
      </c>
      <c r="D186" s="37">
        <f>SUMIFS(СВЦЭМ!$E$34:$E$777,СВЦЭМ!$A$34:$A$777,$A186,СВЦЭМ!$B$34:$B$777,D$155)+'СЕТ СН'!$F$12-'СЕТ СН'!$F$21</f>
        <v>-578.75</v>
      </c>
      <c r="E186" s="37">
        <f>SUMIFS(СВЦЭМ!$E$34:$E$777,СВЦЭМ!$A$34:$A$777,$A186,СВЦЭМ!$B$34:$B$777,E$155)+'СЕТ СН'!$F$12-'СЕТ СН'!$F$21</f>
        <v>-578.75</v>
      </c>
      <c r="F186" s="37">
        <f>SUMIFS(СВЦЭМ!$E$34:$E$777,СВЦЭМ!$A$34:$A$777,$A186,СВЦЭМ!$B$34:$B$777,F$155)+'СЕТ СН'!$F$12-'СЕТ СН'!$F$21</f>
        <v>-578.75</v>
      </c>
      <c r="G186" s="37">
        <f>SUMIFS(СВЦЭМ!$E$34:$E$777,СВЦЭМ!$A$34:$A$777,$A186,СВЦЭМ!$B$34:$B$777,G$155)+'СЕТ СН'!$F$12-'СЕТ СН'!$F$21</f>
        <v>-578.75</v>
      </c>
      <c r="H186" s="37">
        <f>SUMIFS(СВЦЭМ!$E$34:$E$777,СВЦЭМ!$A$34:$A$777,$A186,СВЦЭМ!$B$34:$B$777,H$155)+'СЕТ СН'!$F$12-'СЕТ СН'!$F$21</f>
        <v>-578.75</v>
      </c>
      <c r="I186" s="37">
        <f>SUMIFS(СВЦЭМ!$E$34:$E$777,СВЦЭМ!$A$34:$A$777,$A186,СВЦЭМ!$B$34:$B$777,I$155)+'СЕТ СН'!$F$12-'СЕТ СН'!$F$21</f>
        <v>-578.75</v>
      </c>
      <c r="J186" s="37">
        <f>SUMIFS(СВЦЭМ!$E$34:$E$777,СВЦЭМ!$A$34:$A$777,$A186,СВЦЭМ!$B$34:$B$777,J$155)+'СЕТ СН'!$F$12-'СЕТ СН'!$F$21</f>
        <v>-578.75</v>
      </c>
      <c r="K186" s="37">
        <f>SUMIFS(СВЦЭМ!$E$34:$E$777,СВЦЭМ!$A$34:$A$777,$A186,СВЦЭМ!$B$34:$B$777,K$155)+'СЕТ СН'!$F$12-'СЕТ СН'!$F$21</f>
        <v>-578.75</v>
      </c>
      <c r="L186" s="37">
        <f>SUMIFS(СВЦЭМ!$E$34:$E$777,СВЦЭМ!$A$34:$A$777,$A186,СВЦЭМ!$B$34:$B$777,L$155)+'СЕТ СН'!$F$12-'СЕТ СН'!$F$21</f>
        <v>-578.75</v>
      </c>
      <c r="M186" s="37">
        <f>SUMIFS(СВЦЭМ!$E$34:$E$777,СВЦЭМ!$A$34:$A$777,$A186,СВЦЭМ!$B$34:$B$777,M$155)+'СЕТ СН'!$F$12-'СЕТ СН'!$F$21</f>
        <v>-578.75</v>
      </c>
      <c r="N186" s="37">
        <f>SUMIFS(СВЦЭМ!$E$34:$E$777,СВЦЭМ!$A$34:$A$777,$A186,СВЦЭМ!$B$34:$B$777,N$155)+'СЕТ СН'!$F$12-'СЕТ СН'!$F$21</f>
        <v>-578.75</v>
      </c>
      <c r="O186" s="37">
        <f>SUMIFS(СВЦЭМ!$E$34:$E$777,СВЦЭМ!$A$34:$A$777,$A186,СВЦЭМ!$B$34:$B$777,O$155)+'СЕТ СН'!$F$12-'СЕТ СН'!$F$21</f>
        <v>-578.75</v>
      </c>
      <c r="P186" s="37">
        <f>SUMIFS(СВЦЭМ!$E$34:$E$777,СВЦЭМ!$A$34:$A$777,$A186,СВЦЭМ!$B$34:$B$777,P$155)+'СЕТ СН'!$F$12-'СЕТ СН'!$F$21</f>
        <v>-578.75</v>
      </c>
      <c r="Q186" s="37">
        <f>SUMIFS(СВЦЭМ!$E$34:$E$777,СВЦЭМ!$A$34:$A$777,$A186,СВЦЭМ!$B$34:$B$777,Q$155)+'СЕТ СН'!$F$12-'СЕТ СН'!$F$21</f>
        <v>-578.75</v>
      </c>
      <c r="R186" s="37">
        <f>SUMIFS(СВЦЭМ!$E$34:$E$777,СВЦЭМ!$A$34:$A$777,$A186,СВЦЭМ!$B$34:$B$777,R$155)+'СЕТ СН'!$F$12-'СЕТ СН'!$F$21</f>
        <v>-578.75</v>
      </c>
      <c r="S186" s="37">
        <f>SUMIFS(СВЦЭМ!$E$34:$E$777,СВЦЭМ!$A$34:$A$777,$A186,СВЦЭМ!$B$34:$B$777,S$155)+'СЕТ СН'!$F$12-'СЕТ СН'!$F$21</f>
        <v>-578.75</v>
      </c>
      <c r="T186" s="37">
        <f>SUMIFS(СВЦЭМ!$E$34:$E$777,СВЦЭМ!$A$34:$A$777,$A186,СВЦЭМ!$B$34:$B$777,T$155)+'СЕТ СН'!$F$12-'СЕТ СН'!$F$21</f>
        <v>-578.75</v>
      </c>
      <c r="U186" s="37">
        <f>SUMIFS(СВЦЭМ!$E$34:$E$777,СВЦЭМ!$A$34:$A$777,$A186,СВЦЭМ!$B$34:$B$777,U$155)+'СЕТ СН'!$F$12-'СЕТ СН'!$F$21</f>
        <v>-578.75</v>
      </c>
      <c r="V186" s="37">
        <f>SUMIFS(СВЦЭМ!$E$34:$E$777,СВЦЭМ!$A$34:$A$777,$A186,СВЦЭМ!$B$34:$B$777,V$155)+'СЕТ СН'!$F$12-'СЕТ СН'!$F$21</f>
        <v>-578.75</v>
      </c>
      <c r="W186" s="37">
        <f>SUMIFS(СВЦЭМ!$E$34:$E$777,СВЦЭМ!$A$34:$A$777,$A186,СВЦЭМ!$B$34:$B$777,W$155)+'СЕТ СН'!$F$12-'СЕТ СН'!$F$21</f>
        <v>-578.75</v>
      </c>
      <c r="X186" s="37">
        <f>SUMIFS(СВЦЭМ!$E$34:$E$777,СВЦЭМ!$A$34:$A$777,$A186,СВЦЭМ!$B$34:$B$777,X$155)+'СЕТ СН'!$F$12-'СЕТ СН'!$F$21</f>
        <v>-578.75</v>
      </c>
      <c r="Y186" s="37">
        <f>SUMIFS(СВЦЭМ!$E$34:$E$777,СВЦЭМ!$A$34:$A$777,$A186,СВЦЭМ!$B$34:$B$777,Y$155)+'СЕТ СН'!$F$12-'СЕТ СН'!$F$21</f>
        <v>-578.75</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28"/>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01.11.2017</v>
      </c>
      <c r="B191" s="37">
        <f>SUMIFS(СВЦЭМ!$F$34:$F$777,СВЦЭМ!$A$34:$A$777,$A191,СВЦЭМ!$B$34:$B$777,B$190)+'СЕТ СН'!$F$12-'СЕТ СН'!$F$21</f>
        <v>-476.00748160000001</v>
      </c>
      <c r="C191" s="37">
        <f>SUMIFS(СВЦЭМ!$F$34:$F$777,СВЦЭМ!$A$34:$A$777,$A191,СВЦЭМ!$B$34:$B$777,C$190)+'СЕТ СН'!$F$12-'СЕТ СН'!$F$21</f>
        <v>-470.94688428000001</v>
      </c>
      <c r="D191" s="37">
        <f>SUMIFS(СВЦЭМ!$F$34:$F$777,СВЦЭМ!$A$34:$A$777,$A191,СВЦЭМ!$B$34:$B$777,D$190)+'СЕТ СН'!$F$12-'СЕТ СН'!$F$21</f>
        <v>-462.56430573</v>
      </c>
      <c r="E191" s="37">
        <f>SUMIFS(СВЦЭМ!$F$34:$F$777,СВЦЭМ!$A$34:$A$777,$A191,СВЦЭМ!$B$34:$B$777,E$190)+'СЕТ СН'!$F$12-'СЕТ СН'!$F$21</f>
        <v>-461.18539041999998</v>
      </c>
      <c r="F191" s="37">
        <f>SUMIFS(СВЦЭМ!$F$34:$F$777,СВЦЭМ!$A$34:$A$777,$A191,СВЦЭМ!$B$34:$B$777,F$190)+'СЕТ СН'!$F$12-'СЕТ СН'!$F$21</f>
        <v>-461.05059693999999</v>
      </c>
      <c r="G191" s="37">
        <f>SUMIFS(СВЦЭМ!$F$34:$F$777,СВЦЭМ!$A$34:$A$777,$A191,СВЦЭМ!$B$34:$B$777,G$190)+'СЕТ СН'!$F$12-'СЕТ СН'!$F$21</f>
        <v>-461.88509271999999</v>
      </c>
      <c r="H191" s="37">
        <f>SUMIFS(СВЦЭМ!$F$34:$F$777,СВЦЭМ!$A$34:$A$777,$A191,СВЦЭМ!$B$34:$B$777,H$190)+'СЕТ СН'!$F$12-'СЕТ СН'!$F$21</f>
        <v>-471.90558629999998</v>
      </c>
      <c r="I191" s="37">
        <f>SUMIFS(СВЦЭМ!$F$34:$F$777,СВЦЭМ!$A$34:$A$777,$A191,СВЦЭМ!$B$34:$B$777,I$190)+'СЕТ СН'!$F$12-'СЕТ СН'!$F$21</f>
        <v>-474.81362166999997</v>
      </c>
      <c r="J191" s="37">
        <f>SUMIFS(СВЦЭМ!$F$34:$F$777,СВЦЭМ!$A$34:$A$777,$A191,СВЦЭМ!$B$34:$B$777,J$190)+'СЕТ СН'!$F$12-'СЕТ СН'!$F$21</f>
        <v>-487.26546031999999</v>
      </c>
      <c r="K191" s="37">
        <f>SUMIFS(СВЦЭМ!$F$34:$F$777,СВЦЭМ!$A$34:$A$777,$A191,СВЦЭМ!$B$34:$B$777,K$190)+'СЕТ СН'!$F$12-'СЕТ СН'!$F$21</f>
        <v>-494.41188984000001</v>
      </c>
      <c r="L191" s="37">
        <f>SUMIFS(СВЦЭМ!$F$34:$F$777,СВЦЭМ!$A$34:$A$777,$A191,СВЦЭМ!$B$34:$B$777,L$190)+'СЕТ СН'!$F$12-'СЕТ СН'!$F$21</f>
        <v>-503.05148739000003</v>
      </c>
      <c r="M191" s="37">
        <f>SUMIFS(СВЦЭМ!$F$34:$F$777,СВЦЭМ!$A$34:$A$777,$A191,СВЦЭМ!$B$34:$B$777,M$190)+'СЕТ СН'!$F$12-'СЕТ СН'!$F$21</f>
        <v>-507.27433156000001</v>
      </c>
      <c r="N191" s="37">
        <f>SUMIFS(СВЦЭМ!$F$34:$F$777,СВЦЭМ!$A$34:$A$777,$A191,СВЦЭМ!$B$34:$B$777,N$190)+'СЕТ СН'!$F$12-'СЕТ СН'!$F$21</f>
        <v>-508.81958464000002</v>
      </c>
      <c r="O191" s="37">
        <f>SUMIFS(СВЦЭМ!$F$34:$F$777,СВЦЭМ!$A$34:$A$777,$A191,СВЦЭМ!$B$34:$B$777,O$190)+'СЕТ СН'!$F$12-'СЕТ СН'!$F$21</f>
        <v>-509.281949</v>
      </c>
      <c r="P191" s="37">
        <f>SUMIFS(СВЦЭМ!$F$34:$F$777,СВЦЭМ!$A$34:$A$777,$A191,СВЦЭМ!$B$34:$B$777,P$190)+'СЕТ СН'!$F$12-'СЕТ СН'!$F$21</f>
        <v>-509.95369843000003</v>
      </c>
      <c r="Q191" s="37">
        <f>SUMIFS(СВЦЭМ!$F$34:$F$777,СВЦЭМ!$A$34:$A$777,$A191,СВЦЭМ!$B$34:$B$777,Q$190)+'СЕТ СН'!$F$12-'СЕТ СН'!$F$21</f>
        <v>-510.02382931</v>
      </c>
      <c r="R191" s="37">
        <f>SUMIFS(СВЦЭМ!$F$34:$F$777,СВЦЭМ!$A$34:$A$777,$A191,СВЦЭМ!$B$34:$B$777,R$190)+'СЕТ СН'!$F$12-'СЕТ СН'!$F$21</f>
        <v>-509.58972901999999</v>
      </c>
      <c r="S191" s="37">
        <f>SUMIFS(СВЦЭМ!$F$34:$F$777,СВЦЭМ!$A$34:$A$777,$A191,СВЦЭМ!$B$34:$B$777,S$190)+'СЕТ СН'!$F$12-'СЕТ СН'!$F$21</f>
        <v>-508.77428513000001</v>
      </c>
      <c r="T191" s="37">
        <f>SUMIFS(СВЦЭМ!$F$34:$F$777,СВЦЭМ!$A$34:$A$777,$A191,СВЦЭМ!$B$34:$B$777,T$190)+'СЕТ СН'!$F$12-'СЕТ СН'!$F$21</f>
        <v>-507.62112990999998</v>
      </c>
      <c r="U191" s="37">
        <f>SUMIFS(СВЦЭМ!$F$34:$F$777,СВЦЭМ!$A$34:$A$777,$A191,СВЦЭМ!$B$34:$B$777,U$190)+'СЕТ СН'!$F$12-'СЕТ СН'!$F$21</f>
        <v>-507.03146591000001</v>
      </c>
      <c r="V191" s="37">
        <f>SUMIFS(СВЦЭМ!$F$34:$F$777,СВЦЭМ!$A$34:$A$777,$A191,СВЦЭМ!$B$34:$B$777,V$190)+'СЕТ СН'!$F$12-'СЕТ СН'!$F$21</f>
        <v>-502.74260284000002</v>
      </c>
      <c r="W191" s="37">
        <f>SUMIFS(СВЦЭМ!$F$34:$F$777,СВЦЭМ!$A$34:$A$777,$A191,СВЦЭМ!$B$34:$B$777,W$190)+'СЕТ СН'!$F$12-'СЕТ СН'!$F$21</f>
        <v>-488.09745591000001</v>
      </c>
      <c r="X191" s="37">
        <f>SUMIFS(СВЦЭМ!$F$34:$F$777,СВЦЭМ!$A$34:$A$777,$A191,СВЦЭМ!$B$34:$B$777,X$190)+'СЕТ СН'!$F$12-'СЕТ СН'!$F$21</f>
        <v>-477.76398352000001</v>
      </c>
      <c r="Y191" s="37">
        <f>SUMIFS(СВЦЭМ!$F$34:$F$777,СВЦЭМ!$A$34:$A$777,$A191,СВЦЭМ!$B$34:$B$777,Y$190)+'СЕТ СН'!$F$12-'СЕТ СН'!$F$21</f>
        <v>-478.46946896999998</v>
      </c>
      <c r="AA191" s="46"/>
    </row>
    <row r="192" spans="1:27" ht="15.75" x14ac:dyDescent="0.2">
      <c r="A192" s="36">
        <f>A191+1</f>
        <v>43041</v>
      </c>
      <c r="B192" s="37">
        <f>SUMIFS(СВЦЭМ!$F$34:$F$777,СВЦЭМ!$A$34:$A$777,$A192,СВЦЭМ!$B$34:$B$777,B$190)+'СЕТ СН'!$F$12-'СЕТ СН'!$F$21</f>
        <v>-475.79892375999998</v>
      </c>
      <c r="C192" s="37">
        <f>SUMIFS(СВЦЭМ!$F$34:$F$777,СВЦЭМ!$A$34:$A$777,$A192,СВЦЭМ!$B$34:$B$777,C$190)+'СЕТ СН'!$F$12-'СЕТ СН'!$F$21</f>
        <v>-472.02205828000001</v>
      </c>
      <c r="D192" s="37">
        <f>SUMIFS(СВЦЭМ!$F$34:$F$777,СВЦЭМ!$A$34:$A$777,$A192,СВЦЭМ!$B$34:$B$777,D$190)+'СЕТ СН'!$F$12-'СЕТ СН'!$F$21</f>
        <v>-462.32371870999998</v>
      </c>
      <c r="E192" s="37">
        <f>SUMIFS(СВЦЭМ!$F$34:$F$777,СВЦЭМ!$A$34:$A$777,$A192,СВЦЭМ!$B$34:$B$777,E$190)+'СЕТ СН'!$F$12-'СЕТ СН'!$F$21</f>
        <v>-461.20315570000002</v>
      </c>
      <c r="F192" s="37">
        <f>SUMIFS(СВЦЭМ!$F$34:$F$777,СВЦЭМ!$A$34:$A$777,$A192,СВЦЭМ!$B$34:$B$777,F$190)+'СЕТ СН'!$F$12-'СЕТ СН'!$F$21</f>
        <v>-461.08494646999998</v>
      </c>
      <c r="G192" s="37">
        <f>SUMIFS(СВЦЭМ!$F$34:$F$777,СВЦЭМ!$A$34:$A$777,$A192,СВЦЭМ!$B$34:$B$777,G$190)+'СЕТ СН'!$F$12-'СЕТ СН'!$F$21</f>
        <v>-461.54366706000002</v>
      </c>
      <c r="H192" s="37">
        <f>SUMIFS(СВЦЭМ!$F$34:$F$777,СВЦЭМ!$A$34:$A$777,$A192,СВЦЭМ!$B$34:$B$777,H$190)+'СЕТ СН'!$F$12-'СЕТ СН'!$F$21</f>
        <v>-471.86491266999997</v>
      </c>
      <c r="I192" s="37">
        <f>SUMIFS(СВЦЭМ!$F$34:$F$777,СВЦЭМ!$A$34:$A$777,$A192,СВЦЭМ!$B$34:$B$777,I$190)+'СЕТ СН'!$F$12-'СЕТ СН'!$F$21</f>
        <v>-475.33964025</v>
      </c>
      <c r="J192" s="37">
        <f>SUMIFS(СВЦЭМ!$F$34:$F$777,СВЦЭМ!$A$34:$A$777,$A192,СВЦЭМ!$B$34:$B$777,J$190)+'СЕТ СН'!$F$12-'СЕТ СН'!$F$21</f>
        <v>-486.41676729</v>
      </c>
      <c r="K192" s="37">
        <f>SUMIFS(СВЦЭМ!$F$34:$F$777,СВЦЭМ!$A$34:$A$777,$A192,СВЦЭМ!$B$34:$B$777,K$190)+'СЕТ СН'!$F$12-'СЕТ СН'!$F$21</f>
        <v>-493.63275779000003</v>
      </c>
      <c r="L192" s="37">
        <f>SUMIFS(СВЦЭМ!$F$34:$F$777,СВЦЭМ!$A$34:$A$777,$A192,СВЦЭМ!$B$34:$B$777,L$190)+'СЕТ СН'!$F$12-'СЕТ СН'!$F$21</f>
        <v>-502.14053443</v>
      </c>
      <c r="M192" s="37">
        <f>SUMIFS(СВЦЭМ!$F$34:$F$777,СВЦЭМ!$A$34:$A$777,$A192,СВЦЭМ!$B$34:$B$777,M$190)+'СЕТ СН'!$F$12-'СЕТ СН'!$F$21</f>
        <v>-506.08645511999998</v>
      </c>
      <c r="N192" s="37">
        <f>SUMIFS(СВЦЭМ!$F$34:$F$777,СВЦЭМ!$A$34:$A$777,$A192,СВЦЭМ!$B$34:$B$777,N$190)+'СЕТ СН'!$F$12-'СЕТ СН'!$F$21</f>
        <v>-507.21710809000001</v>
      </c>
      <c r="O192" s="37">
        <f>SUMIFS(СВЦЭМ!$F$34:$F$777,СВЦЭМ!$A$34:$A$777,$A192,СВЦЭМ!$B$34:$B$777,O$190)+'СЕТ СН'!$F$12-'СЕТ СН'!$F$21</f>
        <v>-507.44101496000002</v>
      </c>
      <c r="P192" s="37">
        <f>SUMIFS(СВЦЭМ!$F$34:$F$777,СВЦЭМ!$A$34:$A$777,$A192,СВЦЭМ!$B$34:$B$777,P$190)+'СЕТ СН'!$F$12-'СЕТ СН'!$F$21</f>
        <v>-508.09302164999997</v>
      </c>
      <c r="Q192" s="37">
        <f>SUMIFS(СВЦЭМ!$F$34:$F$777,СВЦЭМ!$A$34:$A$777,$A192,СВЦЭМ!$B$34:$B$777,Q$190)+'СЕТ СН'!$F$12-'СЕТ СН'!$F$21</f>
        <v>-508.80651356999999</v>
      </c>
      <c r="R192" s="37">
        <f>SUMIFS(СВЦЭМ!$F$34:$F$777,СВЦЭМ!$A$34:$A$777,$A192,СВЦЭМ!$B$34:$B$777,R$190)+'СЕТ СН'!$F$12-'СЕТ СН'!$F$21</f>
        <v>-508.63101186</v>
      </c>
      <c r="S192" s="37">
        <f>SUMIFS(СВЦЭМ!$F$34:$F$777,СВЦЭМ!$A$34:$A$777,$A192,СВЦЭМ!$B$34:$B$777,S$190)+'СЕТ СН'!$F$12-'СЕТ СН'!$F$21</f>
        <v>-506.69630892999999</v>
      </c>
      <c r="T192" s="37">
        <f>SUMIFS(СВЦЭМ!$F$34:$F$777,СВЦЭМ!$A$34:$A$777,$A192,СВЦЭМ!$B$34:$B$777,T$190)+'СЕТ СН'!$F$12-'СЕТ СН'!$F$21</f>
        <v>-508.40192822</v>
      </c>
      <c r="U192" s="37">
        <f>SUMIFS(СВЦЭМ!$F$34:$F$777,СВЦЭМ!$A$34:$A$777,$A192,СВЦЭМ!$B$34:$B$777,U$190)+'СЕТ СН'!$F$12-'СЕТ СН'!$F$21</f>
        <v>-509.41534354999999</v>
      </c>
      <c r="V192" s="37">
        <f>SUMIFS(СВЦЭМ!$F$34:$F$777,СВЦЭМ!$A$34:$A$777,$A192,СВЦЭМ!$B$34:$B$777,V$190)+'СЕТ СН'!$F$12-'СЕТ СН'!$F$21</f>
        <v>-504.22336751</v>
      </c>
      <c r="W192" s="37">
        <f>SUMIFS(СВЦЭМ!$F$34:$F$777,СВЦЭМ!$A$34:$A$777,$A192,СВЦЭМ!$B$34:$B$777,W$190)+'СЕТ СН'!$F$12-'СЕТ СН'!$F$21</f>
        <v>-493.75350863</v>
      </c>
      <c r="X192" s="37">
        <f>SUMIFS(СВЦЭМ!$F$34:$F$777,СВЦЭМ!$A$34:$A$777,$A192,СВЦЭМ!$B$34:$B$777,X$190)+'СЕТ СН'!$F$12-'СЕТ СН'!$F$21</f>
        <v>-482.85600174000001</v>
      </c>
      <c r="Y192" s="37">
        <f>SUMIFS(СВЦЭМ!$F$34:$F$777,СВЦЭМ!$A$34:$A$777,$A192,СВЦЭМ!$B$34:$B$777,Y$190)+'СЕТ СН'!$F$12-'СЕТ СН'!$F$21</f>
        <v>-478.59295858000002</v>
      </c>
    </row>
    <row r="193" spans="1:25" ht="15.75" x14ac:dyDescent="0.2">
      <c r="A193" s="36">
        <f t="shared" ref="A193:A221" si="5">A192+1</f>
        <v>43042</v>
      </c>
      <c r="B193" s="37">
        <f>SUMIFS(СВЦЭМ!$F$34:$F$777,СВЦЭМ!$A$34:$A$777,$A193,СВЦЭМ!$B$34:$B$777,B$190)+'СЕТ СН'!$F$12-'СЕТ СН'!$F$21</f>
        <v>-475.58763039999997</v>
      </c>
      <c r="C193" s="37">
        <f>SUMIFS(СВЦЭМ!$F$34:$F$777,СВЦЭМ!$A$34:$A$777,$A193,СВЦЭМ!$B$34:$B$777,C$190)+'СЕТ СН'!$F$12-'СЕТ СН'!$F$21</f>
        <v>-471.01232716999999</v>
      </c>
      <c r="D193" s="37">
        <f>SUMIFS(СВЦЭМ!$F$34:$F$777,СВЦЭМ!$A$34:$A$777,$A193,СВЦЭМ!$B$34:$B$777,D$190)+'СЕТ СН'!$F$12-'СЕТ СН'!$F$21</f>
        <v>-463.12440759999998</v>
      </c>
      <c r="E193" s="37">
        <f>SUMIFS(СВЦЭМ!$F$34:$F$777,СВЦЭМ!$A$34:$A$777,$A193,СВЦЭМ!$B$34:$B$777,E$190)+'СЕТ СН'!$F$12-'СЕТ СН'!$F$21</f>
        <v>-461.66363061999999</v>
      </c>
      <c r="F193" s="37">
        <f>SUMIFS(СВЦЭМ!$F$34:$F$777,СВЦЭМ!$A$34:$A$777,$A193,СВЦЭМ!$B$34:$B$777,F$190)+'СЕТ СН'!$F$12-'СЕТ СН'!$F$21</f>
        <v>-461.50343106000003</v>
      </c>
      <c r="G193" s="37">
        <f>SUMIFS(СВЦЭМ!$F$34:$F$777,СВЦЭМ!$A$34:$A$777,$A193,СВЦЭМ!$B$34:$B$777,G$190)+'СЕТ СН'!$F$12-'СЕТ СН'!$F$21</f>
        <v>-461.53038438999999</v>
      </c>
      <c r="H193" s="37">
        <f>SUMIFS(СВЦЭМ!$F$34:$F$777,СВЦЭМ!$A$34:$A$777,$A193,СВЦЭМ!$B$34:$B$777,H$190)+'СЕТ СН'!$F$12-'СЕТ СН'!$F$21</f>
        <v>-464.41304560999998</v>
      </c>
      <c r="I193" s="37">
        <f>SUMIFS(СВЦЭМ!$F$34:$F$777,СВЦЭМ!$A$34:$A$777,$A193,СВЦЭМ!$B$34:$B$777,I$190)+'СЕТ СН'!$F$12-'СЕТ СН'!$F$21</f>
        <v>-473.94725750999999</v>
      </c>
      <c r="J193" s="37">
        <f>SUMIFS(СВЦЭМ!$F$34:$F$777,СВЦЭМ!$A$34:$A$777,$A193,СВЦЭМ!$B$34:$B$777,J$190)+'СЕТ СН'!$F$12-'СЕТ СН'!$F$21</f>
        <v>-481.30112958000001</v>
      </c>
      <c r="K193" s="37">
        <f>SUMIFS(СВЦЭМ!$F$34:$F$777,СВЦЭМ!$A$34:$A$777,$A193,СВЦЭМ!$B$34:$B$777,K$190)+'СЕТ СН'!$F$12-'СЕТ СН'!$F$21</f>
        <v>-487.58062559000001</v>
      </c>
      <c r="L193" s="37">
        <f>SUMIFS(СВЦЭМ!$F$34:$F$777,СВЦЭМ!$A$34:$A$777,$A193,СВЦЭМ!$B$34:$B$777,L$190)+'СЕТ СН'!$F$12-'СЕТ СН'!$F$21</f>
        <v>-496.51953903999998</v>
      </c>
      <c r="M193" s="37">
        <f>SUMIFS(СВЦЭМ!$F$34:$F$777,СВЦЭМ!$A$34:$A$777,$A193,СВЦЭМ!$B$34:$B$777,M$190)+'СЕТ СН'!$F$12-'СЕТ СН'!$F$21</f>
        <v>-501.27027944999998</v>
      </c>
      <c r="N193" s="37">
        <f>SUMIFS(СВЦЭМ!$F$34:$F$777,СВЦЭМ!$A$34:$A$777,$A193,СВЦЭМ!$B$34:$B$777,N$190)+'СЕТ СН'!$F$12-'СЕТ СН'!$F$21</f>
        <v>-504.60247353</v>
      </c>
      <c r="O193" s="37">
        <f>SUMIFS(СВЦЭМ!$F$34:$F$777,СВЦЭМ!$A$34:$A$777,$A193,СВЦЭМ!$B$34:$B$777,O$190)+'СЕТ СН'!$F$12-'СЕТ СН'!$F$21</f>
        <v>-504.76489415000003</v>
      </c>
      <c r="P193" s="37">
        <f>SUMIFS(СВЦЭМ!$F$34:$F$777,СВЦЭМ!$A$34:$A$777,$A193,СВЦЭМ!$B$34:$B$777,P$190)+'СЕТ СН'!$F$12-'СЕТ СН'!$F$21</f>
        <v>-503.59873987999998</v>
      </c>
      <c r="Q193" s="37">
        <f>SUMIFS(СВЦЭМ!$F$34:$F$777,СВЦЭМ!$A$34:$A$777,$A193,СВЦЭМ!$B$34:$B$777,Q$190)+'СЕТ СН'!$F$12-'СЕТ СН'!$F$21</f>
        <v>-503.31786342999999</v>
      </c>
      <c r="R193" s="37">
        <f>SUMIFS(СВЦЭМ!$F$34:$F$777,СВЦЭМ!$A$34:$A$777,$A193,СВЦЭМ!$B$34:$B$777,R$190)+'СЕТ СН'!$F$12-'СЕТ СН'!$F$21</f>
        <v>-502.68963143999997</v>
      </c>
      <c r="S193" s="37">
        <f>SUMIFS(СВЦЭМ!$F$34:$F$777,СВЦЭМ!$A$34:$A$777,$A193,СВЦЭМ!$B$34:$B$777,S$190)+'СЕТ СН'!$F$12-'СЕТ СН'!$F$21</f>
        <v>-504.12661844000002</v>
      </c>
      <c r="T193" s="37">
        <f>SUMIFS(СВЦЭМ!$F$34:$F$777,СВЦЭМ!$A$34:$A$777,$A193,СВЦЭМ!$B$34:$B$777,T$190)+'СЕТ СН'!$F$12-'СЕТ СН'!$F$21</f>
        <v>-508.26236977000002</v>
      </c>
      <c r="U193" s="37">
        <f>SUMIFS(СВЦЭМ!$F$34:$F$777,СВЦЭМ!$A$34:$A$777,$A193,СВЦЭМ!$B$34:$B$777,U$190)+'СЕТ СН'!$F$12-'СЕТ СН'!$F$21</f>
        <v>-509.01553538999997</v>
      </c>
      <c r="V193" s="37">
        <f>SUMIFS(СВЦЭМ!$F$34:$F$777,СВЦЭМ!$A$34:$A$777,$A193,СВЦЭМ!$B$34:$B$777,V$190)+'СЕТ СН'!$F$12-'СЕТ СН'!$F$21</f>
        <v>-503.13082595000003</v>
      </c>
      <c r="W193" s="37">
        <f>SUMIFS(СВЦЭМ!$F$34:$F$777,СВЦЭМ!$A$34:$A$777,$A193,СВЦЭМ!$B$34:$B$777,W$190)+'СЕТ СН'!$F$12-'СЕТ СН'!$F$21</f>
        <v>-492.34792131</v>
      </c>
      <c r="X193" s="37">
        <f>SUMIFS(СВЦЭМ!$F$34:$F$777,СВЦЭМ!$A$34:$A$777,$A193,СВЦЭМ!$B$34:$B$777,X$190)+'СЕТ СН'!$F$12-'СЕТ СН'!$F$21</f>
        <v>-479.85537900999998</v>
      </c>
      <c r="Y193" s="37">
        <f>SUMIFS(СВЦЭМ!$F$34:$F$777,СВЦЭМ!$A$34:$A$777,$A193,СВЦЭМ!$B$34:$B$777,Y$190)+'СЕТ СН'!$F$12-'СЕТ СН'!$F$21</f>
        <v>-473.18864495000003</v>
      </c>
    </row>
    <row r="194" spans="1:25" ht="15.75" x14ac:dyDescent="0.2">
      <c r="A194" s="36">
        <f t="shared" si="5"/>
        <v>43043</v>
      </c>
      <c r="B194" s="37">
        <f>SUMIFS(СВЦЭМ!$F$34:$F$777,СВЦЭМ!$A$34:$A$777,$A194,СВЦЭМ!$B$34:$B$777,B$190)+'СЕТ СН'!$F$12-'СЕТ СН'!$F$21</f>
        <v>-469.02534916000002</v>
      </c>
      <c r="C194" s="37">
        <f>SUMIFS(СВЦЭМ!$F$34:$F$777,СВЦЭМ!$A$34:$A$777,$A194,СВЦЭМ!$B$34:$B$777,C$190)+'СЕТ СН'!$F$12-'СЕТ СН'!$F$21</f>
        <v>-464.70490512999999</v>
      </c>
      <c r="D194" s="37">
        <f>SUMIFS(СВЦЭМ!$F$34:$F$777,СВЦЭМ!$A$34:$A$777,$A194,СВЦЭМ!$B$34:$B$777,D$190)+'СЕТ СН'!$F$12-'СЕТ СН'!$F$21</f>
        <v>-462.06727097999999</v>
      </c>
      <c r="E194" s="37">
        <f>SUMIFS(СВЦЭМ!$F$34:$F$777,СВЦЭМ!$A$34:$A$777,$A194,СВЦЭМ!$B$34:$B$777,E$190)+'СЕТ СН'!$F$12-'СЕТ СН'!$F$21</f>
        <v>-461.46090619</v>
      </c>
      <c r="F194" s="37">
        <f>SUMIFS(СВЦЭМ!$F$34:$F$777,СВЦЭМ!$A$34:$A$777,$A194,СВЦЭМ!$B$34:$B$777,F$190)+'СЕТ СН'!$F$12-'СЕТ СН'!$F$21</f>
        <v>-460.93632399000001</v>
      </c>
      <c r="G194" s="37">
        <f>SUMIFS(СВЦЭМ!$F$34:$F$777,СВЦЭМ!$A$34:$A$777,$A194,СВЦЭМ!$B$34:$B$777,G$190)+'СЕТ СН'!$F$12-'СЕТ СН'!$F$21</f>
        <v>-461.27761451000003</v>
      </c>
      <c r="H194" s="37">
        <f>SUMIFS(СВЦЭМ!$F$34:$F$777,СВЦЭМ!$A$34:$A$777,$A194,СВЦЭМ!$B$34:$B$777,H$190)+'СЕТ СН'!$F$12-'СЕТ СН'!$F$21</f>
        <v>-461.42522226</v>
      </c>
      <c r="I194" s="37">
        <f>SUMIFS(СВЦЭМ!$F$34:$F$777,СВЦЭМ!$A$34:$A$777,$A194,СВЦЭМ!$B$34:$B$777,I$190)+'СЕТ СН'!$F$12-'СЕТ СН'!$F$21</f>
        <v>-469.49081752000001</v>
      </c>
      <c r="J194" s="37">
        <f>SUMIFS(СВЦЭМ!$F$34:$F$777,СВЦЭМ!$A$34:$A$777,$A194,СВЦЭМ!$B$34:$B$777,J$190)+'СЕТ СН'!$F$12-'СЕТ СН'!$F$21</f>
        <v>-480.79931790000001</v>
      </c>
      <c r="K194" s="37">
        <f>SUMIFS(СВЦЭМ!$F$34:$F$777,СВЦЭМ!$A$34:$A$777,$A194,СВЦЭМ!$B$34:$B$777,K$190)+'СЕТ СН'!$F$12-'СЕТ СН'!$F$21</f>
        <v>-491.60615891999998</v>
      </c>
      <c r="L194" s="37">
        <f>SUMIFS(СВЦЭМ!$F$34:$F$777,СВЦЭМ!$A$34:$A$777,$A194,СВЦЭМ!$B$34:$B$777,L$190)+'СЕТ СН'!$F$12-'СЕТ СН'!$F$21</f>
        <v>-502.33763328999999</v>
      </c>
      <c r="M194" s="37">
        <f>SUMIFS(СВЦЭМ!$F$34:$F$777,СВЦЭМ!$A$34:$A$777,$A194,СВЦЭМ!$B$34:$B$777,M$190)+'СЕТ СН'!$F$12-'СЕТ СН'!$F$21</f>
        <v>-505.03352163</v>
      </c>
      <c r="N194" s="37">
        <f>SUMIFS(СВЦЭМ!$F$34:$F$777,СВЦЭМ!$A$34:$A$777,$A194,СВЦЭМ!$B$34:$B$777,N$190)+'СЕТ СН'!$F$12-'СЕТ СН'!$F$21</f>
        <v>-504.51263972999999</v>
      </c>
      <c r="O194" s="37">
        <f>SUMIFS(СВЦЭМ!$F$34:$F$777,СВЦЭМ!$A$34:$A$777,$A194,СВЦЭМ!$B$34:$B$777,O$190)+'СЕТ СН'!$F$12-'СЕТ СН'!$F$21</f>
        <v>-504.45436302999997</v>
      </c>
      <c r="P194" s="37">
        <f>SUMIFS(СВЦЭМ!$F$34:$F$777,СВЦЭМ!$A$34:$A$777,$A194,СВЦЭМ!$B$34:$B$777,P$190)+'СЕТ СН'!$F$12-'СЕТ СН'!$F$21</f>
        <v>-503.56347628999998</v>
      </c>
      <c r="Q194" s="37">
        <f>SUMIFS(СВЦЭМ!$F$34:$F$777,СВЦЭМ!$A$34:$A$777,$A194,СВЦЭМ!$B$34:$B$777,Q$190)+'СЕТ СН'!$F$12-'СЕТ СН'!$F$21</f>
        <v>-503.15502186999998</v>
      </c>
      <c r="R194" s="37">
        <f>SUMIFS(СВЦЭМ!$F$34:$F$777,СВЦЭМ!$A$34:$A$777,$A194,СВЦЭМ!$B$34:$B$777,R$190)+'СЕТ СН'!$F$12-'СЕТ СН'!$F$21</f>
        <v>-503.38791940999999</v>
      </c>
      <c r="S194" s="37">
        <f>SUMIFS(СВЦЭМ!$F$34:$F$777,СВЦЭМ!$A$34:$A$777,$A194,СВЦЭМ!$B$34:$B$777,S$190)+'СЕТ СН'!$F$12-'СЕТ СН'!$F$21</f>
        <v>-503.93566981999999</v>
      </c>
      <c r="T194" s="37">
        <f>SUMIFS(СВЦЭМ!$F$34:$F$777,СВЦЭМ!$A$34:$A$777,$A194,СВЦЭМ!$B$34:$B$777,T$190)+'СЕТ СН'!$F$12-'СЕТ СН'!$F$21</f>
        <v>-506.59803649000003</v>
      </c>
      <c r="U194" s="37">
        <f>SUMIFS(СВЦЭМ!$F$34:$F$777,СВЦЭМ!$A$34:$A$777,$A194,СВЦЭМ!$B$34:$B$777,U$190)+'СЕТ СН'!$F$12-'СЕТ СН'!$F$21</f>
        <v>-507.16816990000001</v>
      </c>
      <c r="V194" s="37">
        <f>SUMIFS(СВЦЭМ!$F$34:$F$777,СВЦЭМ!$A$34:$A$777,$A194,СВЦЭМ!$B$34:$B$777,V$190)+'СЕТ СН'!$F$12-'СЕТ СН'!$F$21</f>
        <v>-501.92194194000001</v>
      </c>
      <c r="W194" s="37">
        <f>SUMIFS(СВЦЭМ!$F$34:$F$777,СВЦЭМ!$A$34:$A$777,$A194,СВЦЭМ!$B$34:$B$777,W$190)+'СЕТ СН'!$F$12-'СЕТ СН'!$F$21</f>
        <v>-491.79465392999998</v>
      </c>
      <c r="X194" s="37">
        <f>SUMIFS(СВЦЭМ!$F$34:$F$777,СВЦЭМ!$A$34:$A$777,$A194,СВЦЭМ!$B$34:$B$777,X$190)+'СЕТ СН'!$F$12-'СЕТ СН'!$F$21</f>
        <v>-482.69219211000001</v>
      </c>
      <c r="Y194" s="37">
        <f>SUMIFS(СВЦЭМ!$F$34:$F$777,СВЦЭМ!$A$34:$A$777,$A194,СВЦЭМ!$B$34:$B$777,Y$190)+'СЕТ СН'!$F$12-'СЕТ СН'!$F$21</f>
        <v>-472.36970102999999</v>
      </c>
    </row>
    <row r="195" spans="1:25" ht="15.75" x14ac:dyDescent="0.2">
      <c r="A195" s="36">
        <f t="shared" si="5"/>
        <v>43044</v>
      </c>
      <c r="B195" s="37">
        <f>SUMIFS(СВЦЭМ!$F$34:$F$777,СВЦЭМ!$A$34:$A$777,$A195,СВЦЭМ!$B$34:$B$777,B$190)+'СЕТ СН'!$F$12-'СЕТ СН'!$F$21</f>
        <v>-466.91830075000001</v>
      </c>
      <c r="C195" s="37">
        <f>SUMIFS(СВЦЭМ!$F$34:$F$777,СВЦЭМ!$A$34:$A$777,$A195,СВЦЭМ!$B$34:$B$777,C$190)+'СЕТ СН'!$F$12-'СЕТ СН'!$F$21</f>
        <v>-463.36018110999998</v>
      </c>
      <c r="D195" s="37">
        <f>SUMIFS(СВЦЭМ!$F$34:$F$777,СВЦЭМ!$A$34:$A$777,$A195,СВЦЭМ!$B$34:$B$777,D$190)+'СЕТ СН'!$F$12-'СЕТ СН'!$F$21</f>
        <v>-462.92560464000002</v>
      </c>
      <c r="E195" s="37">
        <f>SUMIFS(СВЦЭМ!$F$34:$F$777,СВЦЭМ!$A$34:$A$777,$A195,СВЦЭМ!$B$34:$B$777,E$190)+'СЕТ СН'!$F$12-'СЕТ СН'!$F$21</f>
        <v>-462.53113322000002</v>
      </c>
      <c r="F195" s="37">
        <f>SUMIFS(СВЦЭМ!$F$34:$F$777,СВЦЭМ!$A$34:$A$777,$A195,СВЦЭМ!$B$34:$B$777,F$190)+'СЕТ СН'!$F$12-'СЕТ СН'!$F$21</f>
        <v>-462.31818568</v>
      </c>
      <c r="G195" s="37">
        <f>SUMIFS(СВЦЭМ!$F$34:$F$777,СВЦЭМ!$A$34:$A$777,$A195,СВЦЭМ!$B$34:$B$777,G$190)+'СЕТ СН'!$F$12-'СЕТ СН'!$F$21</f>
        <v>-462.79703532000002</v>
      </c>
      <c r="H195" s="37">
        <f>SUMIFS(СВЦЭМ!$F$34:$F$777,СВЦЭМ!$A$34:$A$777,$A195,СВЦЭМ!$B$34:$B$777,H$190)+'СЕТ СН'!$F$12-'СЕТ СН'!$F$21</f>
        <v>-462.45074510000001</v>
      </c>
      <c r="I195" s="37">
        <f>SUMIFS(СВЦЭМ!$F$34:$F$777,СВЦЭМ!$A$34:$A$777,$A195,СВЦЭМ!$B$34:$B$777,I$190)+'СЕТ СН'!$F$12-'СЕТ СН'!$F$21</f>
        <v>-466.35395654000001</v>
      </c>
      <c r="J195" s="37">
        <f>SUMIFS(СВЦЭМ!$F$34:$F$777,СВЦЭМ!$A$34:$A$777,$A195,СВЦЭМ!$B$34:$B$777,J$190)+'СЕТ СН'!$F$12-'СЕТ СН'!$F$21</f>
        <v>-477.37460299999998</v>
      </c>
      <c r="K195" s="37">
        <f>SUMIFS(СВЦЭМ!$F$34:$F$777,СВЦЭМ!$A$34:$A$777,$A195,СВЦЭМ!$B$34:$B$777,K$190)+'СЕТ СН'!$F$12-'СЕТ СН'!$F$21</f>
        <v>-491.86731505</v>
      </c>
      <c r="L195" s="37">
        <f>SUMIFS(СВЦЭМ!$F$34:$F$777,СВЦЭМ!$A$34:$A$777,$A195,СВЦЭМ!$B$34:$B$777,L$190)+'СЕТ СН'!$F$12-'СЕТ СН'!$F$21</f>
        <v>-504.23189159999998</v>
      </c>
      <c r="M195" s="37">
        <f>SUMIFS(СВЦЭМ!$F$34:$F$777,СВЦЭМ!$A$34:$A$777,$A195,СВЦЭМ!$B$34:$B$777,M$190)+'СЕТ СН'!$F$12-'СЕТ СН'!$F$21</f>
        <v>-507.44208860000003</v>
      </c>
      <c r="N195" s="37">
        <f>SUMIFS(СВЦЭМ!$F$34:$F$777,СВЦЭМ!$A$34:$A$777,$A195,СВЦЭМ!$B$34:$B$777,N$190)+'СЕТ СН'!$F$12-'СЕТ СН'!$F$21</f>
        <v>-506.09610092000003</v>
      </c>
      <c r="O195" s="37">
        <f>SUMIFS(СВЦЭМ!$F$34:$F$777,СВЦЭМ!$A$34:$A$777,$A195,СВЦЭМ!$B$34:$B$777,O$190)+'СЕТ СН'!$F$12-'СЕТ СН'!$F$21</f>
        <v>-504.35868571000003</v>
      </c>
      <c r="P195" s="37">
        <f>SUMIFS(СВЦЭМ!$F$34:$F$777,СВЦЭМ!$A$34:$A$777,$A195,СВЦЭМ!$B$34:$B$777,P$190)+'СЕТ СН'!$F$12-'СЕТ СН'!$F$21</f>
        <v>-502.5996829</v>
      </c>
      <c r="Q195" s="37">
        <f>SUMIFS(СВЦЭМ!$F$34:$F$777,СВЦЭМ!$A$34:$A$777,$A195,СВЦЭМ!$B$34:$B$777,Q$190)+'СЕТ СН'!$F$12-'СЕТ СН'!$F$21</f>
        <v>-501.40078977999997</v>
      </c>
      <c r="R195" s="37">
        <f>SUMIFS(СВЦЭМ!$F$34:$F$777,СВЦЭМ!$A$34:$A$777,$A195,СВЦЭМ!$B$34:$B$777,R$190)+'СЕТ СН'!$F$12-'СЕТ СН'!$F$21</f>
        <v>-501.23817882000003</v>
      </c>
      <c r="S195" s="37">
        <f>SUMIFS(СВЦЭМ!$F$34:$F$777,СВЦЭМ!$A$34:$A$777,$A195,СВЦЭМ!$B$34:$B$777,S$190)+'СЕТ СН'!$F$12-'СЕТ СН'!$F$21</f>
        <v>-503.53721970999999</v>
      </c>
      <c r="T195" s="37">
        <f>SUMIFS(СВЦЭМ!$F$34:$F$777,СВЦЭМ!$A$34:$A$777,$A195,СВЦЭМ!$B$34:$B$777,T$190)+'СЕТ СН'!$F$12-'СЕТ СН'!$F$21</f>
        <v>-508.55613982</v>
      </c>
      <c r="U195" s="37">
        <f>SUMIFS(СВЦЭМ!$F$34:$F$777,СВЦЭМ!$A$34:$A$777,$A195,СВЦЭМ!$B$34:$B$777,U$190)+'СЕТ СН'!$F$12-'СЕТ СН'!$F$21</f>
        <v>-509.08248096</v>
      </c>
      <c r="V195" s="37">
        <f>SUMIFS(СВЦЭМ!$F$34:$F$777,СВЦЭМ!$A$34:$A$777,$A195,СВЦЭМ!$B$34:$B$777,V$190)+'СЕТ СН'!$F$12-'СЕТ СН'!$F$21</f>
        <v>-505.20127260999999</v>
      </c>
      <c r="W195" s="37">
        <f>SUMIFS(СВЦЭМ!$F$34:$F$777,СВЦЭМ!$A$34:$A$777,$A195,СВЦЭМ!$B$34:$B$777,W$190)+'СЕТ СН'!$F$12-'СЕТ СН'!$F$21</f>
        <v>-495.31386531999999</v>
      </c>
      <c r="X195" s="37">
        <f>SUMIFS(СВЦЭМ!$F$34:$F$777,СВЦЭМ!$A$34:$A$777,$A195,СВЦЭМ!$B$34:$B$777,X$190)+'СЕТ СН'!$F$12-'СЕТ СН'!$F$21</f>
        <v>-483.02268411</v>
      </c>
      <c r="Y195" s="37">
        <f>SUMIFS(СВЦЭМ!$F$34:$F$777,СВЦЭМ!$A$34:$A$777,$A195,СВЦЭМ!$B$34:$B$777,Y$190)+'СЕТ СН'!$F$12-'СЕТ СН'!$F$21</f>
        <v>-472.27106802000003</v>
      </c>
    </row>
    <row r="196" spans="1:25" ht="15.75" x14ac:dyDescent="0.2">
      <c r="A196" s="36">
        <f t="shared" si="5"/>
        <v>43045</v>
      </c>
      <c r="B196" s="37">
        <f>SUMIFS(СВЦЭМ!$F$34:$F$777,СВЦЭМ!$A$34:$A$777,$A196,СВЦЭМ!$B$34:$B$777,B$190)+'СЕТ СН'!$F$12-'СЕТ СН'!$F$21</f>
        <v>-469.43110221000001</v>
      </c>
      <c r="C196" s="37">
        <f>SUMIFS(СВЦЭМ!$F$34:$F$777,СВЦЭМ!$A$34:$A$777,$A196,СВЦЭМ!$B$34:$B$777,C$190)+'СЕТ СН'!$F$12-'СЕТ СН'!$F$21</f>
        <v>-465.79092330000003</v>
      </c>
      <c r="D196" s="37">
        <f>SUMIFS(СВЦЭМ!$F$34:$F$777,СВЦЭМ!$A$34:$A$777,$A196,СВЦЭМ!$B$34:$B$777,D$190)+'СЕТ СН'!$F$12-'СЕТ СН'!$F$21</f>
        <v>-460.15453245000003</v>
      </c>
      <c r="E196" s="37">
        <f>SUMIFS(СВЦЭМ!$F$34:$F$777,СВЦЭМ!$A$34:$A$777,$A196,СВЦЭМ!$B$34:$B$777,E$190)+'СЕТ СН'!$F$12-'СЕТ СН'!$F$21</f>
        <v>-459.82768522999999</v>
      </c>
      <c r="F196" s="37">
        <f>SUMIFS(СВЦЭМ!$F$34:$F$777,СВЦЭМ!$A$34:$A$777,$A196,СВЦЭМ!$B$34:$B$777,F$190)+'СЕТ СН'!$F$12-'СЕТ СН'!$F$21</f>
        <v>-459.64307947999998</v>
      </c>
      <c r="G196" s="37">
        <f>SUMIFS(СВЦЭМ!$F$34:$F$777,СВЦЭМ!$A$34:$A$777,$A196,СВЦЭМ!$B$34:$B$777,G$190)+'СЕТ СН'!$F$12-'СЕТ СН'!$F$21</f>
        <v>-459.30899626000001</v>
      </c>
      <c r="H196" s="37">
        <f>SUMIFS(СВЦЭМ!$F$34:$F$777,СВЦЭМ!$A$34:$A$777,$A196,СВЦЭМ!$B$34:$B$777,H$190)+'СЕТ СН'!$F$12-'СЕТ СН'!$F$21</f>
        <v>-457.12775822999998</v>
      </c>
      <c r="I196" s="37">
        <f>SUMIFS(СВЦЭМ!$F$34:$F$777,СВЦЭМ!$A$34:$A$777,$A196,СВЦЭМ!$B$34:$B$777,I$190)+'СЕТ СН'!$F$12-'СЕТ СН'!$F$21</f>
        <v>-464.47087977000001</v>
      </c>
      <c r="J196" s="37">
        <f>SUMIFS(СВЦЭМ!$F$34:$F$777,СВЦЭМ!$A$34:$A$777,$A196,СВЦЭМ!$B$34:$B$777,J$190)+'СЕТ СН'!$F$12-'СЕТ СН'!$F$21</f>
        <v>-476.34856612999999</v>
      </c>
      <c r="K196" s="37">
        <f>SUMIFS(СВЦЭМ!$F$34:$F$777,СВЦЭМ!$A$34:$A$777,$A196,СВЦЭМ!$B$34:$B$777,K$190)+'СЕТ СН'!$F$12-'СЕТ СН'!$F$21</f>
        <v>-488.4592993</v>
      </c>
      <c r="L196" s="37">
        <f>SUMIFS(СВЦЭМ!$F$34:$F$777,СВЦЭМ!$A$34:$A$777,$A196,СВЦЭМ!$B$34:$B$777,L$190)+'СЕТ СН'!$F$12-'СЕТ СН'!$F$21</f>
        <v>-498.30070609000001</v>
      </c>
      <c r="M196" s="37">
        <f>SUMIFS(СВЦЭМ!$F$34:$F$777,СВЦЭМ!$A$34:$A$777,$A196,СВЦЭМ!$B$34:$B$777,M$190)+'СЕТ СН'!$F$12-'СЕТ СН'!$F$21</f>
        <v>-501.73948121000001</v>
      </c>
      <c r="N196" s="37">
        <f>SUMIFS(СВЦЭМ!$F$34:$F$777,СВЦЭМ!$A$34:$A$777,$A196,СВЦЭМ!$B$34:$B$777,N$190)+'СЕТ СН'!$F$12-'СЕТ СН'!$F$21</f>
        <v>-501.60749563000002</v>
      </c>
      <c r="O196" s="37">
        <f>SUMIFS(СВЦЭМ!$F$34:$F$777,СВЦЭМ!$A$34:$A$777,$A196,СВЦЭМ!$B$34:$B$777,O$190)+'СЕТ СН'!$F$12-'СЕТ СН'!$F$21</f>
        <v>-501.59440252000002</v>
      </c>
      <c r="P196" s="37">
        <f>SUMIFS(СВЦЭМ!$F$34:$F$777,СВЦЭМ!$A$34:$A$777,$A196,СВЦЭМ!$B$34:$B$777,P$190)+'СЕТ СН'!$F$12-'СЕТ СН'!$F$21</f>
        <v>-500.97771899999998</v>
      </c>
      <c r="Q196" s="37">
        <f>SUMIFS(СВЦЭМ!$F$34:$F$777,СВЦЭМ!$A$34:$A$777,$A196,СВЦЭМ!$B$34:$B$777,Q$190)+'СЕТ СН'!$F$12-'СЕТ СН'!$F$21</f>
        <v>-500.36887533999999</v>
      </c>
      <c r="R196" s="37">
        <f>SUMIFS(СВЦЭМ!$F$34:$F$777,СВЦЭМ!$A$34:$A$777,$A196,СВЦЭМ!$B$34:$B$777,R$190)+'СЕТ СН'!$F$12-'СЕТ СН'!$F$21</f>
        <v>-500.49237613000003</v>
      </c>
      <c r="S196" s="37">
        <f>SUMIFS(СВЦЭМ!$F$34:$F$777,СВЦЭМ!$A$34:$A$777,$A196,СВЦЭМ!$B$34:$B$777,S$190)+'СЕТ СН'!$F$12-'СЕТ СН'!$F$21</f>
        <v>-501.48403029000002</v>
      </c>
      <c r="T196" s="37">
        <f>SUMIFS(СВЦЭМ!$F$34:$F$777,СВЦЭМ!$A$34:$A$777,$A196,СВЦЭМ!$B$34:$B$777,T$190)+'СЕТ СН'!$F$12-'СЕТ СН'!$F$21</f>
        <v>-505.76911894</v>
      </c>
      <c r="U196" s="37">
        <f>SUMIFS(СВЦЭМ!$F$34:$F$777,СВЦЭМ!$A$34:$A$777,$A196,СВЦЭМ!$B$34:$B$777,U$190)+'СЕТ СН'!$F$12-'СЕТ СН'!$F$21</f>
        <v>-506.19427358000002</v>
      </c>
      <c r="V196" s="37">
        <f>SUMIFS(СВЦЭМ!$F$34:$F$777,СВЦЭМ!$A$34:$A$777,$A196,СВЦЭМ!$B$34:$B$777,V$190)+'СЕТ СН'!$F$12-'СЕТ СН'!$F$21</f>
        <v>-500.47008443999999</v>
      </c>
      <c r="W196" s="37">
        <f>SUMIFS(СВЦЭМ!$F$34:$F$777,СВЦЭМ!$A$34:$A$777,$A196,СВЦЭМ!$B$34:$B$777,W$190)+'СЕТ СН'!$F$12-'СЕТ СН'!$F$21</f>
        <v>-491.22880282</v>
      </c>
      <c r="X196" s="37">
        <f>SUMIFS(СВЦЭМ!$F$34:$F$777,СВЦЭМ!$A$34:$A$777,$A196,СВЦЭМ!$B$34:$B$777,X$190)+'СЕТ СН'!$F$12-'СЕТ СН'!$F$21</f>
        <v>-481.44969623999998</v>
      </c>
      <c r="Y196" s="37">
        <f>SUMIFS(СВЦЭМ!$F$34:$F$777,СВЦЭМ!$A$34:$A$777,$A196,СВЦЭМ!$B$34:$B$777,Y$190)+'СЕТ СН'!$F$12-'СЕТ СН'!$F$21</f>
        <v>-471.00759565999999</v>
      </c>
    </row>
    <row r="197" spans="1:25" ht="15.75" x14ac:dyDescent="0.2">
      <c r="A197" s="36">
        <f t="shared" si="5"/>
        <v>43046</v>
      </c>
      <c r="B197" s="37">
        <f>SUMIFS(СВЦЭМ!$F$34:$F$777,СВЦЭМ!$A$34:$A$777,$A197,СВЦЭМ!$B$34:$B$777,B$190)+'СЕТ СН'!$F$12-'СЕТ СН'!$F$21</f>
        <v>-469.24942980999998</v>
      </c>
      <c r="C197" s="37">
        <f>SUMIFS(СВЦЭМ!$F$34:$F$777,СВЦЭМ!$A$34:$A$777,$A197,СВЦЭМ!$B$34:$B$777,C$190)+'СЕТ СН'!$F$12-'СЕТ СН'!$F$21</f>
        <v>-466.73036486000001</v>
      </c>
      <c r="D197" s="37">
        <f>SUMIFS(СВЦЭМ!$F$34:$F$777,СВЦЭМ!$A$34:$A$777,$A197,СВЦЭМ!$B$34:$B$777,D$190)+'СЕТ СН'!$F$12-'СЕТ СН'!$F$21</f>
        <v>-460.92502260000003</v>
      </c>
      <c r="E197" s="37">
        <f>SUMIFS(СВЦЭМ!$F$34:$F$777,СВЦЭМ!$A$34:$A$777,$A197,СВЦЭМ!$B$34:$B$777,E$190)+'СЕТ СН'!$F$12-'СЕТ СН'!$F$21</f>
        <v>-459.65058148999998</v>
      </c>
      <c r="F197" s="37">
        <f>SUMIFS(СВЦЭМ!$F$34:$F$777,СВЦЭМ!$A$34:$A$777,$A197,СВЦЭМ!$B$34:$B$777,F$190)+'СЕТ СН'!$F$12-'СЕТ СН'!$F$21</f>
        <v>-459.38357610000003</v>
      </c>
      <c r="G197" s="37">
        <f>SUMIFS(СВЦЭМ!$F$34:$F$777,СВЦЭМ!$A$34:$A$777,$A197,СВЦЭМ!$B$34:$B$777,G$190)+'СЕТ СН'!$F$12-'СЕТ СН'!$F$21</f>
        <v>-458.75038950999999</v>
      </c>
      <c r="H197" s="37">
        <f>SUMIFS(СВЦЭМ!$F$34:$F$777,СВЦЭМ!$A$34:$A$777,$A197,СВЦЭМ!$B$34:$B$777,H$190)+'СЕТ СН'!$F$12-'СЕТ СН'!$F$21</f>
        <v>-456.25548764000001</v>
      </c>
      <c r="I197" s="37">
        <f>SUMIFS(СВЦЭМ!$F$34:$F$777,СВЦЭМ!$A$34:$A$777,$A197,СВЦЭМ!$B$34:$B$777,I$190)+'СЕТ СН'!$F$12-'СЕТ СН'!$F$21</f>
        <v>-465.4375301</v>
      </c>
      <c r="J197" s="37">
        <f>SUMIFS(СВЦЭМ!$F$34:$F$777,СВЦЭМ!$A$34:$A$777,$A197,СВЦЭМ!$B$34:$B$777,J$190)+'СЕТ СН'!$F$12-'СЕТ СН'!$F$21</f>
        <v>-472.59788172999998</v>
      </c>
      <c r="K197" s="37">
        <f>SUMIFS(СВЦЭМ!$F$34:$F$777,СВЦЭМ!$A$34:$A$777,$A197,СВЦЭМ!$B$34:$B$777,K$190)+'СЕТ СН'!$F$12-'СЕТ СН'!$F$21</f>
        <v>-484.54343062999999</v>
      </c>
      <c r="L197" s="37">
        <f>SUMIFS(СВЦЭМ!$F$34:$F$777,СВЦЭМ!$A$34:$A$777,$A197,СВЦЭМ!$B$34:$B$777,L$190)+'СЕТ СН'!$F$12-'СЕТ СН'!$F$21</f>
        <v>-495.21528877999998</v>
      </c>
      <c r="M197" s="37">
        <f>SUMIFS(СВЦЭМ!$F$34:$F$777,СВЦЭМ!$A$34:$A$777,$A197,СВЦЭМ!$B$34:$B$777,M$190)+'СЕТ СН'!$F$12-'СЕТ СН'!$F$21</f>
        <v>-498.58536552999999</v>
      </c>
      <c r="N197" s="37">
        <f>SUMIFS(СВЦЭМ!$F$34:$F$777,СВЦЭМ!$A$34:$A$777,$A197,СВЦЭМ!$B$34:$B$777,N$190)+'СЕТ СН'!$F$12-'СЕТ СН'!$F$21</f>
        <v>-498.56869458</v>
      </c>
      <c r="O197" s="37">
        <f>SUMIFS(СВЦЭМ!$F$34:$F$777,СВЦЭМ!$A$34:$A$777,$A197,СВЦЭМ!$B$34:$B$777,O$190)+'СЕТ СН'!$F$12-'СЕТ СН'!$F$21</f>
        <v>-498.27749677999998</v>
      </c>
      <c r="P197" s="37">
        <f>SUMIFS(СВЦЭМ!$F$34:$F$777,СВЦЭМ!$A$34:$A$777,$A197,СВЦЭМ!$B$34:$B$777,P$190)+'СЕТ СН'!$F$12-'СЕТ СН'!$F$21</f>
        <v>-497.76562437000001</v>
      </c>
      <c r="Q197" s="37">
        <f>SUMIFS(СВЦЭМ!$F$34:$F$777,СВЦЭМ!$A$34:$A$777,$A197,СВЦЭМ!$B$34:$B$777,Q$190)+'СЕТ СН'!$F$12-'СЕТ СН'!$F$21</f>
        <v>-497.23567302999999</v>
      </c>
      <c r="R197" s="37">
        <f>SUMIFS(СВЦЭМ!$F$34:$F$777,СВЦЭМ!$A$34:$A$777,$A197,СВЦЭМ!$B$34:$B$777,R$190)+'СЕТ СН'!$F$12-'СЕТ СН'!$F$21</f>
        <v>-497.26088384000002</v>
      </c>
      <c r="S197" s="37">
        <f>SUMIFS(СВЦЭМ!$F$34:$F$777,СВЦЭМ!$A$34:$A$777,$A197,СВЦЭМ!$B$34:$B$777,S$190)+'СЕТ СН'!$F$12-'СЕТ СН'!$F$21</f>
        <v>-497.86234223999998</v>
      </c>
      <c r="T197" s="37">
        <f>SUMIFS(СВЦЭМ!$F$34:$F$777,СВЦЭМ!$A$34:$A$777,$A197,СВЦЭМ!$B$34:$B$777,T$190)+'СЕТ СН'!$F$12-'СЕТ СН'!$F$21</f>
        <v>-501.78192575999998</v>
      </c>
      <c r="U197" s="37">
        <f>SUMIFS(СВЦЭМ!$F$34:$F$777,СВЦЭМ!$A$34:$A$777,$A197,СВЦЭМ!$B$34:$B$777,U$190)+'СЕТ СН'!$F$12-'СЕТ СН'!$F$21</f>
        <v>-502.62272066000003</v>
      </c>
      <c r="V197" s="37">
        <f>SUMIFS(СВЦЭМ!$F$34:$F$777,СВЦЭМ!$A$34:$A$777,$A197,СВЦЭМ!$B$34:$B$777,V$190)+'СЕТ СН'!$F$12-'СЕТ СН'!$F$21</f>
        <v>-498.04873580000003</v>
      </c>
      <c r="W197" s="37">
        <f>SUMIFS(СВЦЭМ!$F$34:$F$777,СВЦЭМ!$A$34:$A$777,$A197,СВЦЭМ!$B$34:$B$777,W$190)+'СЕТ СН'!$F$12-'СЕТ СН'!$F$21</f>
        <v>-487.74472450000002</v>
      </c>
      <c r="X197" s="37">
        <f>SUMIFS(СВЦЭМ!$F$34:$F$777,СВЦЭМ!$A$34:$A$777,$A197,СВЦЭМ!$B$34:$B$777,X$190)+'СЕТ СН'!$F$12-'СЕТ СН'!$F$21</f>
        <v>-477.45323952000001</v>
      </c>
      <c r="Y197" s="37">
        <f>SUMIFS(СВЦЭМ!$F$34:$F$777,СВЦЭМ!$A$34:$A$777,$A197,СВЦЭМ!$B$34:$B$777,Y$190)+'СЕТ СН'!$F$12-'СЕТ СН'!$F$21</f>
        <v>-468.35058836999997</v>
      </c>
    </row>
    <row r="198" spans="1:25" ht="15.75" x14ac:dyDescent="0.2">
      <c r="A198" s="36">
        <f t="shared" si="5"/>
        <v>43047</v>
      </c>
      <c r="B198" s="37">
        <f>SUMIFS(СВЦЭМ!$F$34:$F$777,СВЦЭМ!$A$34:$A$777,$A198,СВЦЭМ!$B$34:$B$777,B$190)+'СЕТ СН'!$F$12-'СЕТ СН'!$F$21</f>
        <v>-468.67141466999999</v>
      </c>
      <c r="C198" s="37">
        <f>SUMIFS(СВЦЭМ!$F$34:$F$777,СВЦЭМ!$A$34:$A$777,$A198,СВЦЭМ!$B$34:$B$777,C$190)+'СЕТ СН'!$F$12-'СЕТ СН'!$F$21</f>
        <v>-467.06375336999997</v>
      </c>
      <c r="D198" s="37">
        <f>SUMIFS(СВЦЭМ!$F$34:$F$777,СВЦЭМ!$A$34:$A$777,$A198,СВЦЭМ!$B$34:$B$777,D$190)+'СЕТ СН'!$F$12-'СЕТ СН'!$F$21</f>
        <v>-462.67278593000003</v>
      </c>
      <c r="E198" s="37">
        <f>SUMIFS(СВЦЭМ!$F$34:$F$777,СВЦЭМ!$A$34:$A$777,$A198,СВЦЭМ!$B$34:$B$777,E$190)+'СЕТ СН'!$F$12-'СЕТ СН'!$F$21</f>
        <v>-462.15451984999999</v>
      </c>
      <c r="F198" s="37">
        <f>SUMIFS(СВЦЭМ!$F$34:$F$777,СВЦЭМ!$A$34:$A$777,$A198,СВЦЭМ!$B$34:$B$777,F$190)+'СЕТ СН'!$F$12-'СЕТ СН'!$F$21</f>
        <v>-461.80844594000001</v>
      </c>
      <c r="G198" s="37">
        <f>SUMIFS(СВЦЭМ!$F$34:$F$777,СВЦЭМ!$A$34:$A$777,$A198,СВЦЭМ!$B$34:$B$777,G$190)+'СЕТ СН'!$F$12-'СЕТ СН'!$F$21</f>
        <v>-461.13642663000002</v>
      </c>
      <c r="H198" s="37">
        <f>SUMIFS(СВЦЭМ!$F$34:$F$777,СВЦЭМ!$A$34:$A$777,$A198,СВЦЭМ!$B$34:$B$777,H$190)+'СЕТ СН'!$F$12-'СЕТ СН'!$F$21</f>
        <v>-460.26432949000002</v>
      </c>
      <c r="I198" s="37">
        <f>SUMIFS(СВЦЭМ!$F$34:$F$777,СВЦЭМ!$A$34:$A$777,$A198,СВЦЭМ!$B$34:$B$777,I$190)+'СЕТ СН'!$F$12-'СЕТ СН'!$F$21</f>
        <v>-467.14441385999999</v>
      </c>
      <c r="J198" s="37">
        <f>SUMIFS(СВЦЭМ!$F$34:$F$777,СВЦЭМ!$A$34:$A$777,$A198,СВЦЭМ!$B$34:$B$777,J$190)+'СЕТ СН'!$F$12-'СЕТ СН'!$F$21</f>
        <v>-475.97614908000003</v>
      </c>
      <c r="K198" s="37">
        <f>SUMIFS(СВЦЭМ!$F$34:$F$777,СВЦЭМ!$A$34:$A$777,$A198,СВЦЭМ!$B$34:$B$777,K$190)+'СЕТ СН'!$F$12-'СЕТ СН'!$F$21</f>
        <v>-487.71545565999998</v>
      </c>
      <c r="L198" s="37">
        <f>SUMIFS(СВЦЭМ!$F$34:$F$777,СВЦЭМ!$A$34:$A$777,$A198,СВЦЭМ!$B$34:$B$777,L$190)+'СЕТ СН'!$F$12-'СЕТ СН'!$F$21</f>
        <v>-497.17136555000002</v>
      </c>
      <c r="M198" s="37">
        <f>SUMIFS(СВЦЭМ!$F$34:$F$777,СВЦЭМ!$A$34:$A$777,$A198,СВЦЭМ!$B$34:$B$777,M$190)+'СЕТ СН'!$F$12-'СЕТ СН'!$F$21</f>
        <v>-502.21106678000001</v>
      </c>
      <c r="N198" s="37">
        <f>SUMIFS(СВЦЭМ!$F$34:$F$777,СВЦЭМ!$A$34:$A$777,$A198,СВЦЭМ!$B$34:$B$777,N$190)+'СЕТ СН'!$F$12-'СЕТ СН'!$F$21</f>
        <v>-503.00397809999998</v>
      </c>
      <c r="O198" s="37">
        <f>SUMIFS(СВЦЭМ!$F$34:$F$777,СВЦЭМ!$A$34:$A$777,$A198,СВЦЭМ!$B$34:$B$777,O$190)+'СЕТ СН'!$F$12-'СЕТ СН'!$F$21</f>
        <v>-503.78357179</v>
      </c>
      <c r="P198" s="37">
        <f>SUMIFS(СВЦЭМ!$F$34:$F$777,СВЦЭМ!$A$34:$A$777,$A198,СВЦЭМ!$B$34:$B$777,P$190)+'СЕТ СН'!$F$12-'СЕТ СН'!$F$21</f>
        <v>-502.96244997999997</v>
      </c>
      <c r="Q198" s="37">
        <f>SUMIFS(СВЦЭМ!$F$34:$F$777,СВЦЭМ!$A$34:$A$777,$A198,СВЦЭМ!$B$34:$B$777,Q$190)+'СЕТ СН'!$F$12-'СЕТ СН'!$F$21</f>
        <v>-504.01049411999998</v>
      </c>
      <c r="R198" s="37">
        <f>SUMIFS(СВЦЭМ!$F$34:$F$777,СВЦЭМ!$A$34:$A$777,$A198,СВЦЭМ!$B$34:$B$777,R$190)+'СЕТ СН'!$F$12-'СЕТ СН'!$F$21</f>
        <v>-503.41444711999998</v>
      </c>
      <c r="S198" s="37">
        <f>SUMIFS(СВЦЭМ!$F$34:$F$777,СВЦЭМ!$A$34:$A$777,$A198,СВЦЭМ!$B$34:$B$777,S$190)+'СЕТ СН'!$F$12-'СЕТ СН'!$F$21</f>
        <v>-503.27331382</v>
      </c>
      <c r="T198" s="37">
        <f>SUMIFS(СВЦЭМ!$F$34:$F$777,СВЦЭМ!$A$34:$A$777,$A198,СВЦЭМ!$B$34:$B$777,T$190)+'СЕТ СН'!$F$12-'СЕТ СН'!$F$21</f>
        <v>-504.80497606</v>
      </c>
      <c r="U198" s="37">
        <f>SUMIFS(СВЦЭМ!$F$34:$F$777,СВЦЭМ!$A$34:$A$777,$A198,СВЦЭМ!$B$34:$B$777,U$190)+'СЕТ СН'!$F$12-'СЕТ СН'!$F$21</f>
        <v>-505.98878905999999</v>
      </c>
      <c r="V198" s="37">
        <f>SUMIFS(СВЦЭМ!$F$34:$F$777,СВЦЭМ!$A$34:$A$777,$A198,СВЦЭМ!$B$34:$B$777,V$190)+'СЕТ СН'!$F$12-'СЕТ СН'!$F$21</f>
        <v>-502.72700383</v>
      </c>
      <c r="W198" s="37">
        <f>SUMIFS(СВЦЭМ!$F$34:$F$777,СВЦЭМ!$A$34:$A$777,$A198,СВЦЭМ!$B$34:$B$777,W$190)+'СЕТ СН'!$F$12-'СЕТ СН'!$F$21</f>
        <v>-492.82909847999997</v>
      </c>
      <c r="X198" s="37">
        <f>SUMIFS(СВЦЭМ!$F$34:$F$777,СВЦЭМ!$A$34:$A$777,$A198,СВЦЭМ!$B$34:$B$777,X$190)+'СЕТ СН'!$F$12-'СЕТ СН'!$F$21</f>
        <v>-481.29545099000001</v>
      </c>
      <c r="Y198" s="37">
        <f>SUMIFS(СВЦЭМ!$F$34:$F$777,СВЦЭМ!$A$34:$A$777,$A198,СВЦЭМ!$B$34:$B$777,Y$190)+'СЕТ СН'!$F$12-'СЕТ СН'!$F$21</f>
        <v>-472.19025841000001</v>
      </c>
    </row>
    <row r="199" spans="1:25" ht="15.75" x14ac:dyDescent="0.2">
      <c r="A199" s="36">
        <f t="shared" si="5"/>
        <v>43048</v>
      </c>
      <c r="B199" s="37">
        <f>SUMIFS(СВЦЭМ!$F$34:$F$777,СВЦЭМ!$A$34:$A$777,$A199,СВЦЭМ!$B$34:$B$777,B$190)+'СЕТ СН'!$F$12-'СЕТ СН'!$F$21</f>
        <v>-466.46634821999999</v>
      </c>
      <c r="C199" s="37">
        <f>SUMIFS(СВЦЭМ!$F$34:$F$777,СВЦЭМ!$A$34:$A$777,$A199,СВЦЭМ!$B$34:$B$777,C$190)+'СЕТ СН'!$F$12-'СЕТ СН'!$F$21</f>
        <v>-464.78781982999999</v>
      </c>
      <c r="D199" s="37">
        <f>SUMIFS(СВЦЭМ!$F$34:$F$777,СВЦЭМ!$A$34:$A$777,$A199,СВЦЭМ!$B$34:$B$777,D$190)+'СЕТ СН'!$F$12-'СЕТ СН'!$F$21</f>
        <v>-460.34300468999999</v>
      </c>
      <c r="E199" s="37">
        <f>SUMIFS(СВЦЭМ!$F$34:$F$777,СВЦЭМ!$A$34:$A$777,$A199,СВЦЭМ!$B$34:$B$777,E$190)+'СЕТ СН'!$F$12-'СЕТ СН'!$F$21</f>
        <v>-459.93794995999997</v>
      </c>
      <c r="F199" s="37">
        <f>SUMIFS(СВЦЭМ!$F$34:$F$777,СВЦЭМ!$A$34:$A$777,$A199,СВЦЭМ!$B$34:$B$777,F$190)+'СЕТ СН'!$F$12-'СЕТ СН'!$F$21</f>
        <v>-459.69425430000001</v>
      </c>
      <c r="G199" s="37">
        <f>SUMIFS(СВЦЭМ!$F$34:$F$777,СВЦЭМ!$A$34:$A$777,$A199,СВЦЭМ!$B$34:$B$777,G$190)+'СЕТ СН'!$F$12-'СЕТ СН'!$F$21</f>
        <v>-459.87925732999997</v>
      </c>
      <c r="H199" s="37">
        <f>SUMIFS(СВЦЭМ!$F$34:$F$777,СВЦЭМ!$A$34:$A$777,$A199,СВЦЭМ!$B$34:$B$777,H$190)+'СЕТ СН'!$F$12-'СЕТ СН'!$F$21</f>
        <v>-459.78724707999999</v>
      </c>
      <c r="I199" s="37">
        <f>SUMIFS(СВЦЭМ!$F$34:$F$777,СВЦЭМ!$A$34:$A$777,$A199,СВЦЭМ!$B$34:$B$777,I$190)+'СЕТ СН'!$F$12-'СЕТ СН'!$F$21</f>
        <v>-467.01751046999999</v>
      </c>
      <c r="J199" s="37">
        <f>SUMIFS(СВЦЭМ!$F$34:$F$777,СВЦЭМ!$A$34:$A$777,$A199,СВЦЭМ!$B$34:$B$777,J$190)+'СЕТ СН'!$F$12-'СЕТ СН'!$F$21</f>
        <v>-477.18960405999997</v>
      </c>
      <c r="K199" s="37">
        <f>SUMIFS(СВЦЭМ!$F$34:$F$777,СВЦЭМ!$A$34:$A$777,$A199,СВЦЭМ!$B$34:$B$777,K$190)+'СЕТ СН'!$F$12-'СЕТ СН'!$F$21</f>
        <v>-489.18495875999997</v>
      </c>
      <c r="L199" s="37">
        <f>SUMIFS(СВЦЭМ!$F$34:$F$777,СВЦЭМ!$A$34:$A$777,$A199,СВЦЭМ!$B$34:$B$777,L$190)+'СЕТ СН'!$F$12-'СЕТ СН'!$F$21</f>
        <v>-498.46085376999997</v>
      </c>
      <c r="M199" s="37">
        <f>SUMIFS(СВЦЭМ!$F$34:$F$777,СВЦЭМ!$A$34:$A$777,$A199,СВЦЭМ!$B$34:$B$777,M$190)+'СЕТ СН'!$F$12-'СЕТ СН'!$F$21</f>
        <v>-502.19201737999998</v>
      </c>
      <c r="N199" s="37">
        <f>SUMIFS(СВЦЭМ!$F$34:$F$777,СВЦЭМ!$A$34:$A$777,$A199,СВЦЭМ!$B$34:$B$777,N$190)+'СЕТ СН'!$F$12-'СЕТ СН'!$F$21</f>
        <v>-501.52526325999997</v>
      </c>
      <c r="O199" s="37">
        <f>SUMIFS(СВЦЭМ!$F$34:$F$777,СВЦЭМ!$A$34:$A$777,$A199,СВЦЭМ!$B$34:$B$777,O$190)+'СЕТ СН'!$F$12-'СЕТ СН'!$F$21</f>
        <v>-500.41648852000003</v>
      </c>
      <c r="P199" s="37">
        <f>SUMIFS(СВЦЭМ!$F$34:$F$777,СВЦЭМ!$A$34:$A$777,$A199,СВЦЭМ!$B$34:$B$777,P$190)+'СЕТ СН'!$F$12-'СЕТ СН'!$F$21</f>
        <v>-500.27354244999998</v>
      </c>
      <c r="Q199" s="37">
        <f>SUMIFS(СВЦЭМ!$F$34:$F$777,СВЦЭМ!$A$34:$A$777,$A199,СВЦЭМ!$B$34:$B$777,Q$190)+'СЕТ СН'!$F$12-'СЕТ СН'!$F$21</f>
        <v>-499.77643506999999</v>
      </c>
      <c r="R199" s="37">
        <f>SUMIFS(СВЦЭМ!$F$34:$F$777,СВЦЭМ!$A$34:$A$777,$A199,СВЦЭМ!$B$34:$B$777,R$190)+'СЕТ СН'!$F$12-'СЕТ СН'!$F$21</f>
        <v>-499.62450616000001</v>
      </c>
      <c r="S199" s="37">
        <f>SUMIFS(СВЦЭМ!$F$34:$F$777,СВЦЭМ!$A$34:$A$777,$A199,СВЦЭМ!$B$34:$B$777,S$190)+'СЕТ СН'!$F$12-'СЕТ СН'!$F$21</f>
        <v>-498.72430517999999</v>
      </c>
      <c r="T199" s="37">
        <f>SUMIFS(СВЦЭМ!$F$34:$F$777,СВЦЭМ!$A$34:$A$777,$A199,СВЦЭМ!$B$34:$B$777,T$190)+'СЕТ СН'!$F$12-'СЕТ СН'!$F$21</f>
        <v>-500.88070242999999</v>
      </c>
      <c r="U199" s="37">
        <f>SUMIFS(СВЦЭМ!$F$34:$F$777,СВЦЭМ!$A$34:$A$777,$A199,СВЦЭМ!$B$34:$B$777,U$190)+'СЕТ СН'!$F$12-'СЕТ СН'!$F$21</f>
        <v>-501.25613346</v>
      </c>
      <c r="V199" s="37">
        <f>SUMIFS(СВЦЭМ!$F$34:$F$777,СВЦЭМ!$A$34:$A$777,$A199,СВЦЭМ!$B$34:$B$777,V$190)+'СЕТ СН'!$F$12-'СЕТ СН'!$F$21</f>
        <v>-497.69079089000002</v>
      </c>
      <c r="W199" s="37">
        <f>SUMIFS(СВЦЭМ!$F$34:$F$777,СВЦЭМ!$A$34:$A$777,$A199,СВЦЭМ!$B$34:$B$777,W$190)+'СЕТ СН'!$F$12-'СЕТ СН'!$F$21</f>
        <v>-488.44462720000001</v>
      </c>
      <c r="X199" s="37">
        <f>SUMIFS(СВЦЭМ!$F$34:$F$777,СВЦЭМ!$A$34:$A$777,$A199,СВЦЭМ!$B$34:$B$777,X$190)+'СЕТ СН'!$F$12-'СЕТ СН'!$F$21</f>
        <v>-476.42395916999999</v>
      </c>
      <c r="Y199" s="37">
        <f>SUMIFS(СВЦЭМ!$F$34:$F$777,СВЦЭМ!$A$34:$A$777,$A199,СВЦЭМ!$B$34:$B$777,Y$190)+'СЕТ СН'!$F$12-'СЕТ СН'!$F$21</f>
        <v>-471.39189544999999</v>
      </c>
    </row>
    <row r="200" spans="1:25" ht="15.75" x14ac:dyDescent="0.2">
      <c r="A200" s="36">
        <f t="shared" si="5"/>
        <v>43049</v>
      </c>
      <c r="B200" s="37">
        <f>SUMIFS(СВЦЭМ!$F$34:$F$777,СВЦЭМ!$A$34:$A$777,$A200,СВЦЭМ!$B$34:$B$777,B$190)+'СЕТ СН'!$F$12-'СЕТ СН'!$F$21</f>
        <v>-468.05141977</v>
      </c>
      <c r="C200" s="37">
        <f>SUMIFS(СВЦЭМ!$F$34:$F$777,СВЦЭМ!$A$34:$A$777,$A200,СВЦЭМ!$B$34:$B$777,C$190)+'СЕТ СН'!$F$12-'СЕТ СН'!$F$21</f>
        <v>-464.74746514000003</v>
      </c>
      <c r="D200" s="37">
        <f>SUMIFS(СВЦЭМ!$F$34:$F$777,СВЦЭМ!$A$34:$A$777,$A200,СВЦЭМ!$B$34:$B$777,D$190)+'СЕТ СН'!$F$12-'СЕТ СН'!$F$21</f>
        <v>-460.42677764000001</v>
      </c>
      <c r="E200" s="37">
        <f>SUMIFS(СВЦЭМ!$F$34:$F$777,СВЦЭМ!$A$34:$A$777,$A200,СВЦЭМ!$B$34:$B$777,E$190)+'СЕТ СН'!$F$12-'СЕТ СН'!$F$21</f>
        <v>-460.77475684000001</v>
      </c>
      <c r="F200" s="37">
        <f>SUMIFS(СВЦЭМ!$F$34:$F$777,СВЦЭМ!$A$34:$A$777,$A200,СВЦЭМ!$B$34:$B$777,F$190)+'СЕТ СН'!$F$12-'СЕТ СН'!$F$21</f>
        <v>-460.69414627000003</v>
      </c>
      <c r="G200" s="37">
        <f>SUMIFS(СВЦЭМ!$F$34:$F$777,СВЦЭМ!$A$34:$A$777,$A200,СВЦЭМ!$B$34:$B$777,G$190)+'СЕТ СН'!$F$12-'СЕТ СН'!$F$21</f>
        <v>-459.97731555999997</v>
      </c>
      <c r="H200" s="37">
        <f>SUMIFS(СВЦЭМ!$F$34:$F$777,СВЦЭМ!$A$34:$A$777,$A200,СВЦЭМ!$B$34:$B$777,H$190)+'СЕТ СН'!$F$12-'СЕТ СН'!$F$21</f>
        <v>-459.14498698</v>
      </c>
      <c r="I200" s="37">
        <f>SUMIFS(СВЦЭМ!$F$34:$F$777,СВЦЭМ!$A$34:$A$777,$A200,СВЦЭМ!$B$34:$B$777,I$190)+'СЕТ СН'!$F$12-'СЕТ СН'!$F$21</f>
        <v>-470.19706361999999</v>
      </c>
      <c r="J200" s="37">
        <f>SUMIFS(СВЦЭМ!$F$34:$F$777,СВЦЭМ!$A$34:$A$777,$A200,СВЦЭМ!$B$34:$B$777,J$190)+'СЕТ СН'!$F$12-'СЕТ СН'!$F$21</f>
        <v>-479.58378319999997</v>
      </c>
      <c r="K200" s="37">
        <f>SUMIFS(СВЦЭМ!$F$34:$F$777,СВЦЭМ!$A$34:$A$777,$A200,СВЦЭМ!$B$34:$B$777,K$190)+'СЕТ СН'!$F$12-'СЕТ СН'!$F$21</f>
        <v>-489.94182995</v>
      </c>
      <c r="L200" s="37">
        <f>SUMIFS(СВЦЭМ!$F$34:$F$777,СВЦЭМ!$A$34:$A$777,$A200,СВЦЭМ!$B$34:$B$777,L$190)+'СЕТ СН'!$F$12-'СЕТ СН'!$F$21</f>
        <v>-499.08595690999999</v>
      </c>
      <c r="M200" s="37">
        <f>SUMIFS(СВЦЭМ!$F$34:$F$777,СВЦЭМ!$A$34:$A$777,$A200,СВЦЭМ!$B$34:$B$777,M$190)+'СЕТ СН'!$F$12-'СЕТ СН'!$F$21</f>
        <v>-501.81998496</v>
      </c>
      <c r="N200" s="37">
        <f>SUMIFS(СВЦЭМ!$F$34:$F$777,СВЦЭМ!$A$34:$A$777,$A200,СВЦЭМ!$B$34:$B$777,N$190)+'СЕТ СН'!$F$12-'СЕТ СН'!$F$21</f>
        <v>-499.98556286999997</v>
      </c>
      <c r="O200" s="37">
        <f>SUMIFS(СВЦЭМ!$F$34:$F$777,СВЦЭМ!$A$34:$A$777,$A200,СВЦЭМ!$B$34:$B$777,O$190)+'СЕТ СН'!$F$12-'СЕТ СН'!$F$21</f>
        <v>-499.68423385</v>
      </c>
      <c r="P200" s="37">
        <f>SUMIFS(СВЦЭМ!$F$34:$F$777,СВЦЭМ!$A$34:$A$777,$A200,СВЦЭМ!$B$34:$B$777,P$190)+'СЕТ СН'!$F$12-'СЕТ СН'!$F$21</f>
        <v>-498.20671226000002</v>
      </c>
      <c r="Q200" s="37">
        <f>SUMIFS(СВЦЭМ!$F$34:$F$777,СВЦЭМ!$A$34:$A$777,$A200,СВЦЭМ!$B$34:$B$777,Q$190)+'СЕТ СН'!$F$12-'СЕТ СН'!$F$21</f>
        <v>-497.59049345</v>
      </c>
      <c r="R200" s="37">
        <f>SUMIFS(СВЦЭМ!$F$34:$F$777,СВЦЭМ!$A$34:$A$777,$A200,СВЦЭМ!$B$34:$B$777,R$190)+'СЕТ СН'!$F$12-'СЕТ СН'!$F$21</f>
        <v>-497.33332139999999</v>
      </c>
      <c r="S200" s="37">
        <f>SUMIFS(СВЦЭМ!$F$34:$F$777,СВЦЭМ!$A$34:$A$777,$A200,СВЦЭМ!$B$34:$B$777,S$190)+'СЕТ СН'!$F$12-'СЕТ СН'!$F$21</f>
        <v>-499.31159457000001</v>
      </c>
      <c r="T200" s="37">
        <f>SUMIFS(СВЦЭМ!$F$34:$F$777,СВЦЭМ!$A$34:$A$777,$A200,СВЦЭМ!$B$34:$B$777,T$190)+'СЕТ СН'!$F$12-'СЕТ СН'!$F$21</f>
        <v>-505.31894382000002</v>
      </c>
      <c r="U200" s="37">
        <f>SUMIFS(СВЦЭМ!$F$34:$F$777,СВЦЭМ!$A$34:$A$777,$A200,СВЦЭМ!$B$34:$B$777,U$190)+'СЕТ СН'!$F$12-'СЕТ СН'!$F$21</f>
        <v>-505.67281729000001</v>
      </c>
      <c r="V200" s="37">
        <f>SUMIFS(СВЦЭМ!$F$34:$F$777,СВЦЭМ!$A$34:$A$777,$A200,СВЦЭМ!$B$34:$B$777,V$190)+'СЕТ СН'!$F$12-'СЕТ СН'!$F$21</f>
        <v>-499.84215069999999</v>
      </c>
      <c r="W200" s="37">
        <f>SUMIFS(СВЦЭМ!$F$34:$F$777,СВЦЭМ!$A$34:$A$777,$A200,СВЦЭМ!$B$34:$B$777,W$190)+'СЕТ СН'!$F$12-'СЕТ СН'!$F$21</f>
        <v>-489.45370409999998</v>
      </c>
      <c r="X200" s="37">
        <f>SUMIFS(СВЦЭМ!$F$34:$F$777,СВЦЭМ!$A$34:$A$777,$A200,СВЦЭМ!$B$34:$B$777,X$190)+'СЕТ СН'!$F$12-'СЕТ СН'!$F$21</f>
        <v>-477.99418058000003</v>
      </c>
      <c r="Y200" s="37">
        <f>SUMIFS(СВЦЭМ!$F$34:$F$777,СВЦЭМ!$A$34:$A$777,$A200,СВЦЭМ!$B$34:$B$777,Y$190)+'СЕТ СН'!$F$12-'СЕТ СН'!$F$21</f>
        <v>-470.44154877</v>
      </c>
    </row>
    <row r="201" spans="1:25" ht="15.75" x14ac:dyDescent="0.2">
      <c r="A201" s="36">
        <f t="shared" si="5"/>
        <v>43050</v>
      </c>
      <c r="B201" s="37">
        <f>SUMIFS(СВЦЭМ!$F$34:$F$777,СВЦЭМ!$A$34:$A$777,$A201,СВЦЭМ!$B$34:$B$777,B$190)+'СЕТ СН'!$F$12-'СЕТ СН'!$F$21</f>
        <v>-460.97244781000001</v>
      </c>
      <c r="C201" s="37">
        <f>SUMIFS(СВЦЭМ!$F$34:$F$777,СВЦЭМ!$A$34:$A$777,$A201,СВЦЭМ!$B$34:$B$777,C$190)+'СЕТ СН'!$F$12-'СЕТ СН'!$F$21</f>
        <v>-462.69442371000002</v>
      </c>
      <c r="D201" s="37">
        <f>SUMIFS(СВЦЭМ!$F$34:$F$777,СВЦЭМ!$A$34:$A$777,$A201,СВЦЭМ!$B$34:$B$777,D$190)+'СЕТ СН'!$F$12-'СЕТ СН'!$F$21</f>
        <v>-459.91654675000001</v>
      </c>
      <c r="E201" s="37">
        <f>SUMIFS(СВЦЭМ!$F$34:$F$777,СВЦЭМ!$A$34:$A$777,$A201,СВЦЭМ!$B$34:$B$777,E$190)+'СЕТ СН'!$F$12-'СЕТ СН'!$F$21</f>
        <v>-457.90016722999997</v>
      </c>
      <c r="F201" s="37">
        <f>SUMIFS(СВЦЭМ!$F$34:$F$777,СВЦЭМ!$A$34:$A$777,$A201,СВЦЭМ!$B$34:$B$777,F$190)+'СЕТ СН'!$F$12-'СЕТ СН'!$F$21</f>
        <v>-457.97526275000001</v>
      </c>
      <c r="G201" s="37">
        <f>SUMIFS(СВЦЭМ!$F$34:$F$777,СВЦЭМ!$A$34:$A$777,$A201,СВЦЭМ!$B$34:$B$777,G$190)+'СЕТ СН'!$F$12-'СЕТ СН'!$F$21</f>
        <v>-458.61915973999999</v>
      </c>
      <c r="H201" s="37">
        <f>SUMIFS(СВЦЭМ!$F$34:$F$777,СВЦЭМ!$A$34:$A$777,$A201,СВЦЭМ!$B$34:$B$777,H$190)+'СЕТ СН'!$F$12-'СЕТ СН'!$F$21</f>
        <v>-460.64665406</v>
      </c>
      <c r="I201" s="37">
        <f>SUMIFS(СВЦЭМ!$F$34:$F$777,СВЦЭМ!$A$34:$A$777,$A201,СВЦЭМ!$B$34:$B$777,I$190)+'СЕТ СН'!$F$12-'СЕТ СН'!$F$21</f>
        <v>-467.12042169</v>
      </c>
      <c r="J201" s="37">
        <f>SUMIFS(СВЦЭМ!$F$34:$F$777,СВЦЭМ!$A$34:$A$777,$A201,СВЦЭМ!$B$34:$B$777,J$190)+'СЕТ СН'!$F$12-'СЕТ СН'!$F$21</f>
        <v>-477.07952624000001</v>
      </c>
      <c r="K201" s="37">
        <f>SUMIFS(СВЦЭМ!$F$34:$F$777,СВЦЭМ!$A$34:$A$777,$A201,СВЦЭМ!$B$34:$B$777,K$190)+'СЕТ СН'!$F$12-'СЕТ СН'!$F$21</f>
        <v>-489.06508981000002</v>
      </c>
      <c r="L201" s="37">
        <f>SUMIFS(СВЦЭМ!$F$34:$F$777,СВЦЭМ!$A$34:$A$777,$A201,СВЦЭМ!$B$34:$B$777,L$190)+'СЕТ СН'!$F$12-'СЕТ СН'!$F$21</f>
        <v>-499.07437145</v>
      </c>
      <c r="M201" s="37">
        <f>SUMIFS(СВЦЭМ!$F$34:$F$777,СВЦЭМ!$A$34:$A$777,$A201,СВЦЭМ!$B$34:$B$777,M$190)+'СЕТ СН'!$F$12-'СЕТ СН'!$F$21</f>
        <v>-503.17516373000001</v>
      </c>
      <c r="N201" s="37">
        <f>SUMIFS(СВЦЭМ!$F$34:$F$777,СВЦЭМ!$A$34:$A$777,$A201,СВЦЭМ!$B$34:$B$777,N$190)+'СЕТ СН'!$F$12-'СЕТ СН'!$F$21</f>
        <v>-501.60388627999998</v>
      </c>
      <c r="O201" s="37">
        <f>SUMIFS(СВЦЭМ!$F$34:$F$777,СВЦЭМ!$A$34:$A$777,$A201,СВЦЭМ!$B$34:$B$777,O$190)+'СЕТ СН'!$F$12-'СЕТ СН'!$F$21</f>
        <v>-502.33760964999999</v>
      </c>
      <c r="P201" s="37">
        <f>SUMIFS(СВЦЭМ!$F$34:$F$777,СВЦЭМ!$A$34:$A$777,$A201,СВЦЭМ!$B$34:$B$777,P$190)+'СЕТ СН'!$F$12-'СЕТ СН'!$F$21</f>
        <v>-501.75220194999997</v>
      </c>
      <c r="Q201" s="37">
        <f>SUMIFS(СВЦЭМ!$F$34:$F$777,СВЦЭМ!$A$34:$A$777,$A201,СВЦЭМ!$B$34:$B$777,Q$190)+'СЕТ СН'!$F$12-'СЕТ СН'!$F$21</f>
        <v>-501.57119310000002</v>
      </c>
      <c r="R201" s="37">
        <f>SUMIFS(СВЦЭМ!$F$34:$F$777,СВЦЭМ!$A$34:$A$777,$A201,СВЦЭМ!$B$34:$B$777,R$190)+'СЕТ СН'!$F$12-'СЕТ СН'!$F$21</f>
        <v>-501.90240249999999</v>
      </c>
      <c r="S201" s="37">
        <f>SUMIFS(СВЦЭМ!$F$34:$F$777,СВЦЭМ!$A$34:$A$777,$A201,СВЦЭМ!$B$34:$B$777,S$190)+'СЕТ СН'!$F$12-'СЕТ СН'!$F$21</f>
        <v>-501.14814776000003</v>
      </c>
      <c r="T201" s="37">
        <f>SUMIFS(СВЦЭМ!$F$34:$F$777,СВЦЭМ!$A$34:$A$777,$A201,СВЦЭМ!$B$34:$B$777,T$190)+'СЕТ СН'!$F$12-'СЕТ СН'!$F$21</f>
        <v>-504.82050717999999</v>
      </c>
      <c r="U201" s="37">
        <f>SUMIFS(СВЦЭМ!$F$34:$F$777,СВЦЭМ!$A$34:$A$777,$A201,СВЦЭМ!$B$34:$B$777,U$190)+'СЕТ СН'!$F$12-'СЕТ СН'!$F$21</f>
        <v>-504.67778063999998</v>
      </c>
      <c r="V201" s="37">
        <f>SUMIFS(СВЦЭМ!$F$34:$F$777,СВЦЭМ!$A$34:$A$777,$A201,СВЦЭМ!$B$34:$B$777,V$190)+'СЕТ СН'!$F$12-'СЕТ СН'!$F$21</f>
        <v>-500.68943679</v>
      </c>
      <c r="W201" s="37">
        <f>SUMIFS(СВЦЭМ!$F$34:$F$777,СВЦЭМ!$A$34:$A$777,$A201,СВЦЭМ!$B$34:$B$777,W$190)+'СЕТ СН'!$F$12-'СЕТ СН'!$F$21</f>
        <v>-488.70952298999998</v>
      </c>
      <c r="X201" s="37">
        <f>SUMIFS(СВЦЭМ!$F$34:$F$777,СВЦЭМ!$A$34:$A$777,$A201,СВЦЭМ!$B$34:$B$777,X$190)+'СЕТ СН'!$F$12-'СЕТ СН'!$F$21</f>
        <v>-477.60195195</v>
      </c>
      <c r="Y201" s="37">
        <f>SUMIFS(СВЦЭМ!$F$34:$F$777,СВЦЭМ!$A$34:$A$777,$A201,СВЦЭМ!$B$34:$B$777,Y$190)+'СЕТ СН'!$F$12-'СЕТ СН'!$F$21</f>
        <v>-467.36480899000003</v>
      </c>
    </row>
    <row r="202" spans="1:25" ht="15.75" x14ac:dyDescent="0.2">
      <c r="A202" s="36">
        <f t="shared" si="5"/>
        <v>43051</v>
      </c>
      <c r="B202" s="37">
        <f>SUMIFS(СВЦЭМ!$F$34:$F$777,СВЦЭМ!$A$34:$A$777,$A202,СВЦЭМ!$B$34:$B$777,B$190)+'СЕТ СН'!$F$12-'СЕТ СН'!$F$21</f>
        <v>-464.55969106999999</v>
      </c>
      <c r="C202" s="37">
        <f>SUMIFS(СВЦЭМ!$F$34:$F$777,СВЦЭМ!$A$34:$A$777,$A202,СВЦЭМ!$B$34:$B$777,C$190)+'СЕТ СН'!$F$12-'СЕТ СН'!$F$21</f>
        <v>-460.00659737000001</v>
      </c>
      <c r="D202" s="37">
        <f>SUMIFS(СВЦЭМ!$F$34:$F$777,СВЦЭМ!$A$34:$A$777,$A202,СВЦЭМ!$B$34:$B$777,D$190)+'СЕТ СН'!$F$12-'СЕТ СН'!$F$21</f>
        <v>-457.17320354999998</v>
      </c>
      <c r="E202" s="37">
        <f>SUMIFS(СВЦЭМ!$F$34:$F$777,СВЦЭМ!$A$34:$A$777,$A202,СВЦЭМ!$B$34:$B$777,E$190)+'СЕТ СН'!$F$12-'СЕТ СН'!$F$21</f>
        <v>-455.33331246</v>
      </c>
      <c r="F202" s="37">
        <f>SUMIFS(СВЦЭМ!$F$34:$F$777,СВЦЭМ!$A$34:$A$777,$A202,СВЦЭМ!$B$34:$B$777,F$190)+'СЕТ СН'!$F$12-'СЕТ СН'!$F$21</f>
        <v>-452.68316039000001</v>
      </c>
      <c r="G202" s="37">
        <f>SUMIFS(СВЦЭМ!$F$34:$F$777,СВЦЭМ!$A$34:$A$777,$A202,СВЦЭМ!$B$34:$B$777,G$190)+'СЕТ СН'!$F$12-'СЕТ СН'!$F$21</f>
        <v>-453.13882103000003</v>
      </c>
      <c r="H202" s="37">
        <f>SUMIFS(СВЦЭМ!$F$34:$F$777,СВЦЭМ!$A$34:$A$777,$A202,СВЦЭМ!$B$34:$B$777,H$190)+'СЕТ СН'!$F$12-'СЕТ СН'!$F$21</f>
        <v>-455.07336268</v>
      </c>
      <c r="I202" s="37">
        <f>SUMIFS(СВЦЭМ!$F$34:$F$777,СВЦЭМ!$A$34:$A$777,$A202,СВЦЭМ!$B$34:$B$777,I$190)+'СЕТ СН'!$F$12-'СЕТ СН'!$F$21</f>
        <v>-460.93210023</v>
      </c>
      <c r="J202" s="37">
        <f>SUMIFS(СВЦЭМ!$F$34:$F$777,СВЦЭМ!$A$34:$A$777,$A202,СВЦЭМ!$B$34:$B$777,J$190)+'СЕТ СН'!$F$12-'СЕТ СН'!$F$21</f>
        <v>-473.26379997999999</v>
      </c>
      <c r="K202" s="37">
        <f>SUMIFS(СВЦЭМ!$F$34:$F$777,СВЦЭМ!$A$34:$A$777,$A202,СВЦЭМ!$B$34:$B$777,K$190)+'СЕТ СН'!$F$12-'СЕТ СН'!$F$21</f>
        <v>-487.60686532</v>
      </c>
      <c r="L202" s="37">
        <f>SUMIFS(СВЦЭМ!$F$34:$F$777,СВЦЭМ!$A$34:$A$777,$A202,СВЦЭМ!$B$34:$B$777,L$190)+'СЕТ СН'!$F$12-'СЕТ СН'!$F$21</f>
        <v>-498.27540727999997</v>
      </c>
      <c r="M202" s="37">
        <f>SUMIFS(СВЦЭМ!$F$34:$F$777,СВЦЭМ!$A$34:$A$777,$A202,СВЦЭМ!$B$34:$B$777,M$190)+'СЕТ СН'!$F$12-'СЕТ СН'!$F$21</f>
        <v>-501.58023584</v>
      </c>
      <c r="N202" s="37">
        <f>SUMIFS(СВЦЭМ!$F$34:$F$777,СВЦЭМ!$A$34:$A$777,$A202,СВЦЭМ!$B$34:$B$777,N$190)+'СЕТ СН'!$F$12-'СЕТ СН'!$F$21</f>
        <v>-501.39180517</v>
      </c>
      <c r="O202" s="37">
        <f>SUMIFS(СВЦЭМ!$F$34:$F$777,СВЦЭМ!$A$34:$A$777,$A202,СВЦЭМ!$B$34:$B$777,O$190)+'СЕТ СН'!$F$12-'СЕТ СН'!$F$21</f>
        <v>-501.88921608999999</v>
      </c>
      <c r="P202" s="37">
        <f>SUMIFS(СВЦЭМ!$F$34:$F$777,СВЦЭМ!$A$34:$A$777,$A202,СВЦЭМ!$B$34:$B$777,P$190)+'СЕТ СН'!$F$12-'СЕТ СН'!$F$21</f>
        <v>-502.05012849000002</v>
      </c>
      <c r="Q202" s="37">
        <f>SUMIFS(СВЦЭМ!$F$34:$F$777,СВЦЭМ!$A$34:$A$777,$A202,СВЦЭМ!$B$34:$B$777,Q$190)+'СЕТ СН'!$F$12-'СЕТ СН'!$F$21</f>
        <v>-502.10968628000001</v>
      </c>
      <c r="R202" s="37">
        <f>SUMIFS(СВЦЭМ!$F$34:$F$777,СВЦЭМ!$A$34:$A$777,$A202,СВЦЭМ!$B$34:$B$777,R$190)+'СЕТ СН'!$F$12-'СЕТ СН'!$F$21</f>
        <v>-501.20551505999998</v>
      </c>
      <c r="S202" s="37">
        <f>SUMIFS(СВЦЭМ!$F$34:$F$777,СВЦЭМ!$A$34:$A$777,$A202,СВЦЭМ!$B$34:$B$777,S$190)+'СЕТ СН'!$F$12-'СЕТ СН'!$F$21</f>
        <v>-501.68737169000002</v>
      </c>
      <c r="T202" s="37">
        <f>SUMIFS(СВЦЭМ!$F$34:$F$777,СВЦЭМ!$A$34:$A$777,$A202,СВЦЭМ!$B$34:$B$777,T$190)+'СЕТ СН'!$F$12-'СЕТ СН'!$F$21</f>
        <v>-503.58448607000003</v>
      </c>
      <c r="U202" s="37">
        <f>SUMIFS(СВЦЭМ!$F$34:$F$777,СВЦЭМ!$A$34:$A$777,$A202,СВЦЭМ!$B$34:$B$777,U$190)+'СЕТ СН'!$F$12-'СЕТ СН'!$F$21</f>
        <v>-503.49182230999998</v>
      </c>
      <c r="V202" s="37">
        <f>SUMIFS(СВЦЭМ!$F$34:$F$777,СВЦЭМ!$A$34:$A$777,$A202,СВЦЭМ!$B$34:$B$777,V$190)+'СЕТ СН'!$F$12-'СЕТ СН'!$F$21</f>
        <v>-500.79089979000003</v>
      </c>
      <c r="W202" s="37">
        <f>SUMIFS(СВЦЭМ!$F$34:$F$777,СВЦЭМ!$A$34:$A$777,$A202,СВЦЭМ!$B$34:$B$777,W$190)+'СЕТ СН'!$F$12-'СЕТ СН'!$F$21</f>
        <v>-489.97951121</v>
      </c>
      <c r="X202" s="37">
        <f>SUMIFS(СВЦЭМ!$F$34:$F$777,СВЦЭМ!$A$34:$A$777,$A202,СВЦЭМ!$B$34:$B$777,X$190)+'СЕТ СН'!$F$12-'СЕТ СН'!$F$21</f>
        <v>-479.13752289000001</v>
      </c>
      <c r="Y202" s="37">
        <f>SUMIFS(СВЦЭМ!$F$34:$F$777,СВЦЭМ!$A$34:$A$777,$A202,СВЦЭМ!$B$34:$B$777,Y$190)+'СЕТ СН'!$F$12-'СЕТ СН'!$F$21</f>
        <v>-468.49620362000002</v>
      </c>
    </row>
    <row r="203" spans="1:25" ht="15.75" x14ac:dyDescent="0.2">
      <c r="A203" s="36">
        <f t="shared" si="5"/>
        <v>43052</v>
      </c>
      <c r="B203" s="37">
        <f>SUMIFS(СВЦЭМ!$F$34:$F$777,СВЦЭМ!$A$34:$A$777,$A203,СВЦЭМ!$B$34:$B$777,B$190)+'СЕТ СН'!$F$12-'СЕТ СН'!$F$21</f>
        <v>-463.9939005</v>
      </c>
      <c r="C203" s="37">
        <f>SUMIFS(СВЦЭМ!$F$34:$F$777,СВЦЭМ!$A$34:$A$777,$A203,СВЦЭМ!$B$34:$B$777,C$190)+'СЕТ СН'!$F$12-'СЕТ СН'!$F$21</f>
        <v>-457.13438639999998</v>
      </c>
      <c r="D203" s="37">
        <f>SUMIFS(СВЦЭМ!$F$34:$F$777,СВЦЭМ!$A$34:$A$777,$A203,СВЦЭМ!$B$34:$B$777,D$190)+'СЕТ СН'!$F$12-'СЕТ СН'!$F$21</f>
        <v>-451.37038473000001</v>
      </c>
      <c r="E203" s="37">
        <f>SUMIFS(СВЦЭМ!$F$34:$F$777,СВЦЭМ!$A$34:$A$777,$A203,СВЦЭМ!$B$34:$B$777,E$190)+'СЕТ СН'!$F$12-'СЕТ СН'!$F$21</f>
        <v>-450.94870442000001</v>
      </c>
      <c r="F203" s="37">
        <f>SUMIFS(СВЦЭМ!$F$34:$F$777,СВЦЭМ!$A$34:$A$777,$A203,СВЦЭМ!$B$34:$B$777,F$190)+'СЕТ СН'!$F$12-'СЕТ СН'!$F$21</f>
        <v>-449.94029904000001</v>
      </c>
      <c r="G203" s="37">
        <f>SUMIFS(СВЦЭМ!$F$34:$F$777,СВЦЭМ!$A$34:$A$777,$A203,СВЦЭМ!$B$34:$B$777,G$190)+'СЕТ СН'!$F$12-'СЕТ СН'!$F$21</f>
        <v>-450.80762175000001</v>
      </c>
      <c r="H203" s="37">
        <f>SUMIFS(СВЦЭМ!$F$34:$F$777,СВЦЭМ!$A$34:$A$777,$A203,СВЦЭМ!$B$34:$B$777,H$190)+'СЕТ СН'!$F$12-'СЕТ СН'!$F$21</f>
        <v>-456.18633266000001</v>
      </c>
      <c r="I203" s="37">
        <f>SUMIFS(СВЦЭМ!$F$34:$F$777,СВЦЭМ!$A$34:$A$777,$A203,СВЦЭМ!$B$34:$B$777,I$190)+'СЕТ СН'!$F$12-'СЕТ СН'!$F$21</f>
        <v>-467.55337937000002</v>
      </c>
      <c r="J203" s="37">
        <f>SUMIFS(СВЦЭМ!$F$34:$F$777,СВЦЭМ!$A$34:$A$777,$A203,СВЦЭМ!$B$34:$B$777,J$190)+'СЕТ СН'!$F$12-'СЕТ СН'!$F$21</f>
        <v>-479.45527671000002</v>
      </c>
      <c r="K203" s="37">
        <f>SUMIFS(СВЦЭМ!$F$34:$F$777,СВЦЭМ!$A$34:$A$777,$A203,СВЦЭМ!$B$34:$B$777,K$190)+'СЕТ СН'!$F$12-'СЕТ СН'!$F$21</f>
        <v>-488.01408813</v>
      </c>
      <c r="L203" s="37">
        <f>SUMIFS(СВЦЭМ!$F$34:$F$777,СВЦЭМ!$A$34:$A$777,$A203,СВЦЭМ!$B$34:$B$777,L$190)+'СЕТ СН'!$F$12-'СЕТ СН'!$F$21</f>
        <v>-495.34836411000003</v>
      </c>
      <c r="M203" s="37">
        <f>SUMIFS(СВЦЭМ!$F$34:$F$777,СВЦЭМ!$A$34:$A$777,$A203,СВЦЭМ!$B$34:$B$777,M$190)+'СЕТ СН'!$F$12-'СЕТ СН'!$F$21</f>
        <v>-498.85278146000002</v>
      </c>
      <c r="N203" s="37">
        <f>SUMIFS(СВЦЭМ!$F$34:$F$777,СВЦЭМ!$A$34:$A$777,$A203,СВЦЭМ!$B$34:$B$777,N$190)+'СЕТ СН'!$F$12-'СЕТ СН'!$F$21</f>
        <v>-500.09571739</v>
      </c>
      <c r="O203" s="37">
        <f>SUMIFS(СВЦЭМ!$F$34:$F$777,СВЦЭМ!$A$34:$A$777,$A203,СВЦЭМ!$B$34:$B$777,O$190)+'СЕТ СН'!$F$12-'СЕТ СН'!$F$21</f>
        <v>-500.34316025999999</v>
      </c>
      <c r="P203" s="37">
        <f>SUMIFS(СВЦЭМ!$F$34:$F$777,СВЦЭМ!$A$34:$A$777,$A203,СВЦЭМ!$B$34:$B$777,P$190)+'СЕТ СН'!$F$12-'СЕТ СН'!$F$21</f>
        <v>-500.56622566999999</v>
      </c>
      <c r="Q203" s="37">
        <f>SUMIFS(СВЦЭМ!$F$34:$F$777,СВЦЭМ!$A$34:$A$777,$A203,СВЦЭМ!$B$34:$B$777,Q$190)+'СЕТ СН'!$F$12-'СЕТ СН'!$F$21</f>
        <v>-500.42075499999999</v>
      </c>
      <c r="R203" s="37">
        <f>SUMIFS(СВЦЭМ!$F$34:$F$777,СВЦЭМ!$A$34:$A$777,$A203,СВЦЭМ!$B$34:$B$777,R$190)+'СЕТ СН'!$F$12-'СЕТ СН'!$F$21</f>
        <v>-501.19937467</v>
      </c>
      <c r="S203" s="37">
        <f>SUMIFS(СВЦЭМ!$F$34:$F$777,СВЦЭМ!$A$34:$A$777,$A203,СВЦЭМ!$B$34:$B$777,S$190)+'СЕТ СН'!$F$12-'СЕТ СН'!$F$21</f>
        <v>-500.61656462999997</v>
      </c>
      <c r="T203" s="37">
        <f>SUMIFS(СВЦЭМ!$F$34:$F$777,СВЦЭМ!$A$34:$A$777,$A203,СВЦЭМ!$B$34:$B$777,T$190)+'СЕТ СН'!$F$12-'СЕТ СН'!$F$21</f>
        <v>-497.45536326000001</v>
      </c>
      <c r="U203" s="37">
        <f>SUMIFS(СВЦЭМ!$F$34:$F$777,СВЦЭМ!$A$34:$A$777,$A203,СВЦЭМ!$B$34:$B$777,U$190)+'СЕТ СН'!$F$12-'СЕТ СН'!$F$21</f>
        <v>-497.78207810999999</v>
      </c>
      <c r="V203" s="37">
        <f>SUMIFS(СВЦЭМ!$F$34:$F$777,СВЦЭМ!$A$34:$A$777,$A203,СВЦЭМ!$B$34:$B$777,V$190)+'СЕТ СН'!$F$12-'СЕТ СН'!$F$21</f>
        <v>-496.85377232999997</v>
      </c>
      <c r="W203" s="37">
        <f>SUMIFS(СВЦЭМ!$F$34:$F$777,СВЦЭМ!$A$34:$A$777,$A203,СВЦЭМ!$B$34:$B$777,W$190)+'СЕТ СН'!$F$12-'СЕТ СН'!$F$21</f>
        <v>-489.02329288999999</v>
      </c>
      <c r="X203" s="37">
        <f>SUMIFS(СВЦЭМ!$F$34:$F$777,СВЦЭМ!$A$34:$A$777,$A203,СВЦЭМ!$B$34:$B$777,X$190)+'СЕТ СН'!$F$12-'СЕТ СН'!$F$21</f>
        <v>-477.56495238000002</v>
      </c>
      <c r="Y203" s="37">
        <f>SUMIFS(СВЦЭМ!$F$34:$F$777,СВЦЭМ!$A$34:$A$777,$A203,СВЦЭМ!$B$34:$B$777,Y$190)+'СЕТ СН'!$F$12-'СЕТ СН'!$F$21</f>
        <v>-465.64371260999997</v>
      </c>
    </row>
    <row r="204" spans="1:25" ht="15.75" x14ac:dyDescent="0.2">
      <c r="A204" s="36">
        <f t="shared" si="5"/>
        <v>43053</v>
      </c>
      <c r="B204" s="37">
        <f>SUMIFS(СВЦЭМ!$F$34:$F$777,СВЦЭМ!$A$34:$A$777,$A204,СВЦЭМ!$B$34:$B$777,B$190)+'СЕТ СН'!$F$12-'СЕТ СН'!$F$21</f>
        <v>-461.81033020000001</v>
      </c>
      <c r="C204" s="37">
        <f>SUMIFS(СВЦЭМ!$F$34:$F$777,СВЦЭМ!$A$34:$A$777,$A204,СВЦЭМ!$B$34:$B$777,C$190)+'СЕТ СН'!$F$12-'СЕТ СН'!$F$21</f>
        <v>-457.61851755999999</v>
      </c>
      <c r="D204" s="37">
        <f>SUMIFS(СВЦЭМ!$F$34:$F$777,СВЦЭМ!$A$34:$A$777,$A204,СВЦЭМ!$B$34:$B$777,D$190)+'СЕТ СН'!$F$12-'СЕТ СН'!$F$21</f>
        <v>-457.83747384999998</v>
      </c>
      <c r="E204" s="37">
        <f>SUMIFS(СВЦЭМ!$F$34:$F$777,СВЦЭМ!$A$34:$A$777,$A204,СВЦЭМ!$B$34:$B$777,E$190)+'СЕТ СН'!$F$12-'СЕТ СН'!$F$21</f>
        <v>-458.00804739</v>
      </c>
      <c r="F204" s="37">
        <f>SUMIFS(СВЦЭМ!$F$34:$F$777,СВЦЭМ!$A$34:$A$777,$A204,СВЦЭМ!$B$34:$B$777,F$190)+'СЕТ СН'!$F$12-'СЕТ СН'!$F$21</f>
        <v>-458.18192101</v>
      </c>
      <c r="G204" s="37">
        <f>SUMIFS(СВЦЭМ!$F$34:$F$777,СВЦЭМ!$A$34:$A$777,$A204,СВЦЭМ!$B$34:$B$777,G$190)+'СЕТ СН'!$F$12-'СЕТ СН'!$F$21</f>
        <v>-457.76832274999998</v>
      </c>
      <c r="H204" s="37">
        <f>SUMIFS(СВЦЭМ!$F$34:$F$777,СВЦЭМ!$A$34:$A$777,$A204,СВЦЭМ!$B$34:$B$777,H$190)+'СЕТ СН'!$F$12-'СЕТ СН'!$F$21</f>
        <v>-459.91949697000001</v>
      </c>
      <c r="I204" s="37">
        <f>SUMIFS(СВЦЭМ!$F$34:$F$777,СВЦЭМ!$A$34:$A$777,$A204,СВЦЭМ!$B$34:$B$777,I$190)+'СЕТ СН'!$F$12-'СЕТ СН'!$F$21</f>
        <v>-469.59847922</v>
      </c>
      <c r="J204" s="37">
        <f>SUMIFS(СВЦЭМ!$F$34:$F$777,СВЦЭМ!$A$34:$A$777,$A204,СВЦЭМ!$B$34:$B$777,J$190)+'СЕТ СН'!$F$12-'СЕТ СН'!$F$21</f>
        <v>-476.25289485000002</v>
      </c>
      <c r="K204" s="37">
        <f>SUMIFS(СВЦЭМ!$F$34:$F$777,СВЦЭМ!$A$34:$A$777,$A204,СВЦЭМ!$B$34:$B$777,K$190)+'СЕТ СН'!$F$12-'СЕТ СН'!$F$21</f>
        <v>-484.83401606000001</v>
      </c>
      <c r="L204" s="37">
        <f>SUMIFS(СВЦЭМ!$F$34:$F$777,СВЦЭМ!$A$34:$A$777,$A204,СВЦЭМ!$B$34:$B$777,L$190)+'СЕТ СН'!$F$12-'СЕТ СН'!$F$21</f>
        <v>-493.07259319000002</v>
      </c>
      <c r="M204" s="37">
        <f>SUMIFS(СВЦЭМ!$F$34:$F$777,СВЦЭМ!$A$34:$A$777,$A204,СВЦЭМ!$B$34:$B$777,M$190)+'СЕТ СН'!$F$12-'СЕТ СН'!$F$21</f>
        <v>-495.84525615000001</v>
      </c>
      <c r="N204" s="37">
        <f>SUMIFS(СВЦЭМ!$F$34:$F$777,СВЦЭМ!$A$34:$A$777,$A204,СВЦЭМ!$B$34:$B$777,N$190)+'СЕТ СН'!$F$12-'СЕТ СН'!$F$21</f>
        <v>-494.74591053</v>
      </c>
      <c r="O204" s="37">
        <f>SUMIFS(СВЦЭМ!$F$34:$F$777,СВЦЭМ!$A$34:$A$777,$A204,СВЦЭМ!$B$34:$B$777,O$190)+'СЕТ СН'!$F$12-'СЕТ СН'!$F$21</f>
        <v>-495.68732626999997</v>
      </c>
      <c r="P204" s="37">
        <f>SUMIFS(СВЦЭМ!$F$34:$F$777,СВЦЭМ!$A$34:$A$777,$A204,СВЦЭМ!$B$34:$B$777,P$190)+'СЕТ СН'!$F$12-'СЕТ СН'!$F$21</f>
        <v>-494.87831907999998</v>
      </c>
      <c r="Q204" s="37">
        <f>SUMIFS(СВЦЭМ!$F$34:$F$777,СВЦЭМ!$A$34:$A$777,$A204,СВЦЭМ!$B$34:$B$777,Q$190)+'СЕТ СН'!$F$12-'СЕТ СН'!$F$21</f>
        <v>-494.01980835000001</v>
      </c>
      <c r="R204" s="37">
        <f>SUMIFS(СВЦЭМ!$F$34:$F$777,СВЦЭМ!$A$34:$A$777,$A204,СВЦЭМ!$B$34:$B$777,R$190)+'СЕТ СН'!$F$12-'СЕТ СН'!$F$21</f>
        <v>-493.75158585999998</v>
      </c>
      <c r="S204" s="37">
        <f>SUMIFS(СВЦЭМ!$F$34:$F$777,СВЦЭМ!$A$34:$A$777,$A204,СВЦЭМ!$B$34:$B$777,S$190)+'СЕТ СН'!$F$12-'СЕТ СН'!$F$21</f>
        <v>-496.34460672</v>
      </c>
      <c r="T204" s="37">
        <f>SUMIFS(СВЦЭМ!$F$34:$F$777,СВЦЭМ!$A$34:$A$777,$A204,СВЦЭМ!$B$34:$B$777,T$190)+'СЕТ СН'!$F$12-'СЕТ СН'!$F$21</f>
        <v>-500.14163188999999</v>
      </c>
      <c r="U204" s="37">
        <f>SUMIFS(СВЦЭМ!$F$34:$F$777,СВЦЭМ!$A$34:$A$777,$A204,СВЦЭМ!$B$34:$B$777,U$190)+'СЕТ СН'!$F$12-'СЕТ СН'!$F$21</f>
        <v>-500.95118373000003</v>
      </c>
      <c r="V204" s="37">
        <f>SUMIFS(СВЦЭМ!$F$34:$F$777,СВЦЭМ!$A$34:$A$777,$A204,СВЦЭМ!$B$34:$B$777,V$190)+'СЕТ СН'!$F$12-'СЕТ СН'!$F$21</f>
        <v>-495.78782304000003</v>
      </c>
      <c r="W204" s="37">
        <f>SUMIFS(СВЦЭМ!$F$34:$F$777,СВЦЭМ!$A$34:$A$777,$A204,СВЦЭМ!$B$34:$B$777,W$190)+'СЕТ СН'!$F$12-'СЕТ СН'!$F$21</f>
        <v>-486.05689153000003</v>
      </c>
      <c r="X204" s="37">
        <f>SUMIFS(СВЦЭМ!$F$34:$F$777,СВЦЭМ!$A$34:$A$777,$A204,СВЦЭМ!$B$34:$B$777,X$190)+'СЕТ СН'!$F$12-'СЕТ СН'!$F$21</f>
        <v>-475.16809427999999</v>
      </c>
      <c r="Y204" s="37">
        <f>SUMIFS(СВЦЭМ!$F$34:$F$777,СВЦЭМ!$A$34:$A$777,$A204,СВЦЭМ!$B$34:$B$777,Y$190)+'СЕТ СН'!$F$12-'СЕТ СН'!$F$21</f>
        <v>-463.85183369000003</v>
      </c>
    </row>
    <row r="205" spans="1:25" ht="15.75" x14ac:dyDescent="0.2">
      <c r="A205" s="36">
        <f t="shared" si="5"/>
        <v>43054</v>
      </c>
      <c r="B205" s="37">
        <f>SUMIFS(СВЦЭМ!$F$34:$F$777,СВЦЭМ!$A$34:$A$777,$A205,СВЦЭМ!$B$34:$B$777,B$190)+'СЕТ СН'!$F$12-'СЕТ СН'!$F$21</f>
        <v>-464.56401929999998</v>
      </c>
      <c r="C205" s="37">
        <f>SUMIFS(СВЦЭМ!$F$34:$F$777,СВЦЭМ!$A$34:$A$777,$A205,СВЦЭМ!$B$34:$B$777,C$190)+'СЕТ СН'!$F$12-'СЕТ СН'!$F$21</f>
        <v>-460.81230671000003</v>
      </c>
      <c r="D205" s="37">
        <f>SUMIFS(СВЦЭМ!$F$34:$F$777,СВЦЭМ!$A$34:$A$777,$A205,СВЦЭМ!$B$34:$B$777,D$190)+'СЕТ СН'!$F$12-'СЕТ СН'!$F$21</f>
        <v>-456.4348688</v>
      </c>
      <c r="E205" s="37">
        <f>SUMIFS(СВЦЭМ!$F$34:$F$777,СВЦЭМ!$A$34:$A$777,$A205,СВЦЭМ!$B$34:$B$777,E$190)+'СЕТ СН'!$F$12-'СЕТ СН'!$F$21</f>
        <v>-457.10944026999999</v>
      </c>
      <c r="F205" s="37">
        <f>SUMIFS(СВЦЭМ!$F$34:$F$777,СВЦЭМ!$A$34:$A$777,$A205,СВЦЭМ!$B$34:$B$777,F$190)+'СЕТ СН'!$F$12-'СЕТ СН'!$F$21</f>
        <v>-457.07423169000003</v>
      </c>
      <c r="G205" s="37">
        <f>SUMIFS(СВЦЭМ!$F$34:$F$777,СВЦЭМ!$A$34:$A$777,$A205,СВЦЭМ!$B$34:$B$777,G$190)+'СЕТ СН'!$F$12-'СЕТ СН'!$F$21</f>
        <v>-456.29161804</v>
      </c>
      <c r="H205" s="37">
        <f>SUMIFS(СВЦЭМ!$F$34:$F$777,СВЦЭМ!$A$34:$A$777,$A205,СВЦЭМ!$B$34:$B$777,H$190)+'СЕТ СН'!$F$12-'СЕТ СН'!$F$21</f>
        <v>-461.46374357000002</v>
      </c>
      <c r="I205" s="37">
        <f>SUMIFS(СВЦЭМ!$F$34:$F$777,СВЦЭМ!$A$34:$A$777,$A205,СВЦЭМ!$B$34:$B$777,I$190)+'СЕТ СН'!$F$12-'СЕТ СН'!$F$21</f>
        <v>-471.99791260000001</v>
      </c>
      <c r="J205" s="37">
        <f>SUMIFS(СВЦЭМ!$F$34:$F$777,СВЦЭМ!$A$34:$A$777,$A205,СВЦЭМ!$B$34:$B$777,J$190)+'СЕТ СН'!$F$12-'СЕТ СН'!$F$21</f>
        <v>-478.50992745000002</v>
      </c>
      <c r="K205" s="37">
        <f>SUMIFS(СВЦЭМ!$F$34:$F$777,СВЦЭМ!$A$34:$A$777,$A205,СВЦЭМ!$B$34:$B$777,K$190)+'СЕТ СН'!$F$12-'СЕТ СН'!$F$21</f>
        <v>-486.483293</v>
      </c>
      <c r="L205" s="37">
        <f>SUMIFS(СВЦЭМ!$F$34:$F$777,СВЦЭМ!$A$34:$A$777,$A205,СВЦЭМ!$B$34:$B$777,L$190)+'СЕТ СН'!$F$12-'СЕТ СН'!$F$21</f>
        <v>-493.82928346</v>
      </c>
      <c r="M205" s="37">
        <f>SUMIFS(СВЦЭМ!$F$34:$F$777,СВЦЭМ!$A$34:$A$777,$A205,СВЦЭМ!$B$34:$B$777,M$190)+'СЕТ СН'!$F$12-'СЕТ СН'!$F$21</f>
        <v>-495.79464458000001</v>
      </c>
      <c r="N205" s="37">
        <f>SUMIFS(СВЦЭМ!$F$34:$F$777,СВЦЭМ!$A$34:$A$777,$A205,СВЦЭМ!$B$34:$B$777,N$190)+'СЕТ СН'!$F$12-'СЕТ СН'!$F$21</f>
        <v>-494.96059780999997</v>
      </c>
      <c r="O205" s="37">
        <f>SUMIFS(СВЦЭМ!$F$34:$F$777,СВЦЭМ!$A$34:$A$777,$A205,СВЦЭМ!$B$34:$B$777,O$190)+'СЕТ СН'!$F$12-'СЕТ СН'!$F$21</f>
        <v>-494.31170873999997</v>
      </c>
      <c r="P205" s="37">
        <f>SUMIFS(СВЦЭМ!$F$34:$F$777,СВЦЭМ!$A$34:$A$777,$A205,СВЦЭМ!$B$34:$B$777,P$190)+'СЕТ СН'!$F$12-'СЕТ СН'!$F$21</f>
        <v>-493.97398862</v>
      </c>
      <c r="Q205" s="37">
        <f>SUMIFS(СВЦЭМ!$F$34:$F$777,СВЦЭМ!$A$34:$A$777,$A205,СВЦЭМ!$B$34:$B$777,Q$190)+'СЕТ СН'!$F$12-'СЕТ СН'!$F$21</f>
        <v>-494.10063382999999</v>
      </c>
      <c r="R205" s="37">
        <f>SUMIFS(СВЦЭМ!$F$34:$F$777,СВЦЭМ!$A$34:$A$777,$A205,СВЦЭМ!$B$34:$B$777,R$190)+'СЕТ СН'!$F$12-'СЕТ СН'!$F$21</f>
        <v>-494.98329878999999</v>
      </c>
      <c r="S205" s="37">
        <f>SUMIFS(СВЦЭМ!$F$34:$F$777,СВЦЭМ!$A$34:$A$777,$A205,СВЦЭМ!$B$34:$B$777,S$190)+'СЕТ СН'!$F$12-'СЕТ СН'!$F$21</f>
        <v>-496.15408127000001</v>
      </c>
      <c r="T205" s="37">
        <f>SUMIFS(СВЦЭМ!$F$34:$F$777,СВЦЭМ!$A$34:$A$777,$A205,СВЦЭМ!$B$34:$B$777,T$190)+'СЕТ СН'!$F$12-'СЕТ СН'!$F$21</f>
        <v>-498.97076024</v>
      </c>
      <c r="U205" s="37">
        <f>SUMIFS(СВЦЭМ!$F$34:$F$777,СВЦЭМ!$A$34:$A$777,$A205,СВЦЭМ!$B$34:$B$777,U$190)+'СЕТ СН'!$F$12-'СЕТ СН'!$F$21</f>
        <v>-499.32337046999999</v>
      </c>
      <c r="V205" s="37">
        <f>SUMIFS(СВЦЭМ!$F$34:$F$777,СВЦЭМ!$A$34:$A$777,$A205,СВЦЭМ!$B$34:$B$777,V$190)+'СЕТ СН'!$F$12-'СЕТ СН'!$F$21</f>
        <v>-494.83678364000002</v>
      </c>
      <c r="W205" s="37">
        <f>SUMIFS(СВЦЭМ!$F$34:$F$777,СВЦЭМ!$A$34:$A$777,$A205,СВЦЭМ!$B$34:$B$777,W$190)+'СЕТ СН'!$F$12-'СЕТ СН'!$F$21</f>
        <v>-485.32875942999999</v>
      </c>
      <c r="X205" s="37">
        <f>SUMIFS(СВЦЭМ!$F$34:$F$777,СВЦЭМ!$A$34:$A$777,$A205,СВЦЭМ!$B$34:$B$777,X$190)+'СЕТ СН'!$F$12-'СЕТ СН'!$F$21</f>
        <v>-474.44401915999998</v>
      </c>
      <c r="Y205" s="37">
        <f>SUMIFS(СВЦЭМ!$F$34:$F$777,СВЦЭМ!$A$34:$A$777,$A205,СВЦЭМ!$B$34:$B$777,Y$190)+'СЕТ СН'!$F$12-'СЕТ СН'!$F$21</f>
        <v>-464.08251181000003</v>
      </c>
    </row>
    <row r="206" spans="1:25" ht="15.75" x14ac:dyDescent="0.2">
      <c r="A206" s="36">
        <f t="shared" si="5"/>
        <v>43055</v>
      </c>
      <c r="B206" s="37">
        <f>SUMIFS(СВЦЭМ!$F$34:$F$777,СВЦЭМ!$A$34:$A$777,$A206,СВЦЭМ!$B$34:$B$777,B$190)+'СЕТ СН'!$F$12-'СЕТ СН'!$F$21</f>
        <v>-457.02074374</v>
      </c>
      <c r="C206" s="37">
        <f>SUMIFS(СВЦЭМ!$F$34:$F$777,СВЦЭМ!$A$34:$A$777,$A206,СВЦЭМ!$B$34:$B$777,C$190)+'СЕТ СН'!$F$12-'СЕТ СН'!$F$21</f>
        <v>-456.80359401999999</v>
      </c>
      <c r="D206" s="37">
        <f>SUMIFS(СВЦЭМ!$F$34:$F$777,СВЦЭМ!$A$34:$A$777,$A206,СВЦЭМ!$B$34:$B$777,D$190)+'СЕТ СН'!$F$12-'СЕТ СН'!$F$21</f>
        <v>-454.73040779999997</v>
      </c>
      <c r="E206" s="37">
        <f>SUMIFS(СВЦЭМ!$F$34:$F$777,СВЦЭМ!$A$34:$A$777,$A206,СВЦЭМ!$B$34:$B$777,E$190)+'СЕТ СН'!$F$12-'СЕТ СН'!$F$21</f>
        <v>-455.16673355</v>
      </c>
      <c r="F206" s="37">
        <f>SUMIFS(СВЦЭМ!$F$34:$F$777,СВЦЭМ!$A$34:$A$777,$A206,СВЦЭМ!$B$34:$B$777,F$190)+'СЕТ СН'!$F$12-'СЕТ СН'!$F$21</f>
        <v>-455.26614287000001</v>
      </c>
      <c r="G206" s="37">
        <f>SUMIFS(СВЦЭМ!$F$34:$F$777,СВЦЭМ!$A$34:$A$777,$A206,СВЦЭМ!$B$34:$B$777,G$190)+'СЕТ СН'!$F$12-'СЕТ СН'!$F$21</f>
        <v>-454.47305934000002</v>
      </c>
      <c r="H206" s="37">
        <f>SUMIFS(СВЦЭМ!$F$34:$F$777,СВЦЭМ!$A$34:$A$777,$A206,СВЦЭМ!$B$34:$B$777,H$190)+'СЕТ СН'!$F$12-'СЕТ СН'!$F$21</f>
        <v>-456.54218164999997</v>
      </c>
      <c r="I206" s="37">
        <f>SUMIFS(СВЦЭМ!$F$34:$F$777,СВЦЭМ!$A$34:$A$777,$A206,СВЦЭМ!$B$34:$B$777,I$190)+'СЕТ СН'!$F$12-'СЕТ СН'!$F$21</f>
        <v>-468.20969947000003</v>
      </c>
      <c r="J206" s="37">
        <f>SUMIFS(СВЦЭМ!$F$34:$F$777,СВЦЭМ!$A$34:$A$777,$A206,СВЦЭМ!$B$34:$B$777,J$190)+'СЕТ СН'!$F$12-'СЕТ СН'!$F$21</f>
        <v>-474.09084525000003</v>
      </c>
      <c r="K206" s="37">
        <f>SUMIFS(СВЦЭМ!$F$34:$F$777,СВЦЭМ!$A$34:$A$777,$A206,СВЦЭМ!$B$34:$B$777,K$190)+'СЕТ СН'!$F$12-'СЕТ СН'!$F$21</f>
        <v>-482.16754811999999</v>
      </c>
      <c r="L206" s="37">
        <f>SUMIFS(СВЦЭМ!$F$34:$F$777,СВЦЭМ!$A$34:$A$777,$A206,СВЦЭМ!$B$34:$B$777,L$190)+'СЕТ СН'!$F$12-'СЕТ СН'!$F$21</f>
        <v>-490.24324005</v>
      </c>
      <c r="M206" s="37">
        <f>SUMIFS(СВЦЭМ!$F$34:$F$777,СВЦЭМ!$A$34:$A$777,$A206,СВЦЭМ!$B$34:$B$777,M$190)+'СЕТ СН'!$F$12-'СЕТ СН'!$F$21</f>
        <v>-494.52523509000002</v>
      </c>
      <c r="N206" s="37">
        <f>SUMIFS(СВЦЭМ!$F$34:$F$777,СВЦЭМ!$A$34:$A$777,$A206,СВЦЭМ!$B$34:$B$777,N$190)+'СЕТ СН'!$F$12-'СЕТ СН'!$F$21</f>
        <v>-495.84251455000003</v>
      </c>
      <c r="O206" s="37">
        <f>SUMIFS(СВЦЭМ!$F$34:$F$777,СВЦЭМ!$A$34:$A$777,$A206,СВЦЭМ!$B$34:$B$777,O$190)+'СЕТ СН'!$F$12-'СЕТ СН'!$F$21</f>
        <v>-498.67715573999999</v>
      </c>
      <c r="P206" s="37">
        <f>SUMIFS(СВЦЭМ!$F$34:$F$777,СВЦЭМ!$A$34:$A$777,$A206,СВЦЭМ!$B$34:$B$777,P$190)+'СЕТ СН'!$F$12-'СЕТ СН'!$F$21</f>
        <v>-497.84482035000002</v>
      </c>
      <c r="Q206" s="37">
        <f>SUMIFS(СВЦЭМ!$F$34:$F$777,СВЦЭМ!$A$34:$A$777,$A206,СВЦЭМ!$B$34:$B$777,Q$190)+'СЕТ СН'!$F$12-'СЕТ СН'!$F$21</f>
        <v>-497.46333073</v>
      </c>
      <c r="R206" s="37">
        <f>SUMIFS(СВЦЭМ!$F$34:$F$777,СВЦЭМ!$A$34:$A$777,$A206,СВЦЭМ!$B$34:$B$777,R$190)+'СЕТ СН'!$F$12-'СЕТ СН'!$F$21</f>
        <v>-497.78888358</v>
      </c>
      <c r="S206" s="37">
        <f>SUMIFS(СВЦЭМ!$F$34:$F$777,СВЦЭМ!$A$34:$A$777,$A206,СВЦЭМ!$B$34:$B$777,S$190)+'СЕТ СН'!$F$12-'СЕТ СН'!$F$21</f>
        <v>-499.51165017</v>
      </c>
      <c r="T206" s="37">
        <f>SUMIFS(СВЦЭМ!$F$34:$F$777,СВЦЭМ!$A$34:$A$777,$A206,СВЦЭМ!$B$34:$B$777,T$190)+'СЕТ СН'!$F$12-'СЕТ СН'!$F$21</f>
        <v>-500.79626571</v>
      </c>
      <c r="U206" s="37">
        <f>SUMIFS(СВЦЭМ!$F$34:$F$777,СВЦЭМ!$A$34:$A$777,$A206,СВЦЭМ!$B$34:$B$777,U$190)+'СЕТ СН'!$F$12-'СЕТ СН'!$F$21</f>
        <v>-501.15343295000002</v>
      </c>
      <c r="V206" s="37">
        <f>SUMIFS(СВЦЭМ!$F$34:$F$777,СВЦЭМ!$A$34:$A$777,$A206,СВЦЭМ!$B$34:$B$777,V$190)+'СЕТ СН'!$F$12-'СЕТ СН'!$F$21</f>
        <v>-496.58415838999997</v>
      </c>
      <c r="W206" s="37">
        <f>SUMIFS(СВЦЭМ!$F$34:$F$777,СВЦЭМ!$A$34:$A$777,$A206,СВЦЭМ!$B$34:$B$777,W$190)+'СЕТ СН'!$F$12-'СЕТ СН'!$F$21</f>
        <v>-486.05266836999999</v>
      </c>
      <c r="X206" s="37">
        <f>SUMIFS(СВЦЭМ!$F$34:$F$777,СВЦЭМ!$A$34:$A$777,$A206,СВЦЭМ!$B$34:$B$777,X$190)+'СЕТ СН'!$F$12-'СЕТ СН'!$F$21</f>
        <v>-476.10909873999998</v>
      </c>
      <c r="Y206" s="37">
        <f>SUMIFS(СВЦЭМ!$F$34:$F$777,СВЦЭМ!$A$34:$A$777,$A206,СВЦЭМ!$B$34:$B$777,Y$190)+'СЕТ СН'!$F$12-'СЕТ СН'!$F$21</f>
        <v>-468.00524902000001</v>
      </c>
    </row>
    <row r="207" spans="1:25" ht="15.75" x14ac:dyDescent="0.2">
      <c r="A207" s="36">
        <f t="shared" si="5"/>
        <v>43056</v>
      </c>
      <c r="B207" s="37">
        <f>SUMIFS(СВЦЭМ!$F$34:$F$777,СВЦЭМ!$A$34:$A$777,$A207,СВЦЭМ!$B$34:$B$777,B$190)+'СЕТ СН'!$F$12-'СЕТ СН'!$F$21</f>
        <v>-457.66358903000003</v>
      </c>
      <c r="C207" s="37">
        <f>SUMIFS(СВЦЭМ!$F$34:$F$777,СВЦЭМ!$A$34:$A$777,$A207,СВЦЭМ!$B$34:$B$777,C$190)+'СЕТ СН'!$F$12-'СЕТ СН'!$F$21</f>
        <v>-453.79415037000001</v>
      </c>
      <c r="D207" s="37">
        <f>SUMIFS(СВЦЭМ!$F$34:$F$777,СВЦЭМ!$A$34:$A$777,$A207,СВЦЭМ!$B$34:$B$777,D$190)+'СЕТ СН'!$F$12-'СЕТ СН'!$F$21</f>
        <v>-453.66030677000003</v>
      </c>
      <c r="E207" s="37">
        <f>SUMIFS(СВЦЭМ!$F$34:$F$777,СВЦЭМ!$A$34:$A$777,$A207,СВЦЭМ!$B$34:$B$777,E$190)+'СЕТ СН'!$F$12-'СЕТ СН'!$F$21</f>
        <v>-454.05950253000003</v>
      </c>
      <c r="F207" s="37">
        <f>SUMIFS(СВЦЭМ!$F$34:$F$777,СВЦЭМ!$A$34:$A$777,$A207,СВЦЭМ!$B$34:$B$777,F$190)+'СЕТ СН'!$F$12-'СЕТ СН'!$F$21</f>
        <v>-454.00276064000002</v>
      </c>
      <c r="G207" s="37">
        <f>SUMIFS(СВЦЭМ!$F$34:$F$777,СВЦЭМ!$A$34:$A$777,$A207,СВЦЭМ!$B$34:$B$777,G$190)+'СЕТ СН'!$F$12-'СЕТ СН'!$F$21</f>
        <v>-453.34307523000001</v>
      </c>
      <c r="H207" s="37">
        <f>SUMIFS(СВЦЭМ!$F$34:$F$777,СВЦЭМ!$A$34:$A$777,$A207,СВЦЭМ!$B$34:$B$777,H$190)+'СЕТ СН'!$F$12-'СЕТ СН'!$F$21</f>
        <v>-456.94143402999998</v>
      </c>
      <c r="I207" s="37">
        <f>SUMIFS(СВЦЭМ!$F$34:$F$777,СВЦЭМ!$A$34:$A$777,$A207,СВЦЭМ!$B$34:$B$777,I$190)+'СЕТ СН'!$F$12-'СЕТ СН'!$F$21</f>
        <v>-468.74021099999999</v>
      </c>
      <c r="J207" s="37">
        <f>SUMIFS(СВЦЭМ!$F$34:$F$777,СВЦЭМ!$A$34:$A$777,$A207,СВЦЭМ!$B$34:$B$777,J$190)+'СЕТ СН'!$F$12-'СЕТ СН'!$F$21</f>
        <v>-475.39434587</v>
      </c>
      <c r="K207" s="37">
        <f>SUMIFS(СВЦЭМ!$F$34:$F$777,СВЦЭМ!$A$34:$A$777,$A207,СВЦЭМ!$B$34:$B$777,K$190)+'СЕТ СН'!$F$12-'СЕТ СН'!$F$21</f>
        <v>-484.80276744000003</v>
      </c>
      <c r="L207" s="37">
        <f>SUMIFS(СВЦЭМ!$F$34:$F$777,СВЦЭМ!$A$34:$A$777,$A207,СВЦЭМ!$B$34:$B$777,L$190)+'СЕТ СН'!$F$12-'СЕТ СН'!$F$21</f>
        <v>-493.44671959999999</v>
      </c>
      <c r="M207" s="37">
        <f>SUMIFS(СВЦЭМ!$F$34:$F$777,СВЦЭМ!$A$34:$A$777,$A207,СВЦЭМ!$B$34:$B$777,M$190)+'СЕТ СН'!$F$12-'СЕТ СН'!$F$21</f>
        <v>-496.54767369000001</v>
      </c>
      <c r="N207" s="37">
        <f>SUMIFS(СВЦЭМ!$F$34:$F$777,СВЦЭМ!$A$34:$A$777,$A207,СВЦЭМ!$B$34:$B$777,N$190)+'СЕТ СН'!$F$12-'СЕТ СН'!$F$21</f>
        <v>-496.07255269000001</v>
      </c>
      <c r="O207" s="37">
        <f>SUMIFS(СВЦЭМ!$F$34:$F$777,СВЦЭМ!$A$34:$A$777,$A207,СВЦЭМ!$B$34:$B$777,O$190)+'СЕТ СН'!$F$12-'СЕТ СН'!$F$21</f>
        <v>-495.33775365999998</v>
      </c>
      <c r="P207" s="37">
        <f>SUMIFS(СВЦЭМ!$F$34:$F$777,СВЦЭМ!$A$34:$A$777,$A207,СВЦЭМ!$B$34:$B$777,P$190)+'СЕТ СН'!$F$12-'СЕТ СН'!$F$21</f>
        <v>-493.80587134000001</v>
      </c>
      <c r="Q207" s="37">
        <f>SUMIFS(СВЦЭМ!$F$34:$F$777,СВЦЭМ!$A$34:$A$777,$A207,СВЦЭМ!$B$34:$B$777,Q$190)+'СЕТ СН'!$F$12-'СЕТ СН'!$F$21</f>
        <v>-492.89143368999999</v>
      </c>
      <c r="R207" s="37">
        <f>SUMIFS(СВЦЭМ!$F$34:$F$777,СВЦЭМ!$A$34:$A$777,$A207,СВЦЭМ!$B$34:$B$777,R$190)+'СЕТ СН'!$F$12-'СЕТ СН'!$F$21</f>
        <v>-492.67857475</v>
      </c>
      <c r="S207" s="37">
        <f>SUMIFS(СВЦЭМ!$F$34:$F$777,СВЦЭМ!$A$34:$A$777,$A207,СВЦЭМ!$B$34:$B$777,S$190)+'СЕТ СН'!$F$12-'СЕТ СН'!$F$21</f>
        <v>-494.52111983999998</v>
      </c>
      <c r="T207" s="37">
        <f>SUMIFS(СВЦЭМ!$F$34:$F$777,СВЦЭМ!$A$34:$A$777,$A207,СВЦЭМ!$B$34:$B$777,T$190)+'СЕТ СН'!$F$12-'СЕТ СН'!$F$21</f>
        <v>-499.54371864000001</v>
      </c>
      <c r="U207" s="37">
        <f>SUMIFS(СВЦЭМ!$F$34:$F$777,СВЦЭМ!$A$34:$A$777,$A207,СВЦЭМ!$B$34:$B$777,U$190)+'СЕТ СН'!$F$12-'СЕТ СН'!$F$21</f>
        <v>-500.06557647</v>
      </c>
      <c r="V207" s="37">
        <f>SUMIFS(СВЦЭМ!$F$34:$F$777,СВЦЭМ!$A$34:$A$777,$A207,СВЦЭМ!$B$34:$B$777,V$190)+'СЕТ СН'!$F$12-'СЕТ СН'!$F$21</f>
        <v>-494.10076337999999</v>
      </c>
      <c r="W207" s="37">
        <f>SUMIFS(СВЦЭМ!$F$34:$F$777,СВЦЭМ!$A$34:$A$777,$A207,СВЦЭМ!$B$34:$B$777,W$190)+'СЕТ СН'!$F$12-'СЕТ СН'!$F$21</f>
        <v>-484.16656773</v>
      </c>
      <c r="X207" s="37">
        <f>SUMIFS(СВЦЭМ!$F$34:$F$777,СВЦЭМ!$A$34:$A$777,$A207,СВЦЭМ!$B$34:$B$777,X$190)+'СЕТ СН'!$F$12-'СЕТ СН'!$F$21</f>
        <v>-473.02640527</v>
      </c>
      <c r="Y207" s="37">
        <f>SUMIFS(СВЦЭМ!$F$34:$F$777,СВЦЭМ!$A$34:$A$777,$A207,СВЦЭМ!$B$34:$B$777,Y$190)+'СЕТ СН'!$F$12-'СЕТ СН'!$F$21</f>
        <v>-464.74218083</v>
      </c>
    </row>
    <row r="208" spans="1:25" ht="15.75" x14ac:dyDescent="0.2">
      <c r="A208" s="36">
        <f t="shared" si="5"/>
        <v>43057</v>
      </c>
      <c r="B208" s="37">
        <f>SUMIFS(СВЦЭМ!$F$34:$F$777,СВЦЭМ!$A$34:$A$777,$A208,СВЦЭМ!$B$34:$B$777,B$190)+'СЕТ СН'!$F$12-'СЕТ СН'!$F$21</f>
        <v>-456.86718427</v>
      </c>
      <c r="C208" s="37">
        <f>SUMIFS(СВЦЭМ!$F$34:$F$777,СВЦЭМ!$A$34:$A$777,$A208,СВЦЭМ!$B$34:$B$777,C$190)+'СЕТ СН'!$F$12-'СЕТ СН'!$F$21</f>
        <v>-452.26482024000001</v>
      </c>
      <c r="D208" s="37">
        <f>SUMIFS(СВЦЭМ!$F$34:$F$777,СВЦЭМ!$A$34:$A$777,$A208,СВЦЭМ!$B$34:$B$777,D$190)+'СЕТ СН'!$F$12-'СЕТ СН'!$F$21</f>
        <v>-452.18488429000001</v>
      </c>
      <c r="E208" s="37">
        <f>SUMIFS(СВЦЭМ!$F$34:$F$777,СВЦЭМ!$A$34:$A$777,$A208,СВЦЭМ!$B$34:$B$777,E$190)+'СЕТ СН'!$F$12-'СЕТ СН'!$F$21</f>
        <v>-454.10219179000001</v>
      </c>
      <c r="F208" s="37">
        <f>SUMIFS(СВЦЭМ!$F$34:$F$777,СВЦЭМ!$A$34:$A$777,$A208,СВЦЭМ!$B$34:$B$777,F$190)+'СЕТ СН'!$F$12-'СЕТ СН'!$F$21</f>
        <v>-454.47270649000001</v>
      </c>
      <c r="G208" s="37">
        <f>SUMIFS(СВЦЭМ!$F$34:$F$777,СВЦЭМ!$A$34:$A$777,$A208,СВЦЭМ!$B$34:$B$777,G$190)+'СЕТ СН'!$F$12-'СЕТ СН'!$F$21</f>
        <v>-452.93244831999999</v>
      </c>
      <c r="H208" s="37">
        <f>SUMIFS(СВЦЭМ!$F$34:$F$777,СВЦЭМ!$A$34:$A$777,$A208,СВЦЭМ!$B$34:$B$777,H$190)+'СЕТ СН'!$F$12-'СЕТ СН'!$F$21</f>
        <v>-456.14676405</v>
      </c>
      <c r="I208" s="37">
        <f>SUMIFS(СВЦЭМ!$F$34:$F$777,СВЦЭМ!$A$34:$A$777,$A208,СВЦЭМ!$B$34:$B$777,I$190)+'СЕТ СН'!$F$12-'СЕТ СН'!$F$21</f>
        <v>-463.73060724999999</v>
      </c>
      <c r="J208" s="37">
        <f>SUMIFS(СВЦЭМ!$F$34:$F$777,СВЦЭМ!$A$34:$A$777,$A208,СВЦЭМ!$B$34:$B$777,J$190)+'СЕТ СН'!$F$12-'СЕТ СН'!$F$21</f>
        <v>-473.57609180999998</v>
      </c>
      <c r="K208" s="37">
        <f>SUMIFS(СВЦЭМ!$F$34:$F$777,СВЦЭМ!$A$34:$A$777,$A208,СВЦЭМ!$B$34:$B$777,K$190)+'СЕТ СН'!$F$12-'СЕТ СН'!$F$21</f>
        <v>-485.0404729</v>
      </c>
      <c r="L208" s="37">
        <f>SUMIFS(СВЦЭМ!$F$34:$F$777,СВЦЭМ!$A$34:$A$777,$A208,СВЦЭМ!$B$34:$B$777,L$190)+'СЕТ СН'!$F$12-'СЕТ СН'!$F$21</f>
        <v>-492.46552551000002</v>
      </c>
      <c r="M208" s="37">
        <f>SUMIFS(СВЦЭМ!$F$34:$F$777,СВЦЭМ!$A$34:$A$777,$A208,СВЦЭМ!$B$34:$B$777,M$190)+'СЕТ СН'!$F$12-'СЕТ СН'!$F$21</f>
        <v>-495.75802704</v>
      </c>
      <c r="N208" s="37">
        <f>SUMIFS(СВЦЭМ!$F$34:$F$777,СВЦЭМ!$A$34:$A$777,$A208,СВЦЭМ!$B$34:$B$777,N$190)+'СЕТ СН'!$F$12-'СЕТ СН'!$F$21</f>
        <v>-495.79454186999999</v>
      </c>
      <c r="O208" s="37">
        <f>SUMIFS(СВЦЭМ!$F$34:$F$777,СВЦЭМ!$A$34:$A$777,$A208,СВЦЭМ!$B$34:$B$777,O$190)+'СЕТ СН'!$F$12-'СЕТ СН'!$F$21</f>
        <v>-495.59453487999997</v>
      </c>
      <c r="P208" s="37">
        <f>SUMIFS(СВЦЭМ!$F$34:$F$777,СВЦЭМ!$A$34:$A$777,$A208,СВЦЭМ!$B$34:$B$777,P$190)+'СЕТ СН'!$F$12-'СЕТ СН'!$F$21</f>
        <v>-495.47246562999999</v>
      </c>
      <c r="Q208" s="37">
        <f>SUMIFS(СВЦЭМ!$F$34:$F$777,СВЦЭМ!$A$34:$A$777,$A208,СВЦЭМ!$B$34:$B$777,Q$190)+'СЕТ СН'!$F$12-'СЕТ СН'!$F$21</f>
        <v>-495.58218177000003</v>
      </c>
      <c r="R208" s="37">
        <f>SUMIFS(СВЦЭМ!$F$34:$F$777,СВЦЭМ!$A$34:$A$777,$A208,СВЦЭМ!$B$34:$B$777,R$190)+'СЕТ СН'!$F$12-'СЕТ СН'!$F$21</f>
        <v>-495.21924538999997</v>
      </c>
      <c r="S208" s="37">
        <f>SUMIFS(СВЦЭМ!$F$34:$F$777,СВЦЭМ!$A$34:$A$777,$A208,СВЦЭМ!$B$34:$B$777,S$190)+'СЕТ СН'!$F$12-'СЕТ СН'!$F$21</f>
        <v>-495.16951753000001</v>
      </c>
      <c r="T208" s="37">
        <f>SUMIFS(СВЦЭМ!$F$34:$F$777,СВЦЭМ!$A$34:$A$777,$A208,СВЦЭМ!$B$34:$B$777,T$190)+'СЕТ СН'!$F$12-'СЕТ СН'!$F$21</f>
        <v>-495.35815788000002</v>
      </c>
      <c r="U208" s="37">
        <f>SUMIFS(СВЦЭМ!$F$34:$F$777,СВЦЭМ!$A$34:$A$777,$A208,СВЦЭМ!$B$34:$B$777,U$190)+'СЕТ СН'!$F$12-'СЕТ СН'!$F$21</f>
        <v>-493.08937453999999</v>
      </c>
      <c r="V208" s="37">
        <f>SUMIFS(СВЦЭМ!$F$34:$F$777,СВЦЭМ!$A$34:$A$777,$A208,СВЦЭМ!$B$34:$B$777,V$190)+'СЕТ СН'!$F$12-'СЕТ СН'!$F$21</f>
        <v>-489.64832501000001</v>
      </c>
      <c r="W208" s="37">
        <f>SUMIFS(СВЦЭМ!$F$34:$F$777,СВЦЭМ!$A$34:$A$777,$A208,СВЦЭМ!$B$34:$B$777,W$190)+'СЕТ СН'!$F$12-'СЕТ СН'!$F$21</f>
        <v>-481.91710641999998</v>
      </c>
      <c r="X208" s="37">
        <f>SUMIFS(СВЦЭМ!$F$34:$F$777,СВЦЭМ!$A$34:$A$777,$A208,СВЦЭМ!$B$34:$B$777,X$190)+'СЕТ СН'!$F$12-'СЕТ СН'!$F$21</f>
        <v>-474.24791253000001</v>
      </c>
      <c r="Y208" s="37">
        <f>SUMIFS(СВЦЭМ!$F$34:$F$777,СВЦЭМ!$A$34:$A$777,$A208,СВЦЭМ!$B$34:$B$777,Y$190)+'СЕТ СН'!$F$12-'СЕТ СН'!$F$21</f>
        <v>-466.10429915999998</v>
      </c>
    </row>
    <row r="209" spans="1:25" ht="15.75" x14ac:dyDescent="0.2">
      <c r="A209" s="36">
        <f t="shared" si="5"/>
        <v>43058</v>
      </c>
      <c r="B209" s="37">
        <f>SUMIFS(СВЦЭМ!$F$34:$F$777,СВЦЭМ!$A$34:$A$777,$A209,СВЦЭМ!$B$34:$B$777,B$190)+'СЕТ СН'!$F$12-'СЕТ СН'!$F$21</f>
        <v>-458.28133032</v>
      </c>
      <c r="C209" s="37">
        <f>SUMIFS(СВЦЭМ!$F$34:$F$777,СВЦЭМ!$A$34:$A$777,$A209,СВЦЭМ!$B$34:$B$777,C$190)+'СЕТ СН'!$F$12-'СЕТ СН'!$F$21</f>
        <v>-455.60606034</v>
      </c>
      <c r="D209" s="37">
        <f>SUMIFS(СВЦЭМ!$F$34:$F$777,СВЦЭМ!$A$34:$A$777,$A209,СВЦЭМ!$B$34:$B$777,D$190)+'СЕТ СН'!$F$12-'СЕТ СН'!$F$21</f>
        <v>-454.02658358999997</v>
      </c>
      <c r="E209" s="37">
        <f>SUMIFS(СВЦЭМ!$F$34:$F$777,СВЦЭМ!$A$34:$A$777,$A209,СВЦЭМ!$B$34:$B$777,E$190)+'СЕТ СН'!$F$12-'СЕТ СН'!$F$21</f>
        <v>-454.55517098000001</v>
      </c>
      <c r="F209" s="37">
        <f>SUMIFS(СВЦЭМ!$F$34:$F$777,СВЦЭМ!$A$34:$A$777,$A209,СВЦЭМ!$B$34:$B$777,F$190)+'СЕТ СН'!$F$12-'СЕТ СН'!$F$21</f>
        <v>-454.53633265999997</v>
      </c>
      <c r="G209" s="37">
        <f>SUMIFS(СВЦЭМ!$F$34:$F$777,СВЦЭМ!$A$34:$A$777,$A209,СВЦЭМ!$B$34:$B$777,G$190)+'СЕТ СН'!$F$12-'СЕТ СН'!$F$21</f>
        <v>-456.06268116000001</v>
      </c>
      <c r="H209" s="37">
        <f>SUMIFS(СВЦЭМ!$F$34:$F$777,СВЦЭМ!$A$34:$A$777,$A209,СВЦЭМ!$B$34:$B$777,H$190)+'СЕТ СН'!$F$12-'СЕТ СН'!$F$21</f>
        <v>-457.37809009</v>
      </c>
      <c r="I209" s="37">
        <f>SUMIFS(СВЦЭМ!$F$34:$F$777,СВЦЭМ!$A$34:$A$777,$A209,СВЦЭМ!$B$34:$B$777,I$190)+'СЕТ СН'!$F$12-'СЕТ СН'!$F$21</f>
        <v>-457.41568617000001</v>
      </c>
      <c r="J209" s="37">
        <f>SUMIFS(СВЦЭМ!$F$34:$F$777,СВЦЭМ!$A$34:$A$777,$A209,СВЦЭМ!$B$34:$B$777,J$190)+'СЕТ СН'!$F$12-'СЕТ СН'!$F$21</f>
        <v>-466.04287439000001</v>
      </c>
      <c r="K209" s="37">
        <f>SUMIFS(СВЦЭМ!$F$34:$F$777,СВЦЭМ!$A$34:$A$777,$A209,СВЦЭМ!$B$34:$B$777,K$190)+'СЕТ СН'!$F$12-'СЕТ СН'!$F$21</f>
        <v>-480.32920661999998</v>
      </c>
      <c r="L209" s="37">
        <f>SUMIFS(СВЦЭМ!$F$34:$F$777,СВЦЭМ!$A$34:$A$777,$A209,СВЦЭМ!$B$34:$B$777,L$190)+'СЕТ СН'!$F$12-'СЕТ СН'!$F$21</f>
        <v>-492.41914723000002</v>
      </c>
      <c r="M209" s="37">
        <f>SUMIFS(СВЦЭМ!$F$34:$F$777,СВЦЭМ!$A$34:$A$777,$A209,СВЦЭМ!$B$34:$B$777,M$190)+'СЕТ СН'!$F$12-'СЕТ СН'!$F$21</f>
        <v>-495.86305288</v>
      </c>
      <c r="N209" s="37">
        <f>SUMIFS(СВЦЭМ!$F$34:$F$777,СВЦЭМ!$A$34:$A$777,$A209,СВЦЭМ!$B$34:$B$777,N$190)+'СЕТ СН'!$F$12-'СЕТ СН'!$F$21</f>
        <v>-495.02890507000001</v>
      </c>
      <c r="O209" s="37">
        <f>SUMIFS(СВЦЭМ!$F$34:$F$777,СВЦЭМ!$A$34:$A$777,$A209,СВЦЭМ!$B$34:$B$777,O$190)+'СЕТ СН'!$F$12-'СЕТ СН'!$F$21</f>
        <v>-493.22469304000003</v>
      </c>
      <c r="P209" s="37">
        <f>SUMIFS(СВЦЭМ!$F$34:$F$777,СВЦЭМ!$A$34:$A$777,$A209,СВЦЭМ!$B$34:$B$777,P$190)+'СЕТ СН'!$F$12-'СЕТ СН'!$F$21</f>
        <v>-492.30919305999998</v>
      </c>
      <c r="Q209" s="37">
        <f>SUMIFS(СВЦЭМ!$F$34:$F$777,СВЦЭМ!$A$34:$A$777,$A209,СВЦЭМ!$B$34:$B$777,Q$190)+'СЕТ СН'!$F$12-'СЕТ СН'!$F$21</f>
        <v>-491.77338715999997</v>
      </c>
      <c r="R209" s="37">
        <f>SUMIFS(СВЦЭМ!$F$34:$F$777,СВЦЭМ!$A$34:$A$777,$A209,СВЦЭМ!$B$34:$B$777,R$190)+'СЕТ СН'!$F$12-'СЕТ СН'!$F$21</f>
        <v>-491.57668123999997</v>
      </c>
      <c r="S209" s="37">
        <f>SUMIFS(СВЦЭМ!$F$34:$F$777,СВЦЭМ!$A$34:$A$777,$A209,СВЦЭМ!$B$34:$B$777,S$190)+'СЕТ СН'!$F$12-'СЕТ СН'!$F$21</f>
        <v>-495.16651351000002</v>
      </c>
      <c r="T209" s="37">
        <f>SUMIFS(СВЦЭМ!$F$34:$F$777,СВЦЭМ!$A$34:$A$777,$A209,СВЦЭМ!$B$34:$B$777,T$190)+'СЕТ СН'!$F$12-'СЕТ СН'!$F$21</f>
        <v>-498.08043275</v>
      </c>
      <c r="U209" s="37">
        <f>SUMIFS(СВЦЭМ!$F$34:$F$777,СВЦЭМ!$A$34:$A$777,$A209,СВЦЭМ!$B$34:$B$777,U$190)+'СЕТ СН'!$F$12-'СЕТ СН'!$F$21</f>
        <v>-496.64140877</v>
      </c>
      <c r="V209" s="37">
        <f>SUMIFS(СВЦЭМ!$F$34:$F$777,СВЦЭМ!$A$34:$A$777,$A209,СВЦЭМ!$B$34:$B$777,V$190)+'СЕТ СН'!$F$12-'СЕТ СН'!$F$21</f>
        <v>-491.71546049</v>
      </c>
      <c r="W209" s="37">
        <f>SUMIFS(СВЦЭМ!$F$34:$F$777,СВЦЭМ!$A$34:$A$777,$A209,СВЦЭМ!$B$34:$B$777,W$190)+'СЕТ СН'!$F$12-'СЕТ СН'!$F$21</f>
        <v>-480.82295389000001</v>
      </c>
      <c r="X209" s="37">
        <f>SUMIFS(СВЦЭМ!$F$34:$F$777,СВЦЭМ!$A$34:$A$777,$A209,СВЦЭМ!$B$34:$B$777,X$190)+'СЕТ СН'!$F$12-'СЕТ СН'!$F$21</f>
        <v>-472.43277634999998</v>
      </c>
      <c r="Y209" s="37">
        <f>SUMIFS(СВЦЭМ!$F$34:$F$777,СВЦЭМ!$A$34:$A$777,$A209,СВЦЭМ!$B$34:$B$777,Y$190)+'СЕТ СН'!$F$12-'СЕТ СН'!$F$21</f>
        <v>-461.68828631999997</v>
      </c>
    </row>
    <row r="210" spans="1:25" ht="15.75" x14ac:dyDescent="0.2">
      <c r="A210" s="36">
        <f t="shared" si="5"/>
        <v>43059</v>
      </c>
      <c r="B210" s="37">
        <f>SUMIFS(СВЦЭМ!$F$34:$F$777,СВЦЭМ!$A$34:$A$777,$A210,СВЦЭМ!$B$34:$B$777,B$190)+'СЕТ СН'!$F$12-'СЕТ СН'!$F$21</f>
        <v>-455.78064868000001</v>
      </c>
      <c r="C210" s="37">
        <f>SUMIFS(СВЦЭМ!$F$34:$F$777,СВЦЭМ!$A$34:$A$777,$A210,СВЦЭМ!$B$34:$B$777,C$190)+'СЕТ СН'!$F$12-'СЕТ СН'!$F$21</f>
        <v>-452.65346804000001</v>
      </c>
      <c r="D210" s="37">
        <f>SUMIFS(СВЦЭМ!$F$34:$F$777,СВЦЭМ!$A$34:$A$777,$A210,СВЦЭМ!$B$34:$B$777,D$190)+'СЕТ СН'!$F$12-'СЕТ СН'!$F$21</f>
        <v>-453.66676596000002</v>
      </c>
      <c r="E210" s="37">
        <f>SUMIFS(СВЦЭМ!$F$34:$F$777,СВЦЭМ!$A$34:$A$777,$A210,СВЦЭМ!$B$34:$B$777,E$190)+'СЕТ СН'!$F$12-'СЕТ СН'!$F$21</f>
        <v>-453.97691500000002</v>
      </c>
      <c r="F210" s="37">
        <f>SUMIFS(СВЦЭМ!$F$34:$F$777,СВЦЭМ!$A$34:$A$777,$A210,СВЦЭМ!$B$34:$B$777,F$190)+'СЕТ СН'!$F$12-'СЕТ СН'!$F$21</f>
        <v>-454.04908726999997</v>
      </c>
      <c r="G210" s="37">
        <f>SUMIFS(СВЦЭМ!$F$34:$F$777,СВЦЭМ!$A$34:$A$777,$A210,СВЦЭМ!$B$34:$B$777,G$190)+'СЕТ СН'!$F$12-'СЕТ СН'!$F$21</f>
        <v>-453.65615921</v>
      </c>
      <c r="H210" s="37">
        <f>SUMIFS(СВЦЭМ!$F$34:$F$777,СВЦЭМ!$A$34:$A$777,$A210,СВЦЭМ!$B$34:$B$777,H$190)+'СЕТ СН'!$F$12-'СЕТ СН'!$F$21</f>
        <v>-454.7029536</v>
      </c>
      <c r="I210" s="37">
        <f>SUMIFS(СВЦЭМ!$F$34:$F$777,СВЦЭМ!$A$34:$A$777,$A210,СВЦЭМ!$B$34:$B$777,I$190)+'СЕТ СН'!$F$12-'СЕТ СН'!$F$21</f>
        <v>-466.77642710999999</v>
      </c>
      <c r="J210" s="37">
        <f>SUMIFS(СВЦЭМ!$F$34:$F$777,СВЦЭМ!$A$34:$A$777,$A210,СВЦЭМ!$B$34:$B$777,J$190)+'СЕТ СН'!$F$12-'СЕТ СН'!$F$21</f>
        <v>-473.45264380000003</v>
      </c>
      <c r="K210" s="37">
        <f>SUMIFS(СВЦЭМ!$F$34:$F$777,СВЦЭМ!$A$34:$A$777,$A210,СВЦЭМ!$B$34:$B$777,K$190)+'СЕТ СН'!$F$12-'СЕТ СН'!$F$21</f>
        <v>-481.87062741</v>
      </c>
      <c r="L210" s="37">
        <f>SUMIFS(СВЦЭМ!$F$34:$F$777,СВЦЭМ!$A$34:$A$777,$A210,СВЦЭМ!$B$34:$B$777,L$190)+'СЕТ СН'!$F$12-'СЕТ СН'!$F$21</f>
        <v>-489.74279306</v>
      </c>
      <c r="M210" s="37">
        <f>SUMIFS(СВЦЭМ!$F$34:$F$777,СВЦЭМ!$A$34:$A$777,$A210,СВЦЭМ!$B$34:$B$777,M$190)+'СЕТ СН'!$F$12-'СЕТ СН'!$F$21</f>
        <v>-493.81451400000003</v>
      </c>
      <c r="N210" s="37">
        <f>SUMIFS(СВЦЭМ!$F$34:$F$777,СВЦЭМ!$A$34:$A$777,$A210,СВЦЭМ!$B$34:$B$777,N$190)+'СЕТ СН'!$F$12-'СЕТ СН'!$F$21</f>
        <v>-492.33181633999999</v>
      </c>
      <c r="O210" s="37">
        <f>SUMIFS(СВЦЭМ!$F$34:$F$777,СВЦЭМ!$A$34:$A$777,$A210,СВЦЭМ!$B$34:$B$777,O$190)+'СЕТ СН'!$F$12-'СЕТ СН'!$F$21</f>
        <v>-491.83316107000002</v>
      </c>
      <c r="P210" s="37">
        <f>SUMIFS(СВЦЭМ!$F$34:$F$777,СВЦЭМ!$A$34:$A$777,$A210,СВЦЭМ!$B$34:$B$777,P$190)+'СЕТ СН'!$F$12-'СЕТ СН'!$F$21</f>
        <v>-490.87954915</v>
      </c>
      <c r="Q210" s="37">
        <f>SUMIFS(СВЦЭМ!$F$34:$F$777,СВЦЭМ!$A$34:$A$777,$A210,СВЦЭМ!$B$34:$B$777,Q$190)+'СЕТ СН'!$F$12-'СЕТ СН'!$F$21</f>
        <v>-490.22070120000001</v>
      </c>
      <c r="R210" s="37">
        <f>SUMIFS(СВЦЭМ!$F$34:$F$777,СВЦЭМ!$A$34:$A$777,$A210,СВЦЭМ!$B$34:$B$777,R$190)+'СЕТ СН'!$F$12-'СЕТ СН'!$F$21</f>
        <v>-490.26316788999998</v>
      </c>
      <c r="S210" s="37">
        <f>SUMIFS(СВЦЭМ!$F$34:$F$777,СВЦЭМ!$A$34:$A$777,$A210,СВЦЭМ!$B$34:$B$777,S$190)+'СЕТ СН'!$F$12-'СЕТ СН'!$F$21</f>
        <v>-493.34310303000001</v>
      </c>
      <c r="T210" s="37">
        <f>SUMIFS(СВЦЭМ!$F$34:$F$777,СВЦЭМ!$A$34:$A$777,$A210,СВЦЭМ!$B$34:$B$777,T$190)+'СЕТ СН'!$F$12-'СЕТ СН'!$F$21</f>
        <v>-496.88195155</v>
      </c>
      <c r="U210" s="37">
        <f>SUMIFS(СВЦЭМ!$F$34:$F$777,СВЦЭМ!$A$34:$A$777,$A210,СВЦЭМ!$B$34:$B$777,U$190)+'СЕТ СН'!$F$12-'СЕТ СН'!$F$21</f>
        <v>-496.51135170999999</v>
      </c>
      <c r="V210" s="37">
        <f>SUMIFS(СВЦЭМ!$F$34:$F$777,СВЦЭМ!$A$34:$A$777,$A210,СВЦЭМ!$B$34:$B$777,V$190)+'СЕТ СН'!$F$12-'СЕТ СН'!$F$21</f>
        <v>-492.77337948000002</v>
      </c>
      <c r="W210" s="37">
        <f>SUMIFS(СВЦЭМ!$F$34:$F$777,СВЦЭМ!$A$34:$A$777,$A210,СВЦЭМ!$B$34:$B$777,W$190)+'СЕТ СН'!$F$12-'СЕТ СН'!$F$21</f>
        <v>-483.83879454999999</v>
      </c>
      <c r="X210" s="37">
        <f>SUMIFS(СВЦЭМ!$F$34:$F$777,СВЦЭМ!$A$34:$A$777,$A210,СВЦЭМ!$B$34:$B$777,X$190)+'СЕТ СН'!$F$12-'СЕТ СН'!$F$21</f>
        <v>-474.14947906999998</v>
      </c>
      <c r="Y210" s="37">
        <f>SUMIFS(СВЦЭМ!$F$34:$F$777,СВЦЭМ!$A$34:$A$777,$A210,СВЦЭМ!$B$34:$B$777,Y$190)+'СЕТ СН'!$F$12-'СЕТ СН'!$F$21</f>
        <v>-463.45932969</v>
      </c>
    </row>
    <row r="211" spans="1:25" ht="15.75" x14ac:dyDescent="0.2">
      <c r="A211" s="36">
        <f t="shared" si="5"/>
        <v>43060</v>
      </c>
      <c r="B211" s="37">
        <f>SUMIFS(СВЦЭМ!$F$34:$F$777,СВЦЭМ!$A$34:$A$777,$A211,СВЦЭМ!$B$34:$B$777,B$190)+'СЕТ СН'!$F$12-'СЕТ СН'!$F$21</f>
        <v>-456.23344428000001</v>
      </c>
      <c r="C211" s="37">
        <f>SUMIFS(СВЦЭМ!$F$34:$F$777,СВЦЭМ!$A$34:$A$777,$A211,СВЦЭМ!$B$34:$B$777,C$190)+'СЕТ СН'!$F$12-'СЕТ СН'!$F$21</f>
        <v>-453.18226807999997</v>
      </c>
      <c r="D211" s="37">
        <f>SUMIFS(СВЦЭМ!$F$34:$F$777,СВЦЭМ!$A$34:$A$777,$A211,СВЦЭМ!$B$34:$B$777,D$190)+'СЕТ СН'!$F$12-'СЕТ СН'!$F$21</f>
        <v>-452.89643941999998</v>
      </c>
      <c r="E211" s="37">
        <f>SUMIFS(СВЦЭМ!$F$34:$F$777,СВЦЭМ!$A$34:$A$777,$A211,СВЦЭМ!$B$34:$B$777,E$190)+'СЕТ СН'!$F$12-'СЕТ СН'!$F$21</f>
        <v>-453.13618002999999</v>
      </c>
      <c r="F211" s="37">
        <f>SUMIFS(СВЦЭМ!$F$34:$F$777,СВЦЭМ!$A$34:$A$777,$A211,СВЦЭМ!$B$34:$B$777,F$190)+'СЕТ СН'!$F$12-'СЕТ СН'!$F$21</f>
        <v>-453.04749429999998</v>
      </c>
      <c r="G211" s="37">
        <f>SUMIFS(СВЦЭМ!$F$34:$F$777,СВЦЭМ!$A$34:$A$777,$A211,СВЦЭМ!$B$34:$B$777,G$190)+'СЕТ СН'!$F$12-'СЕТ СН'!$F$21</f>
        <v>-452.59189376</v>
      </c>
      <c r="H211" s="37">
        <f>SUMIFS(СВЦЭМ!$F$34:$F$777,СВЦЭМ!$A$34:$A$777,$A211,СВЦЭМ!$B$34:$B$777,H$190)+'СЕТ СН'!$F$12-'СЕТ СН'!$F$21</f>
        <v>-455.12918461999999</v>
      </c>
      <c r="I211" s="37">
        <f>SUMIFS(СВЦЭМ!$F$34:$F$777,СВЦЭМ!$A$34:$A$777,$A211,СВЦЭМ!$B$34:$B$777,I$190)+'СЕТ СН'!$F$12-'СЕТ СН'!$F$21</f>
        <v>-466.91638438000001</v>
      </c>
      <c r="J211" s="37">
        <f>SUMIFS(СВЦЭМ!$F$34:$F$777,СВЦЭМ!$A$34:$A$777,$A211,СВЦЭМ!$B$34:$B$777,J$190)+'СЕТ СН'!$F$12-'СЕТ СН'!$F$21</f>
        <v>-473.75516964000002</v>
      </c>
      <c r="K211" s="37">
        <f>SUMIFS(СВЦЭМ!$F$34:$F$777,СВЦЭМ!$A$34:$A$777,$A211,СВЦЭМ!$B$34:$B$777,K$190)+'СЕТ СН'!$F$12-'СЕТ СН'!$F$21</f>
        <v>-482.90490468000002</v>
      </c>
      <c r="L211" s="37">
        <f>SUMIFS(СВЦЭМ!$F$34:$F$777,СВЦЭМ!$A$34:$A$777,$A211,СВЦЭМ!$B$34:$B$777,L$190)+'СЕТ СН'!$F$12-'СЕТ СН'!$F$21</f>
        <v>-490.15291193999997</v>
      </c>
      <c r="M211" s="37">
        <f>SUMIFS(СВЦЭМ!$F$34:$F$777,СВЦЭМ!$A$34:$A$777,$A211,СВЦЭМ!$B$34:$B$777,M$190)+'СЕТ СН'!$F$12-'СЕТ СН'!$F$21</f>
        <v>-493.01759262999997</v>
      </c>
      <c r="N211" s="37">
        <f>SUMIFS(СВЦЭМ!$F$34:$F$777,СВЦЭМ!$A$34:$A$777,$A211,СВЦЭМ!$B$34:$B$777,N$190)+'СЕТ СН'!$F$12-'СЕТ СН'!$F$21</f>
        <v>-491.60833353999999</v>
      </c>
      <c r="O211" s="37">
        <f>SUMIFS(СВЦЭМ!$F$34:$F$777,СВЦЭМ!$A$34:$A$777,$A211,СВЦЭМ!$B$34:$B$777,O$190)+'СЕТ СН'!$F$12-'СЕТ СН'!$F$21</f>
        <v>-490.81457132000003</v>
      </c>
      <c r="P211" s="37">
        <f>SUMIFS(СВЦЭМ!$F$34:$F$777,СВЦЭМ!$A$34:$A$777,$A211,СВЦЭМ!$B$34:$B$777,P$190)+'СЕТ СН'!$F$12-'СЕТ СН'!$F$21</f>
        <v>-490.05905942999999</v>
      </c>
      <c r="Q211" s="37">
        <f>SUMIFS(СВЦЭМ!$F$34:$F$777,СВЦЭМ!$A$34:$A$777,$A211,СВЦЭМ!$B$34:$B$777,Q$190)+'СЕТ СН'!$F$12-'СЕТ СН'!$F$21</f>
        <v>-489.39439729000003</v>
      </c>
      <c r="R211" s="37">
        <f>SUMIFS(СВЦЭМ!$F$34:$F$777,СВЦЭМ!$A$34:$A$777,$A211,СВЦЭМ!$B$34:$B$777,R$190)+'СЕТ СН'!$F$12-'СЕТ СН'!$F$21</f>
        <v>-489.22629782000001</v>
      </c>
      <c r="S211" s="37">
        <f>SUMIFS(СВЦЭМ!$F$34:$F$777,СВЦЭМ!$A$34:$A$777,$A211,СВЦЭМ!$B$34:$B$777,S$190)+'СЕТ СН'!$F$12-'СЕТ СН'!$F$21</f>
        <v>-491.75186644000001</v>
      </c>
      <c r="T211" s="37">
        <f>SUMIFS(СВЦЭМ!$F$34:$F$777,СВЦЭМ!$A$34:$A$777,$A211,СВЦЭМ!$B$34:$B$777,T$190)+'СЕТ СН'!$F$12-'СЕТ СН'!$F$21</f>
        <v>-496.76523695999998</v>
      </c>
      <c r="U211" s="37">
        <f>SUMIFS(СВЦЭМ!$F$34:$F$777,СВЦЭМ!$A$34:$A$777,$A211,СВЦЭМ!$B$34:$B$777,U$190)+'СЕТ СН'!$F$12-'СЕТ СН'!$F$21</f>
        <v>-498.55106553000002</v>
      </c>
      <c r="V211" s="37">
        <f>SUMIFS(СВЦЭМ!$F$34:$F$777,СВЦЭМ!$A$34:$A$777,$A211,СВЦЭМ!$B$34:$B$777,V$190)+'СЕТ СН'!$F$12-'СЕТ СН'!$F$21</f>
        <v>-491.48739248999999</v>
      </c>
      <c r="W211" s="37">
        <f>SUMIFS(СВЦЭМ!$F$34:$F$777,СВЦЭМ!$A$34:$A$777,$A211,СВЦЭМ!$B$34:$B$777,W$190)+'СЕТ СН'!$F$12-'СЕТ СН'!$F$21</f>
        <v>-483.07622719</v>
      </c>
      <c r="X211" s="37">
        <f>SUMIFS(СВЦЭМ!$F$34:$F$777,СВЦЭМ!$A$34:$A$777,$A211,СВЦЭМ!$B$34:$B$777,X$190)+'СЕТ СН'!$F$12-'СЕТ СН'!$F$21</f>
        <v>-473.21577580999997</v>
      </c>
      <c r="Y211" s="37">
        <f>SUMIFS(СВЦЭМ!$F$34:$F$777,СВЦЭМ!$A$34:$A$777,$A211,СВЦЭМ!$B$34:$B$777,Y$190)+'СЕТ СН'!$F$12-'СЕТ СН'!$F$21</f>
        <v>-463.85035569000001</v>
      </c>
    </row>
    <row r="212" spans="1:25" ht="15.75" x14ac:dyDescent="0.2">
      <c r="A212" s="36">
        <f t="shared" si="5"/>
        <v>43061</v>
      </c>
      <c r="B212" s="37">
        <f>SUMIFS(СВЦЭМ!$F$34:$F$777,СВЦЭМ!$A$34:$A$777,$A212,СВЦЭМ!$B$34:$B$777,B$190)+'СЕТ СН'!$F$12-'СЕТ СН'!$F$21</f>
        <v>-463.33426367999999</v>
      </c>
      <c r="C212" s="37">
        <f>SUMIFS(СВЦЭМ!$F$34:$F$777,СВЦЭМ!$A$34:$A$777,$A212,СВЦЭМ!$B$34:$B$777,C$190)+'СЕТ СН'!$F$12-'СЕТ СН'!$F$21</f>
        <v>-464.52417303999999</v>
      </c>
      <c r="D212" s="37">
        <f>SUMIFS(СВЦЭМ!$F$34:$F$777,СВЦЭМ!$A$34:$A$777,$A212,СВЦЭМ!$B$34:$B$777,D$190)+'СЕТ СН'!$F$12-'СЕТ СН'!$F$21</f>
        <v>-465.76307573999998</v>
      </c>
      <c r="E212" s="37">
        <f>SUMIFS(СВЦЭМ!$F$34:$F$777,СВЦЭМ!$A$34:$A$777,$A212,СВЦЭМ!$B$34:$B$777,E$190)+'СЕТ СН'!$F$12-'СЕТ СН'!$F$21</f>
        <v>-466.10170737999999</v>
      </c>
      <c r="F212" s="37">
        <f>SUMIFS(СВЦЭМ!$F$34:$F$777,СВЦЭМ!$A$34:$A$777,$A212,СВЦЭМ!$B$34:$B$777,F$190)+'СЕТ СН'!$F$12-'СЕТ СН'!$F$21</f>
        <v>-466.01296695999997</v>
      </c>
      <c r="G212" s="37">
        <f>SUMIFS(СВЦЭМ!$F$34:$F$777,СВЦЭМ!$A$34:$A$777,$A212,СВЦЭМ!$B$34:$B$777,G$190)+'СЕТ СН'!$F$12-'СЕТ СН'!$F$21</f>
        <v>-465.25655426999998</v>
      </c>
      <c r="H212" s="37">
        <f>SUMIFS(СВЦЭМ!$F$34:$F$777,СВЦЭМ!$A$34:$A$777,$A212,СВЦЭМ!$B$34:$B$777,H$190)+'СЕТ СН'!$F$12-'СЕТ СН'!$F$21</f>
        <v>-465.10277129999997</v>
      </c>
      <c r="I212" s="37">
        <f>SUMIFS(СВЦЭМ!$F$34:$F$777,СВЦЭМ!$A$34:$A$777,$A212,СВЦЭМ!$B$34:$B$777,I$190)+'СЕТ СН'!$F$12-'СЕТ СН'!$F$21</f>
        <v>-473.30778986999997</v>
      </c>
      <c r="J212" s="37">
        <f>SUMIFS(СВЦЭМ!$F$34:$F$777,СВЦЭМ!$A$34:$A$777,$A212,СВЦЭМ!$B$34:$B$777,J$190)+'СЕТ СН'!$F$12-'СЕТ СН'!$F$21</f>
        <v>-473.63988584999998</v>
      </c>
      <c r="K212" s="37">
        <f>SUMIFS(СВЦЭМ!$F$34:$F$777,СВЦЭМ!$A$34:$A$777,$A212,СВЦЭМ!$B$34:$B$777,K$190)+'СЕТ СН'!$F$12-'СЕТ СН'!$F$21</f>
        <v>-479.05647016</v>
      </c>
      <c r="L212" s="37">
        <f>SUMIFS(СВЦЭМ!$F$34:$F$777,СВЦЭМ!$A$34:$A$777,$A212,СВЦЭМ!$B$34:$B$777,L$190)+'СЕТ СН'!$F$12-'СЕТ СН'!$F$21</f>
        <v>-486.17446904999997</v>
      </c>
      <c r="M212" s="37">
        <f>SUMIFS(СВЦЭМ!$F$34:$F$777,СВЦЭМ!$A$34:$A$777,$A212,СВЦЭМ!$B$34:$B$777,M$190)+'СЕТ СН'!$F$12-'СЕТ СН'!$F$21</f>
        <v>-489.70576355000003</v>
      </c>
      <c r="N212" s="37">
        <f>SUMIFS(СВЦЭМ!$F$34:$F$777,СВЦЭМ!$A$34:$A$777,$A212,СВЦЭМ!$B$34:$B$777,N$190)+'СЕТ СН'!$F$12-'СЕТ СН'!$F$21</f>
        <v>-491.62312601999997</v>
      </c>
      <c r="O212" s="37">
        <f>SUMIFS(СВЦЭМ!$F$34:$F$777,СВЦЭМ!$A$34:$A$777,$A212,СВЦЭМ!$B$34:$B$777,O$190)+'СЕТ СН'!$F$12-'СЕТ СН'!$F$21</f>
        <v>-492.33115465000003</v>
      </c>
      <c r="P212" s="37">
        <f>SUMIFS(СВЦЭМ!$F$34:$F$777,СВЦЭМ!$A$34:$A$777,$A212,СВЦЭМ!$B$34:$B$777,P$190)+'СЕТ СН'!$F$12-'СЕТ СН'!$F$21</f>
        <v>-492.63130939000001</v>
      </c>
      <c r="Q212" s="37">
        <f>SUMIFS(СВЦЭМ!$F$34:$F$777,СВЦЭМ!$A$34:$A$777,$A212,СВЦЭМ!$B$34:$B$777,Q$190)+'СЕТ СН'!$F$12-'СЕТ СН'!$F$21</f>
        <v>-492.38245115000001</v>
      </c>
      <c r="R212" s="37">
        <f>SUMIFS(СВЦЭМ!$F$34:$F$777,СВЦЭМ!$A$34:$A$777,$A212,СВЦЭМ!$B$34:$B$777,R$190)+'СЕТ СН'!$F$12-'СЕТ СН'!$F$21</f>
        <v>-492.46184305999998</v>
      </c>
      <c r="S212" s="37">
        <f>SUMIFS(СВЦЭМ!$F$34:$F$777,СВЦЭМ!$A$34:$A$777,$A212,СВЦЭМ!$B$34:$B$777,S$190)+'СЕТ СН'!$F$12-'СЕТ СН'!$F$21</f>
        <v>-492.12109757000002</v>
      </c>
      <c r="T212" s="37">
        <f>SUMIFS(СВЦЭМ!$F$34:$F$777,СВЦЭМ!$A$34:$A$777,$A212,СВЦЭМ!$B$34:$B$777,T$190)+'СЕТ СН'!$F$12-'СЕТ СН'!$F$21</f>
        <v>-499.24932001000002</v>
      </c>
      <c r="U212" s="37">
        <f>SUMIFS(СВЦЭМ!$F$34:$F$777,СВЦЭМ!$A$34:$A$777,$A212,СВЦЭМ!$B$34:$B$777,U$190)+'СЕТ СН'!$F$12-'СЕТ СН'!$F$21</f>
        <v>-499.82647394000003</v>
      </c>
      <c r="V212" s="37">
        <f>SUMIFS(СВЦЭМ!$F$34:$F$777,СВЦЭМ!$A$34:$A$777,$A212,СВЦЭМ!$B$34:$B$777,V$190)+'СЕТ СН'!$F$12-'СЕТ СН'!$F$21</f>
        <v>-486.40313140000001</v>
      </c>
      <c r="W212" s="37">
        <f>SUMIFS(СВЦЭМ!$F$34:$F$777,СВЦЭМ!$A$34:$A$777,$A212,СВЦЭМ!$B$34:$B$777,W$190)+'СЕТ СН'!$F$12-'СЕТ СН'!$F$21</f>
        <v>-480.59417917999997</v>
      </c>
      <c r="X212" s="37">
        <f>SUMIFS(СВЦЭМ!$F$34:$F$777,СВЦЭМ!$A$34:$A$777,$A212,СВЦЭМ!$B$34:$B$777,X$190)+'СЕТ СН'!$F$12-'СЕТ СН'!$F$21</f>
        <v>-474.04604804999997</v>
      </c>
      <c r="Y212" s="37">
        <f>SUMIFS(СВЦЭМ!$F$34:$F$777,СВЦЭМ!$A$34:$A$777,$A212,СВЦЭМ!$B$34:$B$777,Y$190)+'СЕТ СН'!$F$12-'СЕТ СН'!$F$21</f>
        <v>-466.28964592</v>
      </c>
    </row>
    <row r="213" spans="1:25" ht="15.75" x14ac:dyDescent="0.2">
      <c r="A213" s="36">
        <f t="shared" si="5"/>
        <v>43062</v>
      </c>
      <c r="B213" s="37">
        <f>SUMIFS(СВЦЭМ!$F$34:$F$777,СВЦЭМ!$A$34:$A$777,$A213,СВЦЭМ!$B$34:$B$777,B$190)+'СЕТ СН'!$F$12-'СЕТ СН'!$F$21</f>
        <v>-466.37358393</v>
      </c>
      <c r="C213" s="37">
        <f>SUMIFS(СВЦЭМ!$F$34:$F$777,СВЦЭМ!$A$34:$A$777,$A213,СВЦЭМ!$B$34:$B$777,C$190)+'СЕТ СН'!$F$12-'СЕТ СН'!$F$21</f>
        <v>-461.01191695</v>
      </c>
      <c r="D213" s="37">
        <f>SUMIFS(СВЦЭМ!$F$34:$F$777,СВЦЭМ!$A$34:$A$777,$A213,СВЦЭМ!$B$34:$B$777,D$190)+'СЕТ СН'!$F$12-'СЕТ СН'!$F$21</f>
        <v>-453.95257100999999</v>
      </c>
      <c r="E213" s="37">
        <f>SUMIFS(СВЦЭМ!$F$34:$F$777,СВЦЭМ!$A$34:$A$777,$A213,СВЦЭМ!$B$34:$B$777,E$190)+'СЕТ СН'!$F$12-'СЕТ СН'!$F$21</f>
        <v>-454.10928577999999</v>
      </c>
      <c r="F213" s="37">
        <f>SUMIFS(СВЦЭМ!$F$34:$F$777,СВЦЭМ!$A$34:$A$777,$A213,СВЦЭМ!$B$34:$B$777,F$190)+'СЕТ СН'!$F$12-'СЕТ СН'!$F$21</f>
        <v>-454.12147778999997</v>
      </c>
      <c r="G213" s="37">
        <f>SUMIFS(СВЦЭМ!$F$34:$F$777,СВЦЭМ!$A$34:$A$777,$A213,СВЦЭМ!$B$34:$B$777,G$190)+'СЕТ СН'!$F$12-'СЕТ СН'!$F$21</f>
        <v>-453.89301245000001</v>
      </c>
      <c r="H213" s="37">
        <f>SUMIFS(СВЦЭМ!$F$34:$F$777,СВЦЭМ!$A$34:$A$777,$A213,СВЦЭМ!$B$34:$B$777,H$190)+'СЕТ СН'!$F$12-'СЕТ СН'!$F$21</f>
        <v>-457.11753676000001</v>
      </c>
      <c r="I213" s="37">
        <f>SUMIFS(СВЦЭМ!$F$34:$F$777,СВЦЭМ!$A$34:$A$777,$A213,СВЦЭМ!$B$34:$B$777,I$190)+'СЕТ СН'!$F$12-'СЕТ СН'!$F$21</f>
        <v>-469.14090913000001</v>
      </c>
      <c r="J213" s="37">
        <f>SUMIFS(СВЦЭМ!$F$34:$F$777,СВЦЭМ!$A$34:$A$777,$A213,СВЦЭМ!$B$34:$B$777,J$190)+'СЕТ СН'!$F$12-'СЕТ СН'!$F$21</f>
        <v>-476.92673034000001</v>
      </c>
      <c r="K213" s="37">
        <f>SUMIFS(СВЦЭМ!$F$34:$F$777,СВЦЭМ!$A$34:$A$777,$A213,СВЦЭМ!$B$34:$B$777,K$190)+'СЕТ СН'!$F$12-'СЕТ СН'!$F$21</f>
        <v>-487.51803430000001</v>
      </c>
      <c r="L213" s="37">
        <f>SUMIFS(СВЦЭМ!$F$34:$F$777,СВЦЭМ!$A$34:$A$777,$A213,СВЦЭМ!$B$34:$B$777,L$190)+'СЕТ СН'!$F$12-'СЕТ СН'!$F$21</f>
        <v>-495.62704661999999</v>
      </c>
      <c r="M213" s="37">
        <f>SUMIFS(СВЦЭМ!$F$34:$F$777,СВЦЭМ!$A$34:$A$777,$A213,СВЦЭМ!$B$34:$B$777,M$190)+'СЕТ СН'!$F$12-'СЕТ СН'!$F$21</f>
        <v>-498.40251282999998</v>
      </c>
      <c r="N213" s="37">
        <f>SUMIFS(СВЦЭМ!$F$34:$F$777,СВЦЭМ!$A$34:$A$777,$A213,СВЦЭМ!$B$34:$B$777,N$190)+'СЕТ СН'!$F$12-'СЕТ СН'!$F$21</f>
        <v>-496.88143585</v>
      </c>
      <c r="O213" s="37">
        <f>SUMIFS(СВЦЭМ!$F$34:$F$777,СВЦЭМ!$A$34:$A$777,$A213,СВЦЭМ!$B$34:$B$777,O$190)+'СЕТ СН'!$F$12-'СЕТ СН'!$F$21</f>
        <v>-499.16840963999999</v>
      </c>
      <c r="P213" s="37">
        <f>SUMIFS(СВЦЭМ!$F$34:$F$777,СВЦЭМ!$A$34:$A$777,$A213,СВЦЭМ!$B$34:$B$777,P$190)+'СЕТ СН'!$F$12-'СЕТ СН'!$F$21</f>
        <v>-494.32625667000002</v>
      </c>
      <c r="Q213" s="37">
        <f>SUMIFS(СВЦЭМ!$F$34:$F$777,СВЦЭМ!$A$34:$A$777,$A213,СВЦЭМ!$B$34:$B$777,Q$190)+'СЕТ СН'!$F$12-'СЕТ СН'!$F$21</f>
        <v>-493.72035374000001</v>
      </c>
      <c r="R213" s="37">
        <f>SUMIFS(СВЦЭМ!$F$34:$F$777,СВЦЭМ!$A$34:$A$777,$A213,СВЦЭМ!$B$34:$B$777,R$190)+'СЕТ СН'!$F$12-'СЕТ СН'!$F$21</f>
        <v>-493.02530475999998</v>
      </c>
      <c r="S213" s="37">
        <f>SUMIFS(СВЦЭМ!$F$34:$F$777,СВЦЭМ!$A$34:$A$777,$A213,СВЦЭМ!$B$34:$B$777,S$190)+'СЕТ СН'!$F$12-'СЕТ СН'!$F$21</f>
        <v>-496.54971983999997</v>
      </c>
      <c r="T213" s="37">
        <f>SUMIFS(СВЦЭМ!$F$34:$F$777,СВЦЭМ!$A$34:$A$777,$A213,СВЦЭМ!$B$34:$B$777,T$190)+'СЕТ СН'!$F$12-'СЕТ СН'!$F$21</f>
        <v>-498.85590438999998</v>
      </c>
      <c r="U213" s="37">
        <f>SUMIFS(СВЦЭМ!$F$34:$F$777,СВЦЭМ!$A$34:$A$777,$A213,СВЦЭМ!$B$34:$B$777,U$190)+'СЕТ СН'!$F$12-'СЕТ СН'!$F$21</f>
        <v>-499.34852210999998</v>
      </c>
      <c r="V213" s="37">
        <f>SUMIFS(СВЦЭМ!$F$34:$F$777,СВЦЭМ!$A$34:$A$777,$A213,СВЦЭМ!$B$34:$B$777,V$190)+'СЕТ СН'!$F$12-'СЕТ СН'!$F$21</f>
        <v>-495.28786699</v>
      </c>
      <c r="W213" s="37">
        <f>SUMIFS(СВЦЭМ!$F$34:$F$777,СВЦЭМ!$A$34:$A$777,$A213,СВЦЭМ!$B$34:$B$777,W$190)+'СЕТ СН'!$F$12-'СЕТ СН'!$F$21</f>
        <v>-486.35675515000003</v>
      </c>
      <c r="X213" s="37">
        <f>SUMIFS(СВЦЭМ!$F$34:$F$777,СВЦЭМ!$A$34:$A$777,$A213,СВЦЭМ!$B$34:$B$777,X$190)+'СЕТ СН'!$F$12-'СЕТ СН'!$F$21</f>
        <v>-476.75312410999999</v>
      </c>
      <c r="Y213" s="37">
        <f>SUMIFS(СВЦЭМ!$F$34:$F$777,СВЦЭМ!$A$34:$A$777,$A213,СВЦЭМ!$B$34:$B$777,Y$190)+'СЕТ СН'!$F$12-'СЕТ СН'!$F$21</f>
        <v>-470.73337662</v>
      </c>
    </row>
    <row r="214" spans="1:25" ht="15.75" x14ac:dyDescent="0.2">
      <c r="A214" s="36">
        <f t="shared" si="5"/>
        <v>43063</v>
      </c>
      <c r="B214" s="37">
        <f>SUMIFS(СВЦЭМ!$F$34:$F$777,СВЦЭМ!$A$34:$A$777,$A214,СВЦЭМ!$B$34:$B$777,B$190)+'СЕТ СН'!$F$12-'СЕТ СН'!$F$21</f>
        <v>-468.51620384</v>
      </c>
      <c r="C214" s="37">
        <f>SUMIFS(СВЦЭМ!$F$34:$F$777,СВЦЭМ!$A$34:$A$777,$A214,СВЦЭМ!$B$34:$B$777,C$190)+'СЕТ СН'!$F$12-'СЕТ СН'!$F$21</f>
        <v>-461.75799474999997</v>
      </c>
      <c r="D214" s="37">
        <f>SUMIFS(СВЦЭМ!$F$34:$F$777,СВЦЭМ!$A$34:$A$777,$A214,СВЦЭМ!$B$34:$B$777,D$190)+'СЕТ СН'!$F$12-'СЕТ СН'!$F$21</f>
        <v>-451.89894736999997</v>
      </c>
      <c r="E214" s="37">
        <f>SUMIFS(СВЦЭМ!$F$34:$F$777,СВЦЭМ!$A$34:$A$777,$A214,СВЦЭМ!$B$34:$B$777,E$190)+'СЕТ СН'!$F$12-'СЕТ СН'!$F$21</f>
        <v>-451.95466427999997</v>
      </c>
      <c r="F214" s="37">
        <f>SUMIFS(СВЦЭМ!$F$34:$F$777,СВЦЭМ!$A$34:$A$777,$A214,СВЦЭМ!$B$34:$B$777,F$190)+'СЕТ СН'!$F$12-'СЕТ СН'!$F$21</f>
        <v>-451.82924198000001</v>
      </c>
      <c r="G214" s="37">
        <f>SUMIFS(СВЦЭМ!$F$34:$F$777,СВЦЭМ!$A$34:$A$777,$A214,СВЦЭМ!$B$34:$B$777,G$190)+'СЕТ СН'!$F$12-'СЕТ СН'!$F$21</f>
        <v>-451.99167327999999</v>
      </c>
      <c r="H214" s="37">
        <f>SUMIFS(СВЦЭМ!$F$34:$F$777,СВЦЭМ!$A$34:$A$777,$A214,СВЦЭМ!$B$34:$B$777,H$190)+'СЕТ СН'!$F$12-'СЕТ СН'!$F$21</f>
        <v>-457.75232622999999</v>
      </c>
      <c r="I214" s="37">
        <f>SUMIFS(СВЦЭМ!$F$34:$F$777,СВЦЭМ!$A$34:$A$777,$A214,СВЦЭМ!$B$34:$B$777,I$190)+'СЕТ СН'!$F$12-'СЕТ СН'!$F$21</f>
        <v>-468.32315011999998</v>
      </c>
      <c r="J214" s="37">
        <f>SUMIFS(СВЦЭМ!$F$34:$F$777,СВЦЭМ!$A$34:$A$777,$A214,СВЦЭМ!$B$34:$B$777,J$190)+'СЕТ СН'!$F$12-'СЕТ СН'!$F$21</f>
        <v>-478.49408041999999</v>
      </c>
      <c r="K214" s="37">
        <f>SUMIFS(СВЦЭМ!$F$34:$F$777,СВЦЭМ!$A$34:$A$777,$A214,СВЦЭМ!$B$34:$B$777,K$190)+'СЕТ СН'!$F$12-'СЕТ СН'!$F$21</f>
        <v>-488.40460658000001</v>
      </c>
      <c r="L214" s="37">
        <f>SUMIFS(СВЦЭМ!$F$34:$F$777,СВЦЭМ!$A$34:$A$777,$A214,СВЦЭМ!$B$34:$B$777,L$190)+'СЕТ СН'!$F$12-'СЕТ СН'!$F$21</f>
        <v>-489.49612707</v>
      </c>
      <c r="M214" s="37">
        <f>SUMIFS(СВЦЭМ!$F$34:$F$777,СВЦЭМ!$A$34:$A$777,$A214,СВЦЭМ!$B$34:$B$777,M$190)+'СЕТ СН'!$F$12-'СЕТ СН'!$F$21</f>
        <v>-492.87224563000001</v>
      </c>
      <c r="N214" s="37">
        <f>SUMIFS(СВЦЭМ!$F$34:$F$777,СВЦЭМ!$A$34:$A$777,$A214,СВЦЭМ!$B$34:$B$777,N$190)+'СЕТ СН'!$F$12-'СЕТ СН'!$F$21</f>
        <v>-491.05724999</v>
      </c>
      <c r="O214" s="37">
        <f>SUMIFS(СВЦЭМ!$F$34:$F$777,СВЦЭМ!$A$34:$A$777,$A214,СВЦЭМ!$B$34:$B$777,O$190)+'СЕТ СН'!$F$12-'СЕТ СН'!$F$21</f>
        <v>-491.02431767000002</v>
      </c>
      <c r="P214" s="37">
        <f>SUMIFS(СВЦЭМ!$F$34:$F$777,СВЦЭМ!$A$34:$A$777,$A214,СВЦЭМ!$B$34:$B$777,P$190)+'СЕТ СН'!$F$12-'СЕТ СН'!$F$21</f>
        <v>-491.27260037999997</v>
      </c>
      <c r="Q214" s="37">
        <f>SUMIFS(СВЦЭМ!$F$34:$F$777,СВЦЭМ!$A$34:$A$777,$A214,СВЦЭМ!$B$34:$B$777,Q$190)+'СЕТ СН'!$F$12-'СЕТ СН'!$F$21</f>
        <v>-491.40366974</v>
      </c>
      <c r="R214" s="37">
        <f>SUMIFS(СВЦЭМ!$F$34:$F$777,СВЦЭМ!$A$34:$A$777,$A214,СВЦЭМ!$B$34:$B$777,R$190)+'СЕТ СН'!$F$12-'СЕТ СН'!$F$21</f>
        <v>-491.83140732999999</v>
      </c>
      <c r="S214" s="37">
        <f>SUMIFS(СВЦЭМ!$F$34:$F$777,СВЦЭМ!$A$34:$A$777,$A214,СВЦЭМ!$B$34:$B$777,S$190)+'СЕТ СН'!$F$12-'СЕТ СН'!$F$21</f>
        <v>-495.86985953999999</v>
      </c>
      <c r="T214" s="37">
        <f>SUMIFS(СВЦЭМ!$F$34:$F$777,СВЦЭМ!$A$34:$A$777,$A214,СВЦЭМ!$B$34:$B$777,T$190)+'СЕТ СН'!$F$12-'СЕТ СН'!$F$21</f>
        <v>-496.64099736999998</v>
      </c>
      <c r="U214" s="37">
        <f>SUMIFS(СВЦЭМ!$F$34:$F$777,СВЦЭМ!$A$34:$A$777,$A214,СВЦЭМ!$B$34:$B$777,U$190)+'СЕТ СН'!$F$12-'СЕТ СН'!$F$21</f>
        <v>-498.10280033999999</v>
      </c>
      <c r="V214" s="37">
        <f>SUMIFS(СВЦЭМ!$F$34:$F$777,СВЦЭМ!$A$34:$A$777,$A214,СВЦЭМ!$B$34:$B$777,V$190)+'СЕТ СН'!$F$12-'СЕТ СН'!$F$21</f>
        <v>-496.60696390999999</v>
      </c>
      <c r="W214" s="37">
        <f>SUMIFS(СВЦЭМ!$F$34:$F$777,СВЦЭМ!$A$34:$A$777,$A214,СВЦЭМ!$B$34:$B$777,W$190)+'СЕТ СН'!$F$12-'СЕТ СН'!$F$21</f>
        <v>-483.61285642000001</v>
      </c>
      <c r="X214" s="37">
        <f>SUMIFS(СВЦЭМ!$F$34:$F$777,СВЦЭМ!$A$34:$A$777,$A214,СВЦЭМ!$B$34:$B$777,X$190)+'СЕТ СН'!$F$12-'СЕТ СН'!$F$21</f>
        <v>-475.03495817999999</v>
      </c>
      <c r="Y214" s="37">
        <f>SUMIFS(СВЦЭМ!$F$34:$F$777,СВЦЭМ!$A$34:$A$777,$A214,СВЦЭМ!$B$34:$B$777,Y$190)+'СЕТ СН'!$F$12-'СЕТ СН'!$F$21</f>
        <v>-465.82703036999999</v>
      </c>
    </row>
    <row r="215" spans="1:25" ht="15.75" x14ac:dyDescent="0.2">
      <c r="A215" s="36">
        <f t="shared" si="5"/>
        <v>43064</v>
      </c>
      <c r="B215" s="37">
        <f>SUMIFS(СВЦЭМ!$F$34:$F$777,СВЦЭМ!$A$34:$A$777,$A215,СВЦЭМ!$B$34:$B$777,B$190)+'СЕТ СН'!$F$12-'СЕТ СН'!$F$21</f>
        <v>-462.86769736999997</v>
      </c>
      <c r="C215" s="37">
        <f>SUMIFS(СВЦЭМ!$F$34:$F$777,СВЦЭМ!$A$34:$A$777,$A215,СВЦЭМ!$B$34:$B$777,C$190)+'СЕТ СН'!$F$12-'СЕТ СН'!$F$21</f>
        <v>-458.59427564999999</v>
      </c>
      <c r="D215" s="37">
        <f>SUMIFS(СВЦЭМ!$F$34:$F$777,СВЦЭМ!$A$34:$A$777,$A215,СВЦЭМ!$B$34:$B$777,D$190)+'СЕТ СН'!$F$12-'СЕТ СН'!$F$21</f>
        <v>-454.03482573999997</v>
      </c>
      <c r="E215" s="37">
        <f>SUMIFS(СВЦЭМ!$F$34:$F$777,СВЦЭМ!$A$34:$A$777,$A215,СВЦЭМ!$B$34:$B$777,E$190)+'СЕТ СН'!$F$12-'СЕТ СН'!$F$21</f>
        <v>-453.77237249000001</v>
      </c>
      <c r="F215" s="37">
        <f>SUMIFS(СВЦЭМ!$F$34:$F$777,СВЦЭМ!$A$34:$A$777,$A215,СВЦЭМ!$B$34:$B$777,F$190)+'СЕТ СН'!$F$12-'СЕТ СН'!$F$21</f>
        <v>-453.7494949</v>
      </c>
      <c r="G215" s="37">
        <f>SUMIFS(СВЦЭМ!$F$34:$F$777,СВЦЭМ!$A$34:$A$777,$A215,СВЦЭМ!$B$34:$B$777,G$190)+'СЕТ СН'!$F$12-'СЕТ СН'!$F$21</f>
        <v>-454.59363327</v>
      </c>
      <c r="H215" s="37">
        <f>SUMIFS(СВЦЭМ!$F$34:$F$777,СВЦЭМ!$A$34:$A$777,$A215,СВЦЭМ!$B$34:$B$777,H$190)+'СЕТ СН'!$F$12-'СЕТ СН'!$F$21</f>
        <v>-457.99848582999999</v>
      </c>
      <c r="I215" s="37">
        <f>SUMIFS(СВЦЭМ!$F$34:$F$777,СВЦЭМ!$A$34:$A$777,$A215,СВЦЭМ!$B$34:$B$777,I$190)+'СЕТ СН'!$F$12-'СЕТ СН'!$F$21</f>
        <v>-476.07161923000001</v>
      </c>
      <c r="J215" s="37">
        <f>SUMIFS(СВЦЭМ!$F$34:$F$777,СВЦЭМ!$A$34:$A$777,$A215,СВЦЭМ!$B$34:$B$777,J$190)+'СЕТ СН'!$F$12-'СЕТ СН'!$F$21</f>
        <v>-476.00045802</v>
      </c>
      <c r="K215" s="37">
        <f>SUMIFS(СВЦЭМ!$F$34:$F$777,СВЦЭМ!$A$34:$A$777,$A215,СВЦЭМ!$B$34:$B$777,K$190)+'СЕТ СН'!$F$12-'СЕТ СН'!$F$21</f>
        <v>-484.25896390000003</v>
      </c>
      <c r="L215" s="37">
        <f>SUMIFS(СВЦЭМ!$F$34:$F$777,СВЦЭМ!$A$34:$A$777,$A215,СВЦЭМ!$B$34:$B$777,L$190)+'СЕТ СН'!$F$12-'СЕТ СН'!$F$21</f>
        <v>-493.16722209</v>
      </c>
      <c r="M215" s="37">
        <f>SUMIFS(СВЦЭМ!$F$34:$F$777,СВЦЭМ!$A$34:$A$777,$A215,СВЦЭМ!$B$34:$B$777,M$190)+'СЕТ СН'!$F$12-'СЕТ СН'!$F$21</f>
        <v>-496.62367781</v>
      </c>
      <c r="N215" s="37">
        <f>SUMIFS(СВЦЭМ!$F$34:$F$777,СВЦЭМ!$A$34:$A$777,$A215,СВЦЭМ!$B$34:$B$777,N$190)+'СЕТ СН'!$F$12-'СЕТ СН'!$F$21</f>
        <v>-499.74100238</v>
      </c>
      <c r="O215" s="37">
        <f>SUMIFS(СВЦЭМ!$F$34:$F$777,СВЦЭМ!$A$34:$A$777,$A215,СВЦЭМ!$B$34:$B$777,O$190)+'СЕТ СН'!$F$12-'СЕТ СН'!$F$21</f>
        <v>-494.5148739</v>
      </c>
      <c r="P215" s="37">
        <f>SUMIFS(СВЦЭМ!$F$34:$F$777,СВЦЭМ!$A$34:$A$777,$A215,СВЦЭМ!$B$34:$B$777,P$190)+'СЕТ СН'!$F$12-'СЕТ СН'!$F$21</f>
        <v>-492.84386398999999</v>
      </c>
      <c r="Q215" s="37">
        <f>SUMIFS(СВЦЭМ!$F$34:$F$777,СВЦЭМ!$A$34:$A$777,$A215,СВЦЭМ!$B$34:$B$777,Q$190)+'СЕТ СН'!$F$12-'СЕТ СН'!$F$21</f>
        <v>-492.6990303</v>
      </c>
      <c r="R215" s="37">
        <f>SUMIFS(СВЦЭМ!$F$34:$F$777,СВЦЭМ!$A$34:$A$777,$A215,СВЦЭМ!$B$34:$B$777,R$190)+'СЕТ СН'!$F$12-'СЕТ СН'!$F$21</f>
        <v>-493.26527584000002</v>
      </c>
      <c r="S215" s="37">
        <f>SUMIFS(СВЦЭМ!$F$34:$F$777,СВЦЭМ!$A$34:$A$777,$A215,СВЦЭМ!$B$34:$B$777,S$190)+'СЕТ СН'!$F$12-'СЕТ СН'!$F$21</f>
        <v>-495.05142444000001</v>
      </c>
      <c r="T215" s="37">
        <f>SUMIFS(СВЦЭМ!$F$34:$F$777,СВЦЭМ!$A$34:$A$777,$A215,СВЦЭМ!$B$34:$B$777,T$190)+'СЕТ СН'!$F$12-'СЕТ СН'!$F$21</f>
        <v>-499.23074271000002</v>
      </c>
      <c r="U215" s="37">
        <f>SUMIFS(СВЦЭМ!$F$34:$F$777,СВЦЭМ!$A$34:$A$777,$A215,СВЦЭМ!$B$34:$B$777,U$190)+'СЕТ СН'!$F$12-'СЕТ СН'!$F$21</f>
        <v>-499.23742787000003</v>
      </c>
      <c r="V215" s="37">
        <f>SUMIFS(СВЦЭМ!$F$34:$F$777,СВЦЭМ!$A$34:$A$777,$A215,СВЦЭМ!$B$34:$B$777,V$190)+'СЕТ СН'!$F$12-'СЕТ СН'!$F$21</f>
        <v>-494.83583421999998</v>
      </c>
      <c r="W215" s="37">
        <f>SUMIFS(СВЦЭМ!$F$34:$F$777,СВЦЭМ!$A$34:$A$777,$A215,СВЦЭМ!$B$34:$B$777,W$190)+'СЕТ СН'!$F$12-'СЕТ СН'!$F$21</f>
        <v>-486.64792462000003</v>
      </c>
      <c r="X215" s="37">
        <f>SUMIFS(СВЦЭМ!$F$34:$F$777,СВЦЭМ!$A$34:$A$777,$A215,СВЦЭМ!$B$34:$B$777,X$190)+'СЕТ СН'!$F$12-'СЕТ СН'!$F$21</f>
        <v>-476.61883022000001</v>
      </c>
      <c r="Y215" s="37">
        <f>SUMIFS(СВЦЭМ!$F$34:$F$777,СВЦЭМ!$A$34:$A$777,$A215,СВЦЭМ!$B$34:$B$777,Y$190)+'СЕТ СН'!$F$12-'СЕТ СН'!$F$21</f>
        <v>-469.30718571</v>
      </c>
    </row>
    <row r="216" spans="1:25" ht="15.75" x14ac:dyDescent="0.2">
      <c r="A216" s="36">
        <f t="shared" si="5"/>
        <v>43065</v>
      </c>
      <c r="B216" s="37">
        <f>SUMIFS(СВЦЭМ!$F$34:$F$777,СВЦЭМ!$A$34:$A$777,$A216,СВЦЭМ!$B$34:$B$777,B$190)+'СЕТ СН'!$F$12-'СЕТ СН'!$F$21</f>
        <v>-464.40626428000002</v>
      </c>
      <c r="C216" s="37">
        <f>SUMIFS(СВЦЭМ!$F$34:$F$777,СВЦЭМ!$A$34:$A$777,$A216,СВЦЭМ!$B$34:$B$777,C$190)+'СЕТ СН'!$F$12-'СЕТ СН'!$F$21</f>
        <v>-460.31998596</v>
      </c>
      <c r="D216" s="37">
        <f>SUMIFS(СВЦЭМ!$F$34:$F$777,СВЦЭМ!$A$34:$A$777,$A216,СВЦЭМ!$B$34:$B$777,D$190)+'СЕТ СН'!$F$12-'СЕТ СН'!$F$21</f>
        <v>-455.26041907000001</v>
      </c>
      <c r="E216" s="37">
        <f>SUMIFS(СВЦЭМ!$F$34:$F$777,СВЦЭМ!$A$34:$A$777,$A216,СВЦЭМ!$B$34:$B$777,E$190)+'СЕТ СН'!$F$12-'СЕТ СН'!$F$21</f>
        <v>-454.24438198000001</v>
      </c>
      <c r="F216" s="37">
        <f>SUMIFS(СВЦЭМ!$F$34:$F$777,СВЦЭМ!$A$34:$A$777,$A216,СВЦЭМ!$B$34:$B$777,F$190)+'СЕТ СН'!$F$12-'СЕТ СН'!$F$21</f>
        <v>-454.02164948000001</v>
      </c>
      <c r="G216" s="37">
        <f>SUMIFS(СВЦЭМ!$F$34:$F$777,СВЦЭМ!$A$34:$A$777,$A216,СВЦЭМ!$B$34:$B$777,G$190)+'СЕТ СН'!$F$12-'СЕТ СН'!$F$21</f>
        <v>-455.03019614999999</v>
      </c>
      <c r="H216" s="37">
        <f>SUMIFS(СВЦЭМ!$F$34:$F$777,СВЦЭМ!$A$34:$A$777,$A216,СВЦЭМ!$B$34:$B$777,H$190)+'СЕТ СН'!$F$12-'СЕТ СН'!$F$21</f>
        <v>-458.06419976000001</v>
      </c>
      <c r="I216" s="37">
        <f>SUMIFS(СВЦЭМ!$F$34:$F$777,СВЦЭМ!$A$34:$A$777,$A216,СВЦЭМ!$B$34:$B$777,I$190)+'СЕТ СН'!$F$12-'СЕТ СН'!$F$21</f>
        <v>-465.21256968</v>
      </c>
      <c r="J216" s="37">
        <f>SUMIFS(СВЦЭМ!$F$34:$F$777,СВЦЭМ!$A$34:$A$777,$A216,СВЦЭМ!$B$34:$B$777,J$190)+'СЕТ СН'!$F$12-'СЕТ СН'!$F$21</f>
        <v>-472.98849017999999</v>
      </c>
      <c r="K216" s="37">
        <f>SUMIFS(СВЦЭМ!$F$34:$F$777,СВЦЭМ!$A$34:$A$777,$A216,СВЦЭМ!$B$34:$B$777,K$190)+'СЕТ СН'!$F$12-'СЕТ СН'!$F$21</f>
        <v>-483.16213837999999</v>
      </c>
      <c r="L216" s="37">
        <f>SUMIFS(СВЦЭМ!$F$34:$F$777,СВЦЭМ!$A$34:$A$777,$A216,СВЦЭМ!$B$34:$B$777,L$190)+'СЕТ СН'!$F$12-'СЕТ СН'!$F$21</f>
        <v>-491.02359280999997</v>
      </c>
      <c r="M216" s="37">
        <f>SUMIFS(СВЦЭМ!$F$34:$F$777,СВЦЭМ!$A$34:$A$777,$A216,СВЦЭМ!$B$34:$B$777,M$190)+'СЕТ СН'!$F$12-'СЕТ СН'!$F$21</f>
        <v>-494.30612730000001</v>
      </c>
      <c r="N216" s="37">
        <f>SUMIFS(СВЦЭМ!$F$34:$F$777,СВЦЭМ!$A$34:$A$777,$A216,СВЦЭМ!$B$34:$B$777,N$190)+'СЕТ СН'!$F$12-'СЕТ СН'!$F$21</f>
        <v>-493.00179448</v>
      </c>
      <c r="O216" s="37">
        <f>SUMIFS(СВЦЭМ!$F$34:$F$777,СВЦЭМ!$A$34:$A$777,$A216,СВЦЭМ!$B$34:$B$777,O$190)+'СЕТ СН'!$F$12-'СЕТ СН'!$F$21</f>
        <v>-492.08119220999998</v>
      </c>
      <c r="P216" s="37">
        <f>SUMIFS(СВЦЭМ!$F$34:$F$777,СВЦЭМ!$A$34:$A$777,$A216,СВЦЭМ!$B$34:$B$777,P$190)+'СЕТ СН'!$F$12-'СЕТ СН'!$F$21</f>
        <v>-491.06237154000002</v>
      </c>
      <c r="Q216" s="37">
        <f>SUMIFS(СВЦЭМ!$F$34:$F$777,СВЦЭМ!$A$34:$A$777,$A216,СВЦЭМ!$B$34:$B$777,Q$190)+'СЕТ СН'!$F$12-'СЕТ СН'!$F$21</f>
        <v>-490.79081616999997</v>
      </c>
      <c r="R216" s="37">
        <f>SUMIFS(СВЦЭМ!$F$34:$F$777,СВЦЭМ!$A$34:$A$777,$A216,СВЦЭМ!$B$34:$B$777,R$190)+'СЕТ СН'!$F$12-'СЕТ СН'!$F$21</f>
        <v>-491.74763970999999</v>
      </c>
      <c r="S216" s="37">
        <f>SUMIFS(СВЦЭМ!$F$34:$F$777,СВЦЭМ!$A$34:$A$777,$A216,СВЦЭМ!$B$34:$B$777,S$190)+'СЕТ СН'!$F$12-'СЕТ СН'!$F$21</f>
        <v>-495.23194067999998</v>
      </c>
      <c r="T216" s="37">
        <f>SUMIFS(СВЦЭМ!$F$34:$F$777,СВЦЭМ!$A$34:$A$777,$A216,СВЦЭМ!$B$34:$B$777,T$190)+'СЕТ СН'!$F$12-'СЕТ СН'!$F$21</f>
        <v>-497.85697598000002</v>
      </c>
      <c r="U216" s="37">
        <f>SUMIFS(СВЦЭМ!$F$34:$F$777,СВЦЭМ!$A$34:$A$777,$A216,СВЦЭМ!$B$34:$B$777,U$190)+'СЕТ СН'!$F$12-'СЕТ СН'!$F$21</f>
        <v>-497.90880285000003</v>
      </c>
      <c r="V216" s="37">
        <f>SUMIFS(СВЦЭМ!$F$34:$F$777,СВЦЭМ!$A$34:$A$777,$A216,СВЦЭМ!$B$34:$B$777,V$190)+'СЕТ СН'!$F$12-'СЕТ СН'!$F$21</f>
        <v>-494.28174789000002</v>
      </c>
      <c r="W216" s="37">
        <f>SUMIFS(СВЦЭМ!$F$34:$F$777,СВЦЭМ!$A$34:$A$777,$A216,СВЦЭМ!$B$34:$B$777,W$190)+'СЕТ СН'!$F$12-'СЕТ СН'!$F$21</f>
        <v>-486.49428719000002</v>
      </c>
      <c r="X216" s="37">
        <f>SUMIFS(СВЦЭМ!$F$34:$F$777,СВЦЭМ!$A$34:$A$777,$A216,СВЦЭМ!$B$34:$B$777,X$190)+'СЕТ СН'!$F$12-'СЕТ СН'!$F$21</f>
        <v>-476.57028329000002</v>
      </c>
      <c r="Y216" s="37">
        <f>SUMIFS(СВЦЭМ!$F$34:$F$777,СВЦЭМ!$A$34:$A$777,$A216,СВЦЭМ!$B$34:$B$777,Y$190)+'СЕТ СН'!$F$12-'СЕТ СН'!$F$21</f>
        <v>-466.61447358999999</v>
      </c>
    </row>
    <row r="217" spans="1:25" ht="15.75" x14ac:dyDescent="0.2">
      <c r="A217" s="36">
        <f t="shared" si="5"/>
        <v>43066</v>
      </c>
      <c r="B217" s="37">
        <f>SUMIFS(СВЦЭМ!$F$34:$F$777,СВЦЭМ!$A$34:$A$777,$A217,СВЦЭМ!$B$34:$B$777,B$190)+'СЕТ СН'!$F$12-'СЕТ СН'!$F$21</f>
        <v>-465.03631325000003</v>
      </c>
      <c r="C217" s="37">
        <f>SUMIFS(СВЦЭМ!$F$34:$F$777,СВЦЭМ!$A$34:$A$777,$A217,СВЦЭМ!$B$34:$B$777,C$190)+'СЕТ СН'!$F$12-'СЕТ СН'!$F$21</f>
        <v>-455.01942097</v>
      </c>
      <c r="D217" s="37">
        <f>SUMIFS(СВЦЭМ!$F$34:$F$777,СВЦЭМ!$A$34:$A$777,$A217,СВЦЭМ!$B$34:$B$777,D$190)+'СЕТ СН'!$F$12-'СЕТ СН'!$F$21</f>
        <v>-450.17036402999997</v>
      </c>
      <c r="E217" s="37">
        <f>SUMIFS(СВЦЭМ!$F$34:$F$777,СВЦЭМ!$A$34:$A$777,$A217,СВЦЭМ!$B$34:$B$777,E$190)+'СЕТ СН'!$F$12-'СЕТ СН'!$F$21</f>
        <v>-449.23314988000004</v>
      </c>
      <c r="F217" s="37">
        <f>SUMIFS(СВЦЭМ!$F$34:$F$777,СВЦЭМ!$A$34:$A$777,$A217,СВЦЭМ!$B$34:$B$777,F$190)+'СЕТ СН'!$F$12-'СЕТ СН'!$F$21</f>
        <v>-449.90016068</v>
      </c>
      <c r="G217" s="37">
        <f>SUMIFS(СВЦЭМ!$F$34:$F$777,СВЦЭМ!$A$34:$A$777,$A217,СВЦЭМ!$B$34:$B$777,G$190)+'СЕТ СН'!$F$12-'СЕТ СН'!$F$21</f>
        <v>-451.18469141000003</v>
      </c>
      <c r="H217" s="37">
        <f>SUMIFS(СВЦЭМ!$F$34:$F$777,СВЦЭМ!$A$34:$A$777,$A217,СВЦЭМ!$B$34:$B$777,H$190)+'СЕТ СН'!$F$12-'СЕТ СН'!$F$21</f>
        <v>-465.44817919000002</v>
      </c>
      <c r="I217" s="37">
        <f>SUMIFS(СВЦЭМ!$F$34:$F$777,СВЦЭМ!$A$34:$A$777,$A217,СВЦЭМ!$B$34:$B$777,I$190)+'СЕТ СН'!$F$12-'СЕТ СН'!$F$21</f>
        <v>-467.34683885999999</v>
      </c>
      <c r="J217" s="37">
        <f>SUMIFS(СВЦЭМ!$F$34:$F$777,СВЦЭМ!$A$34:$A$777,$A217,СВЦЭМ!$B$34:$B$777,J$190)+'СЕТ СН'!$F$12-'СЕТ СН'!$F$21</f>
        <v>-474.95817122</v>
      </c>
      <c r="K217" s="37">
        <f>SUMIFS(СВЦЭМ!$F$34:$F$777,СВЦЭМ!$A$34:$A$777,$A217,СВЦЭМ!$B$34:$B$777,K$190)+'СЕТ СН'!$F$12-'СЕТ СН'!$F$21</f>
        <v>-483.75042811000003</v>
      </c>
      <c r="L217" s="37">
        <f>SUMIFS(СВЦЭМ!$F$34:$F$777,СВЦЭМ!$A$34:$A$777,$A217,СВЦЭМ!$B$34:$B$777,L$190)+'СЕТ СН'!$F$12-'СЕТ СН'!$F$21</f>
        <v>-491.46459197000001</v>
      </c>
      <c r="M217" s="37">
        <f>SUMIFS(СВЦЭМ!$F$34:$F$777,СВЦЭМ!$A$34:$A$777,$A217,СВЦЭМ!$B$34:$B$777,M$190)+'СЕТ СН'!$F$12-'СЕТ СН'!$F$21</f>
        <v>-493.75364583999999</v>
      </c>
      <c r="N217" s="37">
        <f>SUMIFS(СВЦЭМ!$F$34:$F$777,СВЦЭМ!$A$34:$A$777,$A217,СВЦЭМ!$B$34:$B$777,N$190)+'СЕТ СН'!$F$12-'СЕТ СН'!$F$21</f>
        <v>-491.76413666999997</v>
      </c>
      <c r="O217" s="37">
        <f>SUMIFS(СВЦЭМ!$F$34:$F$777,СВЦЭМ!$A$34:$A$777,$A217,СВЦЭМ!$B$34:$B$777,O$190)+'СЕТ СН'!$F$12-'СЕТ СН'!$F$21</f>
        <v>-491.41528313000003</v>
      </c>
      <c r="P217" s="37">
        <f>SUMIFS(СВЦЭМ!$F$34:$F$777,СВЦЭМ!$A$34:$A$777,$A217,СВЦЭМ!$B$34:$B$777,P$190)+'СЕТ СН'!$F$12-'СЕТ СН'!$F$21</f>
        <v>-490.42949097999997</v>
      </c>
      <c r="Q217" s="37">
        <f>SUMIFS(СВЦЭМ!$F$34:$F$777,СВЦЭМ!$A$34:$A$777,$A217,СВЦЭМ!$B$34:$B$777,Q$190)+'СЕТ СН'!$F$12-'СЕТ СН'!$F$21</f>
        <v>-489.94215750000001</v>
      </c>
      <c r="R217" s="37">
        <f>SUMIFS(СВЦЭМ!$F$34:$F$777,СВЦЭМ!$A$34:$A$777,$A217,СВЦЭМ!$B$34:$B$777,R$190)+'СЕТ СН'!$F$12-'СЕТ СН'!$F$21</f>
        <v>-489.77671104000001</v>
      </c>
      <c r="S217" s="37">
        <f>SUMIFS(СВЦЭМ!$F$34:$F$777,СВЦЭМ!$A$34:$A$777,$A217,СВЦЭМ!$B$34:$B$777,S$190)+'СЕТ СН'!$F$12-'СЕТ СН'!$F$21</f>
        <v>-493.03757899999999</v>
      </c>
      <c r="T217" s="37">
        <f>SUMIFS(СВЦЭМ!$F$34:$F$777,СВЦЭМ!$A$34:$A$777,$A217,СВЦЭМ!$B$34:$B$777,T$190)+'СЕТ СН'!$F$12-'СЕТ СН'!$F$21</f>
        <v>-495.83878527000002</v>
      </c>
      <c r="U217" s="37">
        <f>SUMIFS(СВЦЭМ!$F$34:$F$777,СВЦЭМ!$A$34:$A$777,$A217,СВЦЭМ!$B$34:$B$777,U$190)+'СЕТ СН'!$F$12-'СЕТ СН'!$F$21</f>
        <v>-496.19636092999997</v>
      </c>
      <c r="V217" s="37">
        <f>SUMIFS(СВЦЭМ!$F$34:$F$777,СВЦЭМ!$A$34:$A$777,$A217,СВЦЭМ!$B$34:$B$777,V$190)+'СЕТ СН'!$F$12-'СЕТ СН'!$F$21</f>
        <v>-492.97444180000002</v>
      </c>
      <c r="W217" s="37">
        <f>SUMIFS(СВЦЭМ!$F$34:$F$777,СВЦЭМ!$A$34:$A$777,$A217,СВЦЭМ!$B$34:$B$777,W$190)+'СЕТ СН'!$F$12-'СЕТ СН'!$F$21</f>
        <v>-483.77121663000003</v>
      </c>
      <c r="X217" s="37">
        <f>SUMIFS(СВЦЭМ!$F$34:$F$777,СВЦЭМ!$A$34:$A$777,$A217,СВЦЭМ!$B$34:$B$777,X$190)+'СЕТ СН'!$F$12-'СЕТ СН'!$F$21</f>
        <v>-473.08787970000003</v>
      </c>
      <c r="Y217" s="37">
        <f>SUMIFS(СВЦЭМ!$F$34:$F$777,СВЦЭМ!$A$34:$A$777,$A217,СВЦЭМ!$B$34:$B$777,Y$190)+'СЕТ СН'!$F$12-'СЕТ СН'!$F$21</f>
        <v>-464.31088853</v>
      </c>
    </row>
    <row r="218" spans="1:25" ht="15.75" x14ac:dyDescent="0.2">
      <c r="A218" s="36">
        <f t="shared" si="5"/>
        <v>43067</v>
      </c>
      <c r="B218" s="37">
        <f>SUMIFS(СВЦЭМ!$F$34:$F$777,СВЦЭМ!$A$34:$A$777,$A218,СВЦЭМ!$B$34:$B$777,B$190)+'СЕТ СН'!$F$12-'СЕТ СН'!$F$21</f>
        <v>-462.94066691</v>
      </c>
      <c r="C218" s="37">
        <f>SUMIFS(СВЦЭМ!$F$34:$F$777,СВЦЭМ!$A$34:$A$777,$A218,СВЦЭМ!$B$34:$B$777,C$190)+'СЕТ СН'!$F$12-'СЕТ СН'!$F$21</f>
        <v>-464.14511551999999</v>
      </c>
      <c r="D218" s="37">
        <f>SUMIFS(СВЦЭМ!$F$34:$F$777,СВЦЭМ!$A$34:$A$777,$A218,СВЦЭМ!$B$34:$B$777,D$190)+'СЕТ СН'!$F$12-'СЕТ СН'!$F$21</f>
        <v>-455.66960217000002</v>
      </c>
      <c r="E218" s="37">
        <f>SUMIFS(СВЦЭМ!$F$34:$F$777,СВЦЭМ!$A$34:$A$777,$A218,СВЦЭМ!$B$34:$B$777,E$190)+'СЕТ СН'!$F$12-'СЕТ СН'!$F$21</f>
        <v>-454.89537645000001</v>
      </c>
      <c r="F218" s="37">
        <f>SUMIFS(СВЦЭМ!$F$34:$F$777,СВЦЭМ!$A$34:$A$777,$A218,СВЦЭМ!$B$34:$B$777,F$190)+'СЕТ СН'!$F$12-'СЕТ СН'!$F$21</f>
        <v>-454.77839425000002</v>
      </c>
      <c r="G218" s="37">
        <f>SUMIFS(СВЦЭМ!$F$34:$F$777,СВЦЭМ!$A$34:$A$777,$A218,СВЦЭМ!$B$34:$B$777,G$190)+'СЕТ СН'!$F$12-'СЕТ СН'!$F$21</f>
        <v>-457.06776973000001</v>
      </c>
      <c r="H218" s="37">
        <f>SUMIFS(СВЦЭМ!$F$34:$F$777,СВЦЭМ!$A$34:$A$777,$A218,СВЦЭМ!$B$34:$B$777,H$190)+'СЕТ СН'!$F$12-'СЕТ СН'!$F$21</f>
        <v>-462.68375100999998</v>
      </c>
      <c r="I218" s="37">
        <f>SUMIFS(СВЦЭМ!$F$34:$F$777,СВЦЭМ!$A$34:$A$777,$A218,СВЦЭМ!$B$34:$B$777,I$190)+'СЕТ СН'!$F$12-'СЕТ СН'!$F$21</f>
        <v>-473.2348361</v>
      </c>
      <c r="J218" s="37">
        <f>SUMIFS(СВЦЭМ!$F$34:$F$777,СВЦЭМ!$A$34:$A$777,$A218,СВЦЭМ!$B$34:$B$777,J$190)+'СЕТ СН'!$F$12-'СЕТ СН'!$F$21</f>
        <v>-474.61839960999998</v>
      </c>
      <c r="K218" s="37">
        <f>SUMIFS(СВЦЭМ!$F$34:$F$777,СВЦЭМ!$A$34:$A$777,$A218,СВЦЭМ!$B$34:$B$777,K$190)+'СЕТ СН'!$F$12-'СЕТ СН'!$F$21</f>
        <v>-481.18713677</v>
      </c>
      <c r="L218" s="37">
        <f>SUMIFS(СВЦЭМ!$F$34:$F$777,СВЦЭМ!$A$34:$A$777,$A218,СВЦЭМ!$B$34:$B$777,L$190)+'СЕТ СН'!$F$12-'СЕТ СН'!$F$21</f>
        <v>-488.77341795000001</v>
      </c>
      <c r="M218" s="37">
        <f>SUMIFS(СВЦЭМ!$F$34:$F$777,СВЦЭМ!$A$34:$A$777,$A218,СВЦЭМ!$B$34:$B$777,M$190)+'СЕТ СН'!$F$12-'СЕТ СН'!$F$21</f>
        <v>-492.28061203999999</v>
      </c>
      <c r="N218" s="37">
        <f>SUMIFS(СВЦЭМ!$F$34:$F$777,СВЦЭМ!$A$34:$A$777,$A218,СВЦЭМ!$B$34:$B$777,N$190)+'СЕТ СН'!$F$12-'СЕТ СН'!$F$21</f>
        <v>-493.23073361000002</v>
      </c>
      <c r="O218" s="37">
        <f>SUMIFS(СВЦЭМ!$F$34:$F$777,СВЦЭМ!$A$34:$A$777,$A218,СВЦЭМ!$B$34:$B$777,O$190)+'СЕТ СН'!$F$12-'СЕТ СН'!$F$21</f>
        <v>-492.68320256999999</v>
      </c>
      <c r="P218" s="37">
        <f>SUMIFS(СВЦЭМ!$F$34:$F$777,СВЦЭМ!$A$34:$A$777,$A218,СВЦЭМ!$B$34:$B$777,P$190)+'СЕТ СН'!$F$12-'СЕТ СН'!$F$21</f>
        <v>-492.25521054000001</v>
      </c>
      <c r="Q218" s="37">
        <f>SUMIFS(СВЦЭМ!$F$34:$F$777,СВЦЭМ!$A$34:$A$777,$A218,СВЦЭМ!$B$34:$B$777,Q$190)+'СЕТ СН'!$F$12-'СЕТ СН'!$F$21</f>
        <v>-492.07495561000002</v>
      </c>
      <c r="R218" s="37">
        <f>SUMIFS(СВЦЭМ!$F$34:$F$777,СВЦЭМ!$A$34:$A$777,$A218,СВЦЭМ!$B$34:$B$777,R$190)+'СЕТ СН'!$F$12-'СЕТ СН'!$F$21</f>
        <v>-492.39290899000002</v>
      </c>
      <c r="S218" s="37">
        <f>SUMIFS(СВЦЭМ!$F$34:$F$777,СВЦЭМ!$A$34:$A$777,$A218,СВЦЭМ!$B$34:$B$777,S$190)+'СЕТ СН'!$F$12-'СЕТ СН'!$F$21</f>
        <v>-492.62326969999998</v>
      </c>
      <c r="T218" s="37">
        <f>SUMIFS(СВЦЭМ!$F$34:$F$777,СВЦЭМ!$A$34:$A$777,$A218,СВЦЭМ!$B$34:$B$777,T$190)+'СЕТ СН'!$F$12-'СЕТ СН'!$F$21</f>
        <v>-499.12059791000001</v>
      </c>
      <c r="U218" s="37">
        <f>SUMIFS(СВЦЭМ!$F$34:$F$777,СВЦЭМ!$A$34:$A$777,$A218,СВЦЭМ!$B$34:$B$777,U$190)+'СЕТ СН'!$F$12-'СЕТ СН'!$F$21</f>
        <v>-499.69395749</v>
      </c>
      <c r="V218" s="37">
        <f>SUMIFS(СВЦЭМ!$F$34:$F$777,СВЦЭМ!$A$34:$A$777,$A218,СВЦЭМ!$B$34:$B$777,V$190)+'СЕТ СН'!$F$12-'СЕТ СН'!$F$21</f>
        <v>-498.28244411999998</v>
      </c>
      <c r="W218" s="37">
        <f>SUMIFS(СВЦЭМ!$F$34:$F$777,СВЦЭМ!$A$34:$A$777,$A218,СВЦЭМ!$B$34:$B$777,W$190)+'СЕТ СН'!$F$12-'СЕТ СН'!$F$21</f>
        <v>-491.90766242000001</v>
      </c>
      <c r="X218" s="37">
        <f>SUMIFS(СВЦЭМ!$F$34:$F$777,СВЦЭМ!$A$34:$A$777,$A218,СВЦЭМ!$B$34:$B$777,X$190)+'СЕТ СН'!$F$12-'СЕТ СН'!$F$21</f>
        <v>-477.08714688999999</v>
      </c>
      <c r="Y218" s="37">
        <f>SUMIFS(СВЦЭМ!$F$34:$F$777,СВЦЭМ!$A$34:$A$777,$A218,СВЦЭМ!$B$34:$B$777,Y$190)+'СЕТ СН'!$F$12-'СЕТ СН'!$F$21</f>
        <v>-472.26039115000003</v>
      </c>
    </row>
    <row r="219" spans="1:25" ht="15.75" x14ac:dyDescent="0.2">
      <c r="A219" s="36">
        <f t="shared" si="5"/>
        <v>43068</v>
      </c>
      <c r="B219" s="37">
        <f>SUMIFS(СВЦЭМ!$F$34:$F$777,СВЦЭМ!$A$34:$A$777,$A219,СВЦЭМ!$B$34:$B$777,B$190)+'СЕТ СН'!$F$12-'СЕТ СН'!$F$21</f>
        <v>-461.33585072</v>
      </c>
      <c r="C219" s="37">
        <f>SUMIFS(СВЦЭМ!$F$34:$F$777,СВЦЭМ!$A$34:$A$777,$A219,СВЦЭМ!$B$34:$B$777,C$190)+'СЕТ СН'!$F$12-'СЕТ СН'!$F$21</f>
        <v>-452.49021046999997</v>
      </c>
      <c r="D219" s="37">
        <f>SUMIFS(СВЦЭМ!$F$34:$F$777,СВЦЭМ!$A$34:$A$777,$A219,СВЦЭМ!$B$34:$B$777,D$190)+'СЕТ СН'!$F$12-'СЕТ СН'!$F$21</f>
        <v>-453.95758202000002</v>
      </c>
      <c r="E219" s="37">
        <f>SUMIFS(СВЦЭМ!$F$34:$F$777,СВЦЭМ!$A$34:$A$777,$A219,СВЦЭМ!$B$34:$B$777,E$190)+'СЕТ СН'!$F$12-'СЕТ СН'!$F$21</f>
        <v>-453.15535994999999</v>
      </c>
      <c r="F219" s="37">
        <f>SUMIFS(СВЦЭМ!$F$34:$F$777,СВЦЭМ!$A$34:$A$777,$A219,СВЦЭМ!$B$34:$B$777,F$190)+'СЕТ СН'!$F$12-'СЕТ СН'!$F$21</f>
        <v>-453.27292839</v>
      </c>
      <c r="G219" s="37">
        <f>SUMIFS(СВЦЭМ!$F$34:$F$777,СВЦЭМ!$A$34:$A$777,$A219,СВЦЭМ!$B$34:$B$777,G$190)+'СЕТ СН'!$F$12-'СЕТ СН'!$F$21</f>
        <v>-455.93051714000001</v>
      </c>
      <c r="H219" s="37">
        <f>SUMIFS(СВЦЭМ!$F$34:$F$777,СВЦЭМ!$A$34:$A$777,$A219,СВЦЭМ!$B$34:$B$777,H$190)+'СЕТ СН'!$F$12-'СЕТ СН'!$F$21</f>
        <v>-463.20342915000003</v>
      </c>
      <c r="I219" s="37">
        <f>SUMIFS(СВЦЭМ!$F$34:$F$777,СВЦЭМ!$A$34:$A$777,$A219,СВЦЭМ!$B$34:$B$777,I$190)+'СЕТ СН'!$F$12-'СЕТ СН'!$F$21</f>
        <v>-471.88904163000001</v>
      </c>
      <c r="J219" s="37">
        <f>SUMIFS(СВЦЭМ!$F$34:$F$777,СВЦЭМ!$A$34:$A$777,$A219,СВЦЭМ!$B$34:$B$777,J$190)+'СЕТ СН'!$F$12-'СЕТ СН'!$F$21</f>
        <v>-475.10696565000001</v>
      </c>
      <c r="K219" s="37">
        <f>SUMIFS(СВЦЭМ!$F$34:$F$777,СВЦЭМ!$A$34:$A$777,$A219,СВЦЭМ!$B$34:$B$777,K$190)+'СЕТ СН'!$F$12-'СЕТ СН'!$F$21</f>
        <v>-480.63613464000002</v>
      </c>
      <c r="L219" s="37">
        <f>SUMIFS(СВЦЭМ!$F$34:$F$777,СВЦЭМ!$A$34:$A$777,$A219,СВЦЭМ!$B$34:$B$777,L$190)+'СЕТ СН'!$F$12-'СЕТ СН'!$F$21</f>
        <v>-487.45244450000001</v>
      </c>
      <c r="M219" s="37">
        <f>SUMIFS(СВЦЭМ!$F$34:$F$777,СВЦЭМ!$A$34:$A$777,$A219,СВЦЭМ!$B$34:$B$777,M$190)+'СЕТ СН'!$F$12-'СЕТ СН'!$F$21</f>
        <v>-491.50678492999998</v>
      </c>
      <c r="N219" s="37">
        <f>SUMIFS(СВЦЭМ!$F$34:$F$777,СВЦЭМ!$A$34:$A$777,$A219,СВЦЭМ!$B$34:$B$777,N$190)+'СЕТ СН'!$F$12-'СЕТ СН'!$F$21</f>
        <v>-492.10387938999997</v>
      </c>
      <c r="O219" s="37">
        <f>SUMIFS(СВЦЭМ!$F$34:$F$777,СВЦЭМ!$A$34:$A$777,$A219,СВЦЭМ!$B$34:$B$777,O$190)+'СЕТ СН'!$F$12-'СЕТ СН'!$F$21</f>
        <v>-492.65271347999999</v>
      </c>
      <c r="P219" s="37">
        <f>SUMIFS(СВЦЭМ!$F$34:$F$777,СВЦЭМ!$A$34:$A$777,$A219,СВЦЭМ!$B$34:$B$777,P$190)+'СЕТ СН'!$F$12-'СЕТ СН'!$F$21</f>
        <v>-493.43213526</v>
      </c>
      <c r="Q219" s="37">
        <f>SUMIFS(СВЦЭМ!$F$34:$F$777,СВЦЭМ!$A$34:$A$777,$A219,СВЦЭМ!$B$34:$B$777,Q$190)+'СЕТ СН'!$F$12-'СЕТ СН'!$F$21</f>
        <v>-493.73553647</v>
      </c>
      <c r="R219" s="37">
        <f>SUMIFS(СВЦЭМ!$F$34:$F$777,СВЦЭМ!$A$34:$A$777,$A219,СВЦЭМ!$B$34:$B$777,R$190)+'СЕТ СН'!$F$12-'СЕТ СН'!$F$21</f>
        <v>-493.61251219000002</v>
      </c>
      <c r="S219" s="37">
        <f>SUMIFS(СВЦЭМ!$F$34:$F$777,СВЦЭМ!$A$34:$A$777,$A219,СВЦЭМ!$B$34:$B$777,S$190)+'СЕТ СН'!$F$12-'СЕТ СН'!$F$21</f>
        <v>-494.88961288999997</v>
      </c>
      <c r="T219" s="37">
        <f>SUMIFS(СВЦЭМ!$F$34:$F$777,СВЦЭМ!$A$34:$A$777,$A219,СВЦЭМ!$B$34:$B$777,T$190)+'СЕТ СН'!$F$12-'СЕТ СН'!$F$21</f>
        <v>-503.05493733000003</v>
      </c>
      <c r="U219" s="37">
        <f>SUMIFS(СВЦЭМ!$F$34:$F$777,СВЦЭМ!$A$34:$A$777,$A219,СВЦЭМ!$B$34:$B$777,U$190)+'СЕТ СН'!$F$12-'СЕТ СН'!$F$21</f>
        <v>-503.12985830000002</v>
      </c>
      <c r="V219" s="37">
        <f>SUMIFS(СВЦЭМ!$F$34:$F$777,СВЦЭМ!$A$34:$A$777,$A219,СВЦЭМ!$B$34:$B$777,V$190)+'СЕТ СН'!$F$12-'СЕТ СН'!$F$21</f>
        <v>-495.99928355999998</v>
      </c>
      <c r="W219" s="37">
        <f>SUMIFS(СВЦЭМ!$F$34:$F$777,СВЦЭМ!$A$34:$A$777,$A219,СВЦЭМ!$B$34:$B$777,W$190)+'СЕТ СН'!$F$12-'СЕТ СН'!$F$21</f>
        <v>-481.98782570000003</v>
      </c>
      <c r="X219" s="37">
        <f>SUMIFS(СВЦЭМ!$F$34:$F$777,СВЦЭМ!$A$34:$A$777,$A219,СВЦЭМ!$B$34:$B$777,X$190)+'СЕТ СН'!$F$12-'СЕТ СН'!$F$21</f>
        <v>-470.59964425999999</v>
      </c>
      <c r="Y219" s="37">
        <f>SUMIFS(СВЦЭМ!$F$34:$F$777,СВЦЭМ!$A$34:$A$777,$A219,СВЦЭМ!$B$34:$B$777,Y$190)+'СЕТ СН'!$F$12-'СЕТ СН'!$F$21</f>
        <v>-464.10394015999998</v>
      </c>
    </row>
    <row r="220" spans="1:25" ht="15.75" x14ac:dyDescent="0.2">
      <c r="A220" s="36">
        <f t="shared" si="5"/>
        <v>43069</v>
      </c>
      <c r="B220" s="37">
        <f>SUMIFS(СВЦЭМ!$F$34:$F$777,СВЦЭМ!$A$34:$A$777,$A220,СВЦЭМ!$B$34:$B$777,B$190)+'СЕТ СН'!$F$12-'СЕТ СН'!$F$21</f>
        <v>-459.97656505999998</v>
      </c>
      <c r="C220" s="37">
        <f>SUMIFS(СВЦЭМ!$F$34:$F$777,СВЦЭМ!$A$34:$A$777,$A220,СВЦЭМ!$B$34:$B$777,C$190)+'СЕТ СН'!$F$12-'СЕТ СН'!$F$21</f>
        <v>-451.47167601000001</v>
      </c>
      <c r="D220" s="37">
        <f>SUMIFS(СВЦЭМ!$F$34:$F$777,СВЦЭМ!$A$34:$A$777,$A220,СВЦЭМ!$B$34:$B$777,D$190)+'СЕТ СН'!$F$12-'СЕТ СН'!$F$21</f>
        <v>-452.95740354999998</v>
      </c>
      <c r="E220" s="37">
        <f>SUMIFS(СВЦЭМ!$F$34:$F$777,СВЦЭМ!$A$34:$A$777,$A220,СВЦЭМ!$B$34:$B$777,E$190)+'СЕТ СН'!$F$12-'СЕТ СН'!$F$21</f>
        <v>-452.18397157999999</v>
      </c>
      <c r="F220" s="37">
        <f>SUMIFS(СВЦЭМ!$F$34:$F$777,СВЦЭМ!$A$34:$A$777,$A220,СВЦЭМ!$B$34:$B$777,F$190)+'СЕТ СН'!$F$12-'СЕТ СН'!$F$21</f>
        <v>-452.43529076999999</v>
      </c>
      <c r="G220" s="37">
        <f>SUMIFS(СВЦЭМ!$F$34:$F$777,СВЦЭМ!$A$34:$A$777,$A220,СВЦЭМ!$B$34:$B$777,G$190)+'СЕТ СН'!$F$12-'СЕТ СН'!$F$21</f>
        <v>-457.81076578</v>
      </c>
      <c r="H220" s="37">
        <f>SUMIFS(СВЦЭМ!$F$34:$F$777,СВЦЭМ!$A$34:$A$777,$A220,СВЦЭМ!$B$34:$B$777,H$190)+'СЕТ СН'!$F$12-'СЕТ СН'!$F$21</f>
        <v>-469.44316005999997</v>
      </c>
      <c r="I220" s="37">
        <f>SUMIFS(СВЦЭМ!$F$34:$F$777,СВЦЭМ!$A$34:$A$777,$A220,СВЦЭМ!$B$34:$B$777,I$190)+'СЕТ СН'!$F$12-'СЕТ СН'!$F$21</f>
        <v>-478.65460353000003</v>
      </c>
      <c r="J220" s="37">
        <f>SUMIFS(СВЦЭМ!$F$34:$F$777,СВЦЭМ!$A$34:$A$777,$A220,СВЦЭМ!$B$34:$B$777,J$190)+'СЕТ СН'!$F$12-'СЕТ СН'!$F$21</f>
        <v>-483.37635814999999</v>
      </c>
      <c r="K220" s="37">
        <f>SUMIFS(СВЦЭМ!$F$34:$F$777,СВЦЭМ!$A$34:$A$777,$A220,СВЦЭМ!$B$34:$B$777,K$190)+'СЕТ СН'!$F$12-'СЕТ СН'!$F$21</f>
        <v>-489.45328782000001</v>
      </c>
      <c r="L220" s="37">
        <f>SUMIFS(СВЦЭМ!$F$34:$F$777,СВЦЭМ!$A$34:$A$777,$A220,СВЦЭМ!$B$34:$B$777,L$190)+'СЕТ СН'!$F$12-'СЕТ СН'!$F$21</f>
        <v>-496.42757654000002</v>
      </c>
      <c r="M220" s="37">
        <f>SUMIFS(СВЦЭМ!$F$34:$F$777,СВЦЭМ!$A$34:$A$777,$A220,СВЦЭМ!$B$34:$B$777,M$190)+'СЕТ СН'!$F$12-'СЕТ СН'!$F$21</f>
        <v>-500.18027856999998</v>
      </c>
      <c r="N220" s="37">
        <f>SUMIFS(СВЦЭМ!$F$34:$F$777,СВЦЭМ!$A$34:$A$777,$A220,СВЦЭМ!$B$34:$B$777,N$190)+'СЕТ СН'!$F$12-'СЕТ СН'!$F$21</f>
        <v>-500.88731215999996</v>
      </c>
      <c r="O220" s="37">
        <f>SUMIFS(СВЦЭМ!$F$34:$F$777,СВЦЭМ!$A$34:$A$777,$A220,СВЦЭМ!$B$34:$B$777,O$190)+'СЕТ СН'!$F$12-'СЕТ СН'!$F$21</f>
        <v>-501.03182366999999</v>
      </c>
      <c r="P220" s="37">
        <f>SUMIFS(СВЦЭМ!$F$34:$F$777,СВЦЭМ!$A$34:$A$777,$A220,СВЦЭМ!$B$34:$B$777,P$190)+'СЕТ СН'!$F$12-'СЕТ СН'!$F$21</f>
        <v>-501.31028683</v>
      </c>
      <c r="Q220" s="37">
        <f>SUMIFS(СВЦЭМ!$F$34:$F$777,СВЦЭМ!$A$34:$A$777,$A220,СВЦЭМ!$B$34:$B$777,Q$190)+'СЕТ СН'!$F$12-'СЕТ СН'!$F$21</f>
        <v>-501.00519008000003</v>
      </c>
      <c r="R220" s="37">
        <f>SUMIFS(СВЦЭМ!$F$34:$F$777,СВЦЭМ!$A$34:$A$777,$A220,СВЦЭМ!$B$34:$B$777,R$190)+'СЕТ СН'!$F$12-'СЕТ СН'!$F$21</f>
        <v>-500.89187422999998</v>
      </c>
      <c r="S220" s="37">
        <f>SUMIFS(СВЦЭМ!$F$34:$F$777,СВЦЭМ!$A$34:$A$777,$A220,СВЦЭМ!$B$34:$B$777,S$190)+'СЕТ СН'!$F$12-'СЕТ СН'!$F$21</f>
        <v>-500.33174234000001</v>
      </c>
      <c r="T220" s="37">
        <f>SUMIFS(СВЦЭМ!$F$34:$F$777,СВЦЭМ!$A$34:$A$777,$A220,СВЦЭМ!$B$34:$B$777,T$190)+'СЕТ СН'!$F$12-'СЕТ СН'!$F$21</f>
        <v>-498.39059041000002</v>
      </c>
      <c r="U220" s="37">
        <f>SUMIFS(СВЦЭМ!$F$34:$F$777,СВЦЭМ!$A$34:$A$777,$A220,СВЦЭМ!$B$34:$B$777,U$190)+'СЕТ СН'!$F$12-'СЕТ СН'!$F$21</f>
        <v>-499.91075588000001</v>
      </c>
      <c r="V220" s="37">
        <f>SUMIFS(СВЦЭМ!$F$34:$F$777,СВЦЭМ!$A$34:$A$777,$A220,СВЦЭМ!$B$34:$B$777,V$190)+'СЕТ СН'!$F$12-'СЕТ СН'!$F$21</f>
        <v>-492.84219855999999</v>
      </c>
      <c r="W220" s="37">
        <f>SUMIFS(СВЦЭМ!$F$34:$F$777,СВЦЭМ!$A$34:$A$777,$A220,СВЦЭМ!$B$34:$B$777,W$190)+'СЕТ СН'!$F$12-'СЕТ СН'!$F$21</f>
        <v>-480.04776754</v>
      </c>
      <c r="X220" s="37">
        <f>SUMIFS(СВЦЭМ!$F$34:$F$777,СВЦЭМ!$A$34:$A$777,$A220,СВЦЭМ!$B$34:$B$777,X$190)+'СЕТ СН'!$F$12-'СЕТ СН'!$F$21</f>
        <v>-473.75349771999998</v>
      </c>
      <c r="Y220" s="37">
        <f>SUMIFS(СВЦЭМ!$F$34:$F$777,СВЦЭМ!$A$34:$A$777,$A220,СВЦЭМ!$B$34:$B$777,Y$190)+'СЕТ СН'!$F$12-'СЕТ СН'!$F$21</f>
        <v>-468.52958174000003</v>
      </c>
    </row>
    <row r="221" spans="1:25" ht="15.75" hidden="1" x14ac:dyDescent="0.2">
      <c r="A221" s="36">
        <f t="shared" si="5"/>
        <v>43070</v>
      </c>
      <c r="B221" s="37">
        <f>SUMIFS(СВЦЭМ!$F$34:$F$777,СВЦЭМ!$A$34:$A$777,$A221,СВЦЭМ!$B$34:$B$777,B$190)+'СЕТ СН'!$F$12-'СЕТ СН'!$F$21</f>
        <v>-578.75</v>
      </c>
      <c r="C221" s="37">
        <f>SUMIFS(СВЦЭМ!$F$34:$F$777,СВЦЭМ!$A$34:$A$777,$A221,СВЦЭМ!$B$34:$B$777,C$190)+'СЕТ СН'!$F$12-'СЕТ СН'!$F$21</f>
        <v>-578.75</v>
      </c>
      <c r="D221" s="37">
        <f>SUMIFS(СВЦЭМ!$F$34:$F$777,СВЦЭМ!$A$34:$A$777,$A221,СВЦЭМ!$B$34:$B$777,D$190)+'СЕТ СН'!$F$12-'СЕТ СН'!$F$21</f>
        <v>-578.75</v>
      </c>
      <c r="E221" s="37">
        <f>SUMIFS(СВЦЭМ!$F$34:$F$777,СВЦЭМ!$A$34:$A$777,$A221,СВЦЭМ!$B$34:$B$777,E$190)+'СЕТ СН'!$F$12-'СЕТ СН'!$F$21</f>
        <v>-578.75</v>
      </c>
      <c r="F221" s="37">
        <f>SUMIFS(СВЦЭМ!$F$34:$F$777,СВЦЭМ!$A$34:$A$777,$A221,СВЦЭМ!$B$34:$B$777,F$190)+'СЕТ СН'!$F$12-'СЕТ СН'!$F$21</f>
        <v>-578.75</v>
      </c>
      <c r="G221" s="37">
        <f>SUMIFS(СВЦЭМ!$F$34:$F$777,СВЦЭМ!$A$34:$A$777,$A221,СВЦЭМ!$B$34:$B$777,G$190)+'СЕТ СН'!$F$12-'СЕТ СН'!$F$21</f>
        <v>-578.75</v>
      </c>
      <c r="H221" s="37">
        <f>SUMIFS(СВЦЭМ!$F$34:$F$777,СВЦЭМ!$A$34:$A$777,$A221,СВЦЭМ!$B$34:$B$777,H$190)+'СЕТ СН'!$F$12-'СЕТ СН'!$F$21</f>
        <v>-578.75</v>
      </c>
      <c r="I221" s="37">
        <f>SUMIFS(СВЦЭМ!$F$34:$F$777,СВЦЭМ!$A$34:$A$777,$A221,СВЦЭМ!$B$34:$B$777,I$190)+'СЕТ СН'!$F$12-'СЕТ СН'!$F$21</f>
        <v>-578.75</v>
      </c>
      <c r="J221" s="37">
        <f>SUMIFS(СВЦЭМ!$F$34:$F$777,СВЦЭМ!$A$34:$A$777,$A221,СВЦЭМ!$B$34:$B$777,J$190)+'СЕТ СН'!$F$12-'СЕТ СН'!$F$21</f>
        <v>-578.75</v>
      </c>
      <c r="K221" s="37">
        <f>SUMIFS(СВЦЭМ!$F$34:$F$777,СВЦЭМ!$A$34:$A$777,$A221,СВЦЭМ!$B$34:$B$777,K$190)+'СЕТ СН'!$F$12-'СЕТ СН'!$F$21</f>
        <v>-578.75</v>
      </c>
      <c r="L221" s="37">
        <f>SUMIFS(СВЦЭМ!$F$34:$F$777,СВЦЭМ!$A$34:$A$777,$A221,СВЦЭМ!$B$34:$B$777,L$190)+'СЕТ СН'!$F$12-'СЕТ СН'!$F$21</f>
        <v>-578.75</v>
      </c>
      <c r="M221" s="37">
        <f>SUMIFS(СВЦЭМ!$F$34:$F$777,СВЦЭМ!$A$34:$A$777,$A221,СВЦЭМ!$B$34:$B$777,M$190)+'СЕТ СН'!$F$12-'СЕТ СН'!$F$21</f>
        <v>-578.75</v>
      </c>
      <c r="N221" s="37">
        <f>SUMIFS(СВЦЭМ!$F$34:$F$777,СВЦЭМ!$A$34:$A$777,$A221,СВЦЭМ!$B$34:$B$777,N$190)+'СЕТ СН'!$F$12-'СЕТ СН'!$F$21</f>
        <v>-578.75</v>
      </c>
      <c r="O221" s="37">
        <f>SUMIFS(СВЦЭМ!$F$34:$F$777,СВЦЭМ!$A$34:$A$777,$A221,СВЦЭМ!$B$34:$B$777,O$190)+'СЕТ СН'!$F$12-'СЕТ СН'!$F$21</f>
        <v>-578.75</v>
      </c>
      <c r="P221" s="37">
        <f>SUMIFS(СВЦЭМ!$F$34:$F$777,СВЦЭМ!$A$34:$A$777,$A221,СВЦЭМ!$B$34:$B$777,P$190)+'СЕТ СН'!$F$12-'СЕТ СН'!$F$21</f>
        <v>-578.75</v>
      </c>
      <c r="Q221" s="37">
        <f>SUMIFS(СВЦЭМ!$F$34:$F$777,СВЦЭМ!$A$34:$A$777,$A221,СВЦЭМ!$B$34:$B$777,Q$190)+'СЕТ СН'!$F$12-'СЕТ СН'!$F$21</f>
        <v>-578.75</v>
      </c>
      <c r="R221" s="37">
        <f>SUMIFS(СВЦЭМ!$F$34:$F$777,СВЦЭМ!$A$34:$A$777,$A221,СВЦЭМ!$B$34:$B$777,R$190)+'СЕТ СН'!$F$12-'СЕТ СН'!$F$21</f>
        <v>-578.75</v>
      </c>
      <c r="S221" s="37">
        <f>SUMIFS(СВЦЭМ!$F$34:$F$777,СВЦЭМ!$A$34:$A$777,$A221,СВЦЭМ!$B$34:$B$777,S$190)+'СЕТ СН'!$F$12-'СЕТ СН'!$F$21</f>
        <v>-578.75</v>
      </c>
      <c r="T221" s="37">
        <f>SUMIFS(СВЦЭМ!$F$34:$F$777,СВЦЭМ!$A$34:$A$777,$A221,СВЦЭМ!$B$34:$B$777,T$190)+'СЕТ СН'!$F$12-'СЕТ СН'!$F$21</f>
        <v>-578.75</v>
      </c>
      <c r="U221" s="37">
        <f>SUMIFS(СВЦЭМ!$F$34:$F$777,СВЦЭМ!$A$34:$A$777,$A221,СВЦЭМ!$B$34:$B$777,U$190)+'СЕТ СН'!$F$12-'СЕТ СН'!$F$21</f>
        <v>-578.75</v>
      </c>
      <c r="V221" s="37">
        <f>SUMIFS(СВЦЭМ!$F$34:$F$777,СВЦЭМ!$A$34:$A$777,$A221,СВЦЭМ!$B$34:$B$777,V$190)+'СЕТ СН'!$F$12-'СЕТ СН'!$F$21</f>
        <v>-578.75</v>
      </c>
      <c r="W221" s="37">
        <f>SUMIFS(СВЦЭМ!$F$34:$F$777,СВЦЭМ!$A$34:$A$777,$A221,СВЦЭМ!$B$34:$B$777,W$190)+'СЕТ СН'!$F$12-'СЕТ СН'!$F$21</f>
        <v>-578.75</v>
      </c>
      <c r="X221" s="37">
        <f>SUMIFS(СВЦЭМ!$F$34:$F$777,СВЦЭМ!$A$34:$A$777,$A221,СВЦЭМ!$B$34:$B$777,X$190)+'СЕТ СН'!$F$12-'СЕТ СН'!$F$21</f>
        <v>-578.75</v>
      </c>
      <c r="Y221" s="37">
        <f>SUMIFS(СВЦЭМ!$F$34:$F$777,СВЦЭМ!$A$34:$A$777,$A221,СВЦЭМ!$B$34:$B$777,Y$190)+'СЕТ СН'!$F$12-'СЕТ СН'!$F$21</f>
        <v>-578.75</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28"/>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01.11.2017</v>
      </c>
      <c r="B226" s="37">
        <f>SUMIFS(СВЦЭМ!$G$34:$G$777,СВЦЭМ!$A$34:$A$777,$A226,СВЦЭМ!$B$34:$B$777,B$225)+'СЕТ СН'!$F$12-'СЕТ СН'!$F$21</f>
        <v>-321.89370401000002</v>
      </c>
      <c r="C226" s="37">
        <f>SUMIFS(СВЦЭМ!$G$34:$G$777,СВЦЭМ!$A$34:$A$777,$A226,СВЦЭМ!$B$34:$B$777,C$225)+'СЕТ СН'!$F$12-'СЕТ СН'!$F$21</f>
        <v>-309.24221069999999</v>
      </c>
      <c r="D226" s="37">
        <f>SUMIFS(СВЦЭМ!$G$34:$G$777,СВЦЭМ!$A$34:$A$777,$A226,СВЦЭМ!$B$34:$B$777,D$225)+'СЕТ СН'!$F$12-'СЕТ СН'!$F$21</f>
        <v>-288.28576430999999</v>
      </c>
      <c r="E226" s="37">
        <f>SUMIFS(СВЦЭМ!$G$34:$G$777,СВЦЭМ!$A$34:$A$777,$A226,СВЦЭМ!$B$34:$B$777,E$225)+'СЕТ СН'!$F$12-'СЕТ СН'!$F$21</f>
        <v>-284.83847603999999</v>
      </c>
      <c r="F226" s="37">
        <f>SUMIFS(СВЦЭМ!$G$34:$G$777,СВЦЭМ!$A$34:$A$777,$A226,СВЦЭМ!$B$34:$B$777,F$225)+'СЕТ СН'!$F$12-'СЕТ СН'!$F$21</f>
        <v>-284.50149235999999</v>
      </c>
      <c r="G226" s="37">
        <f>SUMIFS(СВЦЭМ!$G$34:$G$777,СВЦЭМ!$A$34:$A$777,$A226,СВЦЭМ!$B$34:$B$777,G$225)+'СЕТ СН'!$F$12-'СЕТ СН'!$F$21</f>
        <v>-286.58773179999997</v>
      </c>
      <c r="H226" s="37">
        <f>SUMIFS(СВЦЭМ!$G$34:$G$777,СВЦЭМ!$A$34:$A$777,$A226,СВЦЭМ!$B$34:$B$777,H$225)+'СЕТ СН'!$F$12-'СЕТ СН'!$F$21</f>
        <v>-311.63896574</v>
      </c>
      <c r="I226" s="37">
        <f>SUMIFS(СВЦЭМ!$G$34:$G$777,СВЦЭМ!$A$34:$A$777,$A226,СВЦЭМ!$B$34:$B$777,I$225)+'СЕТ СН'!$F$12-'СЕТ СН'!$F$21</f>
        <v>-318.90905418</v>
      </c>
      <c r="J226" s="37">
        <f>SUMIFS(СВЦЭМ!$G$34:$G$777,СВЦЭМ!$A$34:$A$777,$A226,СВЦЭМ!$B$34:$B$777,J$225)+'СЕТ СН'!$F$12-'СЕТ СН'!$F$21</f>
        <v>-350.03865079000002</v>
      </c>
      <c r="K226" s="37">
        <f>SUMIFS(СВЦЭМ!$G$34:$G$777,СВЦЭМ!$A$34:$A$777,$A226,СВЦЭМ!$B$34:$B$777,K$225)+'СЕТ СН'!$F$12-'СЕТ СН'!$F$21</f>
        <v>-367.90472460000001</v>
      </c>
      <c r="L226" s="37">
        <f>SUMIFS(СВЦЭМ!$G$34:$G$777,СВЦЭМ!$A$34:$A$777,$A226,СВЦЭМ!$B$34:$B$777,L$225)+'СЕТ СН'!$F$12-'СЕТ СН'!$F$21</f>
        <v>-389.50371846999997</v>
      </c>
      <c r="M226" s="37">
        <f>SUMIFS(СВЦЭМ!$G$34:$G$777,СВЦЭМ!$A$34:$A$777,$A226,СВЦЭМ!$B$34:$B$777,M$225)+'СЕТ СН'!$F$12-'СЕТ СН'!$F$21</f>
        <v>-400.06082891</v>
      </c>
      <c r="N226" s="37">
        <f>SUMIFS(СВЦЭМ!$G$34:$G$777,СВЦЭМ!$A$34:$A$777,$A226,СВЦЭМ!$B$34:$B$777,N$225)+'СЕТ СН'!$F$12-'СЕТ СН'!$F$21</f>
        <v>-403.92396160999999</v>
      </c>
      <c r="O226" s="37">
        <f>SUMIFS(СВЦЭМ!$G$34:$G$777,СВЦЭМ!$A$34:$A$777,$A226,СВЦЭМ!$B$34:$B$777,O$225)+'СЕТ СН'!$F$12-'СЕТ СН'!$F$21</f>
        <v>-405.07987250999997</v>
      </c>
      <c r="P226" s="37">
        <f>SUMIFS(СВЦЭМ!$G$34:$G$777,СВЦЭМ!$A$34:$A$777,$A226,СВЦЭМ!$B$34:$B$777,P$225)+'СЕТ СН'!$F$12-'СЕТ СН'!$F$21</f>
        <v>-406.75924607000002</v>
      </c>
      <c r="Q226" s="37">
        <f>SUMIFS(СВЦЭМ!$G$34:$G$777,СВЦЭМ!$A$34:$A$777,$A226,СВЦЭМ!$B$34:$B$777,Q$225)+'СЕТ СН'!$F$12-'СЕТ СН'!$F$21</f>
        <v>-406.93457328</v>
      </c>
      <c r="R226" s="37">
        <f>SUMIFS(СВЦЭМ!$G$34:$G$777,СВЦЭМ!$A$34:$A$777,$A226,СВЦЭМ!$B$34:$B$777,R$225)+'СЕТ СН'!$F$12-'СЕТ СН'!$F$21</f>
        <v>-405.84932256000002</v>
      </c>
      <c r="S226" s="37">
        <f>SUMIFS(СВЦЭМ!$G$34:$G$777,СВЦЭМ!$A$34:$A$777,$A226,СВЦЭМ!$B$34:$B$777,S$225)+'СЕТ СН'!$F$12-'СЕТ СН'!$F$21</f>
        <v>-403.81071283</v>
      </c>
      <c r="T226" s="37">
        <f>SUMIFS(СВЦЭМ!$G$34:$G$777,СВЦЭМ!$A$34:$A$777,$A226,СВЦЭМ!$B$34:$B$777,T$225)+'СЕТ СН'!$F$12-'СЕТ СН'!$F$21</f>
        <v>-400.92782477000003</v>
      </c>
      <c r="U226" s="37">
        <f>SUMIFS(СВЦЭМ!$G$34:$G$777,СВЦЭМ!$A$34:$A$777,$A226,СВЦЭМ!$B$34:$B$777,U$225)+'СЕТ СН'!$F$12-'СЕТ СН'!$F$21</f>
        <v>-399.45366478</v>
      </c>
      <c r="V226" s="37">
        <f>SUMIFS(СВЦЭМ!$G$34:$G$777,СВЦЭМ!$A$34:$A$777,$A226,СВЦЭМ!$B$34:$B$777,V$225)+'СЕТ СН'!$F$12-'СЕТ СН'!$F$21</f>
        <v>-388.73150711</v>
      </c>
      <c r="W226" s="37">
        <f>SUMIFS(СВЦЭМ!$G$34:$G$777,СВЦЭМ!$A$34:$A$777,$A226,СВЦЭМ!$B$34:$B$777,W$225)+'СЕТ СН'!$F$12-'СЕТ СН'!$F$21</f>
        <v>-352.11863976999996</v>
      </c>
      <c r="X226" s="37">
        <f>SUMIFS(СВЦЭМ!$G$34:$G$777,СВЦЭМ!$A$34:$A$777,$A226,СВЦЭМ!$B$34:$B$777,X$225)+'СЕТ СН'!$F$12-'СЕТ СН'!$F$21</f>
        <v>-326.28495879000002</v>
      </c>
      <c r="Y226" s="37">
        <f>SUMIFS(СВЦЭМ!$G$34:$G$777,СВЦЭМ!$A$34:$A$777,$A226,СВЦЭМ!$B$34:$B$777,Y$225)+'СЕТ СН'!$F$12-'СЕТ СН'!$F$21</f>
        <v>-328.04867242</v>
      </c>
      <c r="AA226" s="46"/>
    </row>
    <row r="227" spans="1:27" ht="15.75" x14ac:dyDescent="0.2">
      <c r="A227" s="36">
        <f>A226+1</f>
        <v>43041</v>
      </c>
      <c r="B227" s="37">
        <f>SUMIFS(СВЦЭМ!$G$34:$G$777,СВЦЭМ!$A$34:$A$777,$A227,СВЦЭМ!$B$34:$B$777,B$225)+'СЕТ СН'!$F$12-'СЕТ СН'!$F$21</f>
        <v>-321.37230941000001</v>
      </c>
      <c r="C227" s="37">
        <f>SUMIFS(СВЦЭМ!$G$34:$G$777,СВЦЭМ!$A$34:$A$777,$A227,СВЦЭМ!$B$34:$B$777,C$225)+'СЕТ СН'!$F$12-'СЕТ СН'!$F$21</f>
        <v>-311.93014570999998</v>
      </c>
      <c r="D227" s="37">
        <f>SUMIFS(СВЦЭМ!$G$34:$G$777,СВЦЭМ!$A$34:$A$777,$A227,СВЦЭМ!$B$34:$B$777,D$225)+'СЕТ СН'!$F$12-'СЕТ СН'!$F$21</f>
        <v>-287.68429677</v>
      </c>
      <c r="E227" s="37">
        <f>SUMIFS(СВЦЭМ!$G$34:$G$777,СВЦЭМ!$A$34:$A$777,$A227,СВЦЭМ!$B$34:$B$777,E$225)+'СЕТ СН'!$F$12-'СЕТ СН'!$F$21</f>
        <v>-284.88288925000001</v>
      </c>
      <c r="F227" s="37">
        <f>SUMIFS(СВЦЭМ!$G$34:$G$777,СВЦЭМ!$A$34:$A$777,$A227,СВЦЭМ!$B$34:$B$777,F$225)+'СЕТ СН'!$F$12-'СЕТ СН'!$F$21</f>
        <v>-284.58736617</v>
      </c>
      <c r="G227" s="37">
        <f>SUMIFS(СВЦЭМ!$G$34:$G$777,СВЦЭМ!$A$34:$A$777,$A227,СВЦЭМ!$B$34:$B$777,G$225)+'СЕТ СН'!$F$12-'СЕТ СН'!$F$21</f>
        <v>-285.73416765000002</v>
      </c>
      <c r="H227" s="37">
        <f>SUMIFS(СВЦЭМ!$G$34:$G$777,СВЦЭМ!$A$34:$A$777,$A227,СВЦЭМ!$B$34:$B$777,H$225)+'СЕТ СН'!$F$12-'СЕТ СН'!$F$21</f>
        <v>-311.53728166000002</v>
      </c>
      <c r="I227" s="37">
        <f>SUMIFS(СВЦЭМ!$G$34:$G$777,СВЦЭМ!$A$34:$A$777,$A227,СВЦЭМ!$B$34:$B$777,I$225)+'СЕТ СН'!$F$12-'СЕТ СН'!$F$21</f>
        <v>-320.22410062</v>
      </c>
      <c r="J227" s="37">
        <f>SUMIFS(СВЦЭМ!$G$34:$G$777,СВЦЭМ!$A$34:$A$777,$A227,СВЦЭМ!$B$34:$B$777,J$225)+'СЕТ СН'!$F$12-'СЕТ СН'!$F$21</f>
        <v>-347.91691822000001</v>
      </c>
      <c r="K227" s="37">
        <f>SUMIFS(СВЦЭМ!$G$34:$G$777,СВЦЭМ!$A$34:$A$777,$A227,СВЦЭМ!$B$34:$B$777,K$225)+'СЕТ СН'!$F$12-'СЕТ СН'!$F$21</f>
        <v>-365.95689447999996</v>
      </c>
      <c r="L227" s="37">
        <f>SUMIFS(СВЦЭМ!$G$34:$G$777,СВЦЭМ!$A$34:$A$777,$A227,СВЦЭМ!$B$34:$B$777,L$225)+'СЕТ СН'!$F$12-'СЕТ СН'!$F$21</f>
        <v>-387.22633608000001</v>
      </c>
      <c r="M227" s="37">
        <f>SUMIFS(СВЦЭМ!$G$34:$G$777,СВЦЭМ!$A$34:$A$777,$A227,СВЦЭМ!$B$34:$B$777,M$225)+'СЕТ СН'!$F$12-'СЕТ СН'!$F$21</f>
        <v>-397.09113780000001</v>
      </c>
      <c r="N227" s="37">
        <f>SUMIFS(СВЦЭМ!$G$34:$G$777,СВЦЭМ!$A$34:$A$777,$A227,СВЦЭМ!$B$34:$B$777,N$225)+'СЕТ СН'!$F$12-'СЕТ СН'!$F$21</f>
        <v>-399.91777021999997</v>
      </c>
      <c r="O227" s="37">
        <f>SUMIFS(СВЦЭМ!$G$34:$G$777,СВЦЭМ!$A$34:$A$777,$A227,СВЦЭМ!$B$34:$B$777,O$225)+'СЕТ СН'!$F$12-'СЕТ СН'!$F$21</f>
        <v>-400.47753739999996</v>
      </c>
      <c r="P227" s="37">
        <f>SUMIFS(СВЦЭМ!$G$34:$G$777,СВЦЭМ!$A$34:$A$777,$A227,СВЦЭМ!$B$34:$B$777,P$225)+'СЕТ СН'!$F$12-'СЕТ СН'!$F$21</f>
        <v>-402.10755412000003</v>
      </c>
      <c r="Q227" s="37">
        <f>SUMIFS(СВЦЭМ!$G$34:$G$777,СВЦЭМ!$A$34:$A$777,$A227,СВЦЭМ!$B$34:$B$777,Q$225)+'СЕТ СН'!$F$12-'СЕТ СН'!$F$21</f>
        <v>-403.89128392999999</v>
      </c>
      <c r="R227" s="37">
        <f>SUMIFS(СВЦЭМ!$G$34:$G$777,СВЦЭМ!$A$34:$A$777,$A227,СВЦЭМ!$B$34:$B$777,R$225)+'СЕТ СН'!$F$12-'СЕТ СН'!$F$21</f>
        <v>-403.45252964999997</v>
      </c>
      <c r="S227" s="37">
        <f>SUMIFS(СВЦЭМ!$G$34:$G$777,СВЦЭМ!$A$34:$A$777,$A227,СВЦЭМ!$B$34:$B$777,S$225)+'СЕТ СН'!$F$12-'СЕТ СН'!$F$21</f>
        <v>-398.61577232000002</v>
      </c>
      <c r="T227" s="37">
        <f>SUMIFS(СВЦЭМ!$G$34:$G$777,СВЦЭМ!$A$34:$A$777,$A227,СВЦЭМ!$B$34:$B$777,T$225)+'СЕТ СН'!$F$12-'СЕТ СН'!$F$21</f>
        <v>-402.87982054999998</v>
      </c>
      <c r="U227" s="37">
        <f>SUMIFS(СВЦЭМ!$G$34:$G$777,СВЦЭМ!$A$34:$A$777,$A227,СВЦЭМ!$B$34:$B$777,U$225)+'СЕТ СН'!$F$12-'СЕТ СН'!$F$21</f>
        <v>-405.41335888000003</v>
      </c>
      <c r="V227" s="37">
        <f>SUMIFS(СВЦЭМ!$G$34:$G$777,СВЦЭМ!$A$34:$A$777,$A227,СВЦЭМ!$B$34:$B$777,V$225)+'СЕТ СН'!$F$12-'СЕТ СН'!$F$21</f>
        <v>-392.43341878000001</v>
      </c>
      <c r="W227" s="37">
        <f>SUMIFS(СВЦЭМ!$G$34:$G$777,СВЦЭМ!$A$34:$A$777,$A227,СВЦЭМ!$B$34:$B$777,W$225)+'СЕТ СН'!$F$12-'СЕТ СН'!$F$21</f>
        <v>-366.25877157000002</v>
      </c>
      <c r="X227" s="37">
        <f>SUMIFS(СВЦЭМ!$G$34:$G$777,СВЦЭМ!$A$34:$A$777,$A227,СВЦЭМ!$B$34:$B$777,X$225)+'СЕТ СН'!$F$12-'СЕТ СН'!$F$21</f>
        <v>-339.01500436000003</v>
      </c>
      <c r="Y227" s="37">
        <f>SUMIFS(СВЦЭМ!$G$34:$G$777,СВЦЭМ!$A$34:$A$777,$A227,СВЦЭМ!$B$34:$B$777,Y$225)+'СЕТ СН'!$F$12-'СЕТ СН'!$F$21</f>
        <v>-328.35739644</v>
      </c>
    </row>
    <row r="228" spans="1:27" ht="15.75" x14ac:dyDescent="0.2">
      <c r="A228" s="36">
        <f t="shared" ref="A228:A256" si="6">A227+1</f>
        <v>43042</v>
      </c>
      <c r="B228" s="37">
        <f>SUMIFS(СВЦЭМ!$G$34:$G$777,СВЦЭМ!$A$34:$A$777,$A228,СВЦЭМ!$B$34:$B$777,B$225)+'СЕТ СН'!$F$12-'СЕТ СН'!$F$21</f>
        <v>-320.84407600999998</v>
      </c>
      <c r="C228" s="37">
        <f>SUMIFS(СВЦЭМ!$G$34:$G$777,СВЦЭМ!$A$34:$A$777,$A228,СВЦЭМ!$B$34:$B$777,C$225)+'СЕТ СН'!$F$12-'СЕТ СН'!$F$21</f>
        <v>-309.40581793000001</v>
      </c>
      <c r="D228" s="37">
        <f>SUMIFS(СВЦЭМ!$G$34:$G$777,СВЦЭМ!$A$34:$A$777,$A228,СВЦЭМ!$B$34:$B$777,D$225)+'СЕТ СН'!$F$12-'СЕТ СН'!$F$21</f>
        <v>-289.68601899999999</v>
      </c>
      <c r="E228" s="37">
        <f>SUMIFS(СВЦЭМ!$G$34:$G$777,СВЦЭМ!$A$34:$A$777,$A228,СВЦЭМ!$B$34:$B$777,E$225)+'СЕТ СН'!$F$12-'СЕТ СН'!$F$21</f>
        <v>-286.03407655000001</v>
      </c>
      <c r="F228" s="37">
        <f>SUMIFS(СВЦЭМ!$G$34:$G$777,СВЦЭМ!$A$34:$A$777,$A228,СВЦЭМ!$B$34:$B$777,F$225)+'СЕТ СН'!$F$12-'СЕТ СН'!$F$21</f>
        <v>-285.63357764</v>
      </c>
      <c r="G228" s="37">
        <f>SUMIFS(СВЦЭМ!$G$34:$G$777,СВЦЭМ!$A$34:$A$777,$A228,СВЦЭМ!$B$34:$B$777,G$225)+'СЕТ СН'!$F$12-'СЕТ СН'!$F$21</f>
        <v>-285.70096096999998</v>
      </c>
      <c r="H228" s="37">
        <f>SUMIFS(СВЦЭМ!$G$34:$G$777,СВЦЭМ!$A$34:$A$777,$A228,СВЦЭМ!$B$34:$B$777,H$225)+'СЕТ СН'!$F$12-'СЕТ СН'!$F$21</f>
        <v>-292.90761401999998</v>
      </c>
      <c r="I228" s="37">
        <f>SUMIFS(СВЦЭМ!$G$34:$G$777,СВЦЭМ!$A$34:$A$777,$A228,СВЦЭМ!$B$34:$B$777,I$225)+'СЕТ СН'!$F$12-'СЕТ СН'!$F$21</f>
        <v>-316.74314378000003</v>
      </c>
      <c r="J228" s="37">
        <f>SUMIFS(СВЦЭМ!$G$34:$G$777,СВЦЭМ!$A$34:$A$777,$A228,СВЦЭМ!$B$34:$B$777,J$225)+'СЕТ СН'!$F$12-'СЕТ СН'!$F$21</f>
        <v>-335.12782396</v>
      </c>
      <c r="K228" s="37">
        <f>SUMIFS(СВЦЭМ!$G$34:$G$777,СВЦЭМ!$A$34:$A$777,$A228,СВЦЭМ!$B$34:$B$777,K$225)+'СЕТ СН'!$F$12-'СЕТ СН'!$F$21</f>
        <v>-350.82656398</v>
      </c>
      <c r="L228" s="37">
        <f>SUMIFS(СВЦЭМ!$G$34:$G$777,СВЦЭМ!$A$34:$A$777,$A228,СВЦЭМ!$B$34:$B$777,L$225)+'СЕТ СН'!$F$12-'СЕТ СН'!$F$21</f>
        <v>-373.17384759999999</v>
      </c>
      <c r="M228" s="37">
        <f>SUMIFS(СВЦЭМ!$G$34:$G$777,СВЦЭМ!$A$34:$A$777,$A228,СВЦЭМ!$B$34:$B$777,M$225)+'СЕТ СН'!$F$12-'СЕТ СН'!$F$21</f>
        <v>-385.05069861999999</v>
      </c>
      <c r="N228" s="37">
        <f>SUMIFS(СВЦЭМ!$G$34:$G$777,СВЦЭМ!$A$34:$A$777,$A228,СВЦЭМ!$B$34:$B$777,N$225)+'СЕТ СН'!$F$12-'СЕТ СН'!$F$21</f>
        <v>-393.38118383</v>
      </c>
      <c r="O228" s="37">
        <f>SUMIFS(СВЦЭМ!$G$34:$G$777,СВЦЭМ!$A$34:$A$777,$A228,СВЦЭМ!$B$34:$B$777,O$225)+'СЕТ СН'!$F$12-'СЕТ СН'!$F$21</f>
        <v>-393.78723536999996</v>
      </c>
      <c r="P228" s="37">
        <f>SUMIFS(СВЦЭМ!$G$34:$G$777,СВЦЭМ!$A$34:$A$777,$A228,СВЦЭМ!$B$34:$B$777,P$225)+'СЕТ СН'!$F$12-'СЕТ СН'!$F$21</f>
        <v>-390.87184970999999</v>
      </c>
      <c r="Q228" s="37">
        <f>SUMIFS(СВЦЭМ!$G$34:$G$777,СВЦЭМ!$A$34:$A$777,$A228,СВЦЭМ!$B$34:$B$777,Q$225)+'СЕТ СН'!$F$12-'СЕТ СН'!$F$21</f>
        <v>-390.16965857000002</v>
      </c>
      <c r="R228" s="37">
        <f>SUMIFS(СВЦЭМ!$G$34:$G$777,СВЦЭМ!$A$34:$A$777,$A228,СВЦЭМ!$B$34:$B$777,R$225)+'СЕТ СН'!$F$12-'СЕТ СН'!$F$21</f>
        <v>-388.59907859999998</v>
      </c>
      <c r="S228" s="37">
        <f>SUMIFS(СВЦЭМ!$G$34:$G$777,СВЦЭМ!$A$34:$A$777,$A228,СВЦЭМ!$B$34:$B$777,S$225)+'СЕТ СН'!$F$12-'СЕТ СН'!$F$21</f>
        <v>-392.19154610999999</v>
      </c>
      <c r="T228" s="37">
        <f>SUMIFS(СВЦЭМ!$G$34:$G$777,СВЦЭМ!$A$34:$A$777,$A228,СВЦЭМ!$B$34:$B$777,T$225)+'СЕТ СН'!$F$12-'СЕТ СН'!$F$21</f>
        <v>-402.53092441000001</v>
      </c>
      <c r="U228" s="37">
        <f>SUMIFS(СВЦЭМ!$G$34:$G$777,СВЦЭМ!$A$34:$A$777,$A228,СВЦЭМ!$B$34:$B$777,U$225)+'СЕТ СН'!$F$12-'СЕТ СН'!$F$21</f>
        <v>-404.41383846999997</v>
      </c>
      <c r="V228" s="37">
        <f>SUMIFS(СВЦЭМ!$G$34:$G$777,СВЦЭМ!$A$34:$A$777,$A228,СВЦЭМ!$B$34:$B$777,V$225)+'СЕТ СН'!$F$12-'СЕТ СН'!$F$21</f>
        <v>-389.70206487999997</v>
      </c>
      <c r="W228" s="37">
        <f>SUMIFS(СВЦЭМ!$G$34:$G$777,СВЦЭМ!$A$34:$A$777,$A228,СВЦЭМ!$B$34:$B$777,W$225)+'СЕТ СН'!$F$12-'СЕТ СН'!$F$21</f>
        <v>-362.74480328000004</v>
      </c>
      <c r="X228" s="37">
        <f>SUMIFS(СВЦЭМ!$G$34:$G$777,СВЦЭМ!$A$34:$A$777,$A228,СВЦЭМ!$B$34:$B$777,X$225)+'СЕТ СН'!$F$12-'СЕТ СН'!$F$21</f>
        <v>-331.51344752</v>
      </c>
      <c r="Y228" s="37">
        <f>SUMIFS(СВЦЭМ!$G$34:$G$777,СВЦЭМ!$A$34:$A$777,$A228,СВЦЭМ!$B$34:$B$777,Y$225)+'СЕТ СН'!$F$12-'СЕТ СН'!$F$21</f>
        <v>-314.84661237</v>
      </c>
    </row>
    <row r="229" spans="1:27" ht="15.75" x14ac:dyDescent="0.2">
      <c r="A229" s="36">
        <f t="shared" si="6"/>
        <v>43043</v>
      </c>
      <c r="B229" s="37">
        <f>SUMIFS(СВЦЭМ!$G$34:$G$777,СВЦЭМ!$A$34:$A$777,$A229,СВЦЭМ!$B$34:$B$777,B$225)+'СЕТ СН'!$F$12-'СЕТ СН'!$F$21</f>
        <v>-304.43837291</v>
      </c>
      <c r="C229" s="37">
        <f>SUMIFS(СВЦЭМ!$G$34:$G$777,СВЦЭМ!$A$34:$A$777,$A229,СВЦЭМ!$B$34:$B$777,C$225)+'СЕТ СН'!$F$12-'СЕТ СН'!$F$21</f>
        <v>-293.63726281999999</v>
      </c>
      <c r="D229" s="37">
        <f>SUMIFS(СВЦЭМ!$G$34:$G$777,СВЦЭМ!$A$34:$A$777,$A229,СВЦЭМ!$B$34:$B$777,D$225)+'СЕТ СН'!$F$12-'СЕТ СН'!$F$21</f>
        <v>-287.04317744999997</v>
      </c>
      <c r="E229" s="37">
        <f>SUMIFS(СВЦЭМ!$G$34:$G$777,СВЦЭМ!$A$34:$A$777,$A229,СВЦЭМ!$B$34:$B$777,E$225)+'СЕТ СН'!$F$12-'СЕТ СН'!$F$21</f>
        <v>-285.52726547999998</v>
      </c>
      <c r="F229" s="37">
        <f>SUMIFS(СВЦЭМ!$G$34:$G$777,СВЦЭМ!$A$34:$A$777,$A229,СВЦЭМ!$B$34:$B$777,F$225)+'СЕТ СН'!$F$12-'СЕТ СН'!$F$21</f>
        <v>-284.21580997000001</v>
      </c>
      <c r="G229" s="37">
        <f>SUMIFS(СВЦЭМ!$G$34:$G$777,СВЦЭМ!$A$34:$A$777,$A229,СВЦЭМ!$B$34:$B$777,G$225)+'СЕТ СН'!$F$12-'СЕТ СН'!$F$21</f>
        <v>-285.06903626000002</v>
      </c>
      <c r="H229" s="37">
        <f>SUMIFS(СВЦЭМ!$G$34:$G$777,СВЦЭМ!$A$34:$A$777,$A229,СВЦЭМ!$B$34:$B$777,H$225)+'СЕТ СН'!$F$12-'СЕТ СН'!$F$21</f>
        <v>-285.43805565000002</v>
      </c>
      <c r="I229" s="37">
        <f>SUMIFS(СВЦЭМ!$G$34:$G$777,СВЦЭМ!$A$34:$A$777,$A229,СВЦЭМ!$B$34:$B$777,I$225)+'СЕТ СН'!$F$12-'СЕТ СН'!$F$21</f>
        <v>-305.60204381</v>
      </c>
      <c r="J229" s="37">
        <f>SUMIFS(СВЦЭМ!$G$34:$G$777,СВЦЭМ!$A$34:$A$777,$A229,СВЦЭМ!$B$34:$B$777,J$225)+'СЕТ СН'!$F$12-'СЕТ СН'!$F$21</f>
        <v>-333.87329474000001</v>
      </c>
      <c r="K229" s="37">
        <f>SUMIFS(СВЦЭМ!$G$34:$G$777,СВЦЭМ!$A$34:$A$777,$A229,СВЦЭМ!$B$34:$B$777,K$225)+'СЕТ СН'!$F$12-'СЕТ СН'!$F$21</f>
        <v>-360.89039730000002</v>
      </c>
      <c r="L229" s="37">
        <f>SUMIFS(СВЦЭМ!$G$34:$G$777,СВЦЭМ!$A$34:$A$777,$A229,СВЦЭМ!$B$34:$B$777,L$225)+'СЕТ СН'!$F$12-'СЕТ СН'!$F$21</f>
        <v>-387.71908323000002</v>
      </c>
      <c r="M229" s="37">
        <f>SUMIFS(СВЦЭМ!$G$34:$G$777,СВЦЭМ!$A$34:$A$777,$A229,СВЦЭМ!$B$34:$B$777,M$225)+'СЕТ СН'!$F$12-'СЕТ СН'!$F$21</f>
        <v>-394.45880407000004</v>
      </c>
      <c r="N229" s="37">
        <f>SUMIFS(СВЦЭМ!$G$34:$G$777,СВЦЭМ!$A$34:$A$777,$A229,СВЦЭМ!$B$34:$B$777,N$225)+'СЕТ СН'!$F$12-'СЕТ СН'!$F$21</f>
        <v>-393.15659932</v>
      </c>
      <c r="O229" s="37">
        <f>SUMIFS(СВЦЭМ!$G$34:$G$777,СВЦЭМ!$A$34:$A$777,$A229,СВЦЭМ!$B$34:$B$777,O$225)+'СЕТ СН'!$F$12-'СЕТ СН'!$F$21</f>
        <v>-393.01090756999997</v>
      </c>
      <c r="P229" s="37">
        <f>SUMIFS(СВЦЭМ!$G$34:$G$777,СВЦЭМ!$A$34:$A$777,$A229,СВЦЭМ!$B$34:$B$777,P$225)+'СЕТ СН'!$F$12-'СЕТ СН'!$F$21</f>
        <v>-390.78369072999999</v>
      </c>
      <c r="Q229" s="37">
        <f>SUMIFS(СВЦЭМ!$G$34:$G$777,СВЦЭМ!$A$34:$A$777,$A229,СВЦЭМ!$B$34:$B$777,Q$225)+'СЕТ СН'!$F$12-'СЕТ СН'!$F$21</f>
        <v>-389.76255467999999</v>
      </c>
      <c r="R229" s="37">
        <f>SUMIFS(СВЦЭМ!$G$34:$G$777,СВЦЭМ!$A$34:$A$777,$A229,СВЦЭМ!$B$34:$B$777,R$225)+'СЕТ СН'!$F$12-'СЕТ СН'!$F$21</f>
        <v>-390.34479854</v>
      </c>
      <c r="S229" s="37">
        <f>SUMIFS(СВЦЭМ!$G$34:$G$777,СВЦЭМ!$A$34:$A$777,$A229,СВЦЭМ!$B$34:$B$777,S$225)+'СЕТ СН'!$F$12-'СЕТ СН'!$F$21</f>
        <v>-391.71417453999999</v>
      </c>
      <c r="T229" s="37">
        <f>SUMIFS(СВЦЭМ!$G$34:$G$777,СВЦЭМ!$A$34:$A$777,$A229,СВЦЭМ!$B$34:$B$777,T$225)+'СЕТ СН'!$F$12-'СЕТ СН'!$F$21</f>
        <v>-398.37009122000001</v>
      </c>
      <c r="U229" s="37">
        <f>SUMIFS(СВЦЭМ!$G$34:$G$777,СВЦЭМ!$A$34:$A$777,$A229,СВЦЭМ!$B$34:$B$777,U$225)+'СЕТ СН'!$F$12-'СЕТ СН'!$F$21</f>
        <v>-399.79542476</v>
      </c>
      <c r="V229" s="37">
        <f>SUMIFS(СВЦЭМ!$G$34:$G$777,СВЦЭМ!$A$34:$A$777,$A229,СВЦЭМ!$B$34:$B$777,V$225)+'СЕТ СН'!$F$12-'СЕТ СН'!$F$21</f>
        <v>-386.67985484999997</v>
      </c>
      <c r="W229" s="37">
        <f>SUMIFS(СВЦЭМ!$G$34:$G$777,СВЦЭМ!$A$34:$A$777,$A229,СВЦЭМ!$B$34:$B$777,W$225)+'СЕТ СН'!$F$12-'СЕТ СН'!$F$21</f>
        <v>-361.36163483000001</v>
      </c>
      <c r="X229" s="37">
        <f>SUMIFS(СВЦЭМ!$G$34:$G$777,СВЦЭМ!$A$34:$A$777,$A229,СВЦЭМ!$B$34:$B$777,X$225)+'СЕТ СН'!$F$12-'СЕТ СН'!$F$21</f>
        <v>-338.60548026000004</v>
      </c>
      <c r="Y229" s="37">
        <f>SUMIFS(СВЦЭМ!$G$34:$G$777,СВЦЭМ!$A$34:$A$777,$A229,СВЦЭМ!$B$34:$B$777,Y$225)+'СЕТ СН'!$F$12-'СЕТ СН'!$F$21</f>
        <v>-312.79925258999998</v>
      </c>
    </row>
    <row r="230" spans="1:27" ht="15.75" x14ac:dyDescent="0.2">
      <c r="A230" s="36">
        <f t="shared" si="6"/>
        <v>43044</v>
      </c>
      <c r="B230" s="37">
        <f>SUMIFS(СВЦЭМ!$G$34:$G$777,СВЦЭМ!$A$34:$A$777,$A230,СВЦЭМ!$B$34:$B$777,B$225)+'СЕТ СН'!$F$12-'СЕТ СН'!$F$21</f>
        <v>-299.17075187</v>
      </c>
      <c r="C230" s="37">
        <f>SUMIFS(СВЦЭМ!$G$34:$G$777,СВЦЭМ!$A$34:$A$777,$A230,СВЦЭМ!$B$34:$B$777,C$225)+'СЕТ СН'!$F$12-'СЕТ СН'!$F$21</f>
        <v>-290.27545278000002</v>
      </c>
      <c r="D230" s="37">
        <f>SUMIFS(СВЦЭМ!$G$34:$G$777,СВЦЭМ!$A$34:$A$777,$A230,СВЦЭМ!$B$34:$B$777,D$225)+'СЕТ СН'!$F$12-'СЕТ СН'!$F$21</f>
        <v>-289.18901161000002</v>
      </c>
      <c r="E230" s="37">
        <f>SUMIFS(СВЦЭМ!$G$34:$G$777,СВЦЭМ!$A$34:$A$777,$A230,СВЦЭМ!$B$34:$B$777,E$225)+'СЕТ СН'!$F$12-'СЕТ СН'!$F$21</f>
        <v>-288.20283305999999</v>
      </c>
      <c r="F230" s="37">
        <f>SUMIFS(СВЦЭМ!$G$34:$G$777,СВЦЭМ!$A$34:$A$777,$A230,СВЦЭМ!$B$34:$B$777,F$225)+'СЕТ СН'!$F$12-'СЕТ СН'!$F$21</f>
        <v>-287.67046420000003</v>
      </c>
      <c r="G230" s="37">
        <f>SUMIFS(СВЦЭМ!$G$34:$G$777,СВЦЭМ!$A$34:$A$777,$A230,СВЦЭМ!$B$34:$B$777,G$225)+'СЕТ СН'!$F$12-'СЕТ СН'!$F$21</f>
        <v>-288.86758830000002</v>
      </c>
      <c r="H230" s="37">
        <f>SUMIFS(СВЦЭМ!$G$34:$G$777,СВЦЭМ!$A$34:$A$777,$A230,СВЦЭМ!$B$34:$B$777,H$225)+'СЕТ СН'!$F$12-'СЕТ СН'!$F$21</f>
        <v>-288.00186273999998</v>
      </c>
      <c r="I230" s="37">
        <f>SUMIFS(СВЦЭМ!$G$34:$G$777,СВЦЭМ!$A$34:$A$777,$A230,СВЦЭМ!$B$34:$B$777,I$225)+'СЕТ СН'!$F$12-'СЕТ СН'!$F$21</f>
        <v>-297.75989134000002</v>
      </c>
      <c r="J230" s="37">
        <f>SUMIFS(СВЦЭМ!$G$34:$G$777,СВЦЭМ!$A$34:$A$777,$A230,СВЦЭМ!$B$34:$B$777,J$225)+'СЕТ СН'!$F$12-'СЕТ СН'!$F$21</f>
        <v>-325.31150751000001</v>
      </c>
      <c r="K230" s="37">
        <f>SUMIFS(СВЦЭМ!$G$34:$G$777,СВЦЭМ!$A$34:$A$777,$A230,СВЦЭМ!$B$34:$B$777,K$225)+'СЕТ СН'!$F$12-'СЕТ СН'!$F$21</f>
        <v>-361.54328764000002</v>
      </c>
      <c r="L230" s="37">
        <f>SUMIFS(СВЦЭМ!$G$34:$G$777,СВЦЭМ!$A$34:$A$777,$A230,СВЦЭМ!$B$34:$B$777,L$225)+'СЕТ СН'!$F$12-'СЕТ СН'!$F$21</f>
        <v>-392.45472899999999</v>
      </c>
      <c r="M230" s="37">
        <f>SUMIFS(СВЦЭМ!$G$34:$G$777,СВЦЭМ!$A$34:$A$777,$A230,СВЦЭМ!$B$34:$B$777,M$225)+'СЕТ СН'!$F$12-'СЕТ СН'!$F$21</f>
        <v>-400.48022149999997</v>
      </c>
      <c r="N230" s="37">
        <f>SUMIFS(СВЦЭМ!$G$34:$G$777,СВЦЭМ!$A$34:$A$777,$A230,СВЦЭМ!$B$34:$B$777,N$225)+'СЕТ СН'!$F$12-'СЕТ СН'!$F$21</f>
        <v>-397.11525229</v>
      </c>
      <c r="O230" s="37">
        <f>SUMIFS(СВЦЭМ!$G$34:$G$777,СВЦЭМ!$A$34:$A$777,$A230,СВЦЭМ!$B$34:$B$777,O$225)+'СЕТ СН'!$F$12-'СЕТ СН'!$F$21</f>
        <v>-392.77171426999996</v>
      </c>
      <c r="P230" s="37">
        <f>SUMIFS(СВЦЭМ!$G$34:$G$777,СВЦЭМ!$A$34:$A$777,$A230,СВЦЭМ!$B$34:$B$777,P$225)+'СЕТ СН'!$F$12-'СЕТ СН'!$F$21</f>
        <v>-388.37420724000003</v>
      </c>
      <c r="Q230" s="37">
        <f>SUMIFS(СВЦЭМ!$G$34:$G$777,СВЦЭМ!$A$34:$A$777,$A230,СВЦЭМ!$B$34:$B$777,Q$225)+'СЕТ СН'!$F$12-'СЕТ СН'!$F$21</f>
        <v>-385.37697445000003</v>
      </c>
      <c r="R230" s="37">
        <f>SUMIFS(СВЦЭМ!$G$34:$G$777,СВЦЭМ!$A$34:$A$777,$A230,СВЦЭМ!$B$34:$B$777,R$225)+'СЕТ СН'!$F$12-'СЕТ СН'!$F$21</f>
        <v>-384.97044705999997</v>
      </c>
      <c r="S230" s="37">
        <f>SUMIFS(СВЦЭМ!$G$34:$G$777,СВЦЭМ!$A$34:$A$777,$A230,СВЦЭМ!$B$34:$B$777,S$225)+'СЕТ СН'!$F$12-'СЕТ СН'!$F$21</f>
        <v>-390.71804928</v>
      </c>
      <c r="T230" s="37">
        <f>SUMIFS(СВЦЭМ!$G$34:$G$777,СВЦЭМ!$A$34:$A$777,$A230,СВЦЭМ!$B$34:$B$777,T$225)+'СЕТ СН'!$F$12-'СЕТ СН'!$F$21</f>
        <v>-403.26534956</v>
      </c>
      <c r="U230" s="37">
        <f>SUMIFS(СВЦЭМ!$G$34:$G$777,СВЦЭМ!$A$34:$A$777,$A230,СВЦЭМ!$B$34:$B$777,U$225)+'СЕТ СН'!$F$12-'СЕТ СН'!$F$21</f>
        <v>-404.5812024</v>
      </c>
      <c r="V230" s="37">
        <f>SUMIFS(СВЦЭМ!$G$34:$G$777,СВЦЭМ!$A$34:$A$777,$A230,СВЦЭМ!$B$34:$B$777,V$225)+'СЕТ СН'!$F$12-'СЕТ СН'!$F$21</f>
        <v>-394.87818153000001</v>
      </c>
      <c r="W230" s="37">
        <f>SUMIFS(СВЦЭМ!$G$34:$G$777,СВЦЭМ!$A$34:$A$777,$A230,СВЦЭМ!$B$34:$B$777,W$225)+'СЕТ СН'!$F$12-'СЕТ СН'!$F$21</f>
        <v>-370.15966331000004</v>
      </c>
      <c r="X230" s="37">
        <f>SUMIFS(СВЦЭМ!$G$34:$G$777,СВЦЭМ!$A$34:$A$777,$A230,СВЦЭМ!$B$34:$B$777,X$225)+'СЕТ СН'!$F$12-'СЕТ СН'!$F$21</f>
        <v>-339.43171028</v>
      </c>
      <c r="Y230" s="37">
        <f>SUMIFS(СВЦЭМ!$G$34:$G$777,СВЦЭМ!$A$34:$A$777,$A230,СВЦЭМ!$B$34:$B$777,Y$225)+'СЕТ СН'!$F$12-'СЕТ СН'!$F$21</f>
        <v>-312.55267005000002</v>
      </c>
    </row>
    <row r="231" spans="1:27" ht="15.75" x14ac:dyDescent="0.2">
      <c r="A231" s="36">
        <f t="shared" si="6"/>
        <v>43045</v>
      </c>
      <c r="B231" s="37">
        <f>SUMIFS(СВЦЭМ!$G$34:$G$777,СВЦЭМ!$A$34:$A$777,$A231,СВЦЭМ!$B$34:$B$777,B$225)+'СЕТ СН'!$F$12-'СЕТ СН'!$F$21</f>
        <v>-305.45275550999997</v>
      </c>
      <c r="C231" s="37">
        <f>SUMIFS(СВЦЭМ!$G$34:$G$777,СВЦЭМ!$A$34:$A$777,$A231,СВЦЭМ!$B$34:$B$777,C$225)+'СЕТ СН'!$F$12-'СЕТ СН'!$F$21</f>
        <v>-296.35230825000002</v>
      </c>
      <c r="D231" s="37">
        <f>SUMIFS(СВЦЭМ!$G$34:$G$777,СВЦЭМ!$A$34:$A$777,$A231,СВЦЭМ!$B$34:$B$777,D$225)+'СЕТ СН'!$F$12-'СЕТ СН'!$F$21</f>
        <v>-282.26133112999997</v>
      </c>
      <c r="E231" s="37">
        <f>SUMIFS(СВЦЭМ!$G$34:$G$777,СВЦЭМ!$A$34:$A$777,$A231,СВЦЭМ!$B$34:$B$777,E$225)+'СЕТ СН'!$F$12-'СЕТ СН'!$F$21</f>
        <v>-281.44421309000001</v>
      </c>
      <c r="F231" s="37">
        <f>SUMIFS(СВЦЭМ!$G$34:$G$777,СВЦЭМ!$A$34:$A$777,$A231,СВЦЭМ!$B$34:$B$777,F$225)+'СЕТ СН'!$F$12-'СЕТ СН'!$F$21</f>
        <v>-280.98269869000001</v>
      </c>
      <c r="G231" s="37">
        <f>SUMIFS(СВЦЭМ!$G$34:$G$777,СВЦЭМ!$A$34:$A$777,$A231,СВЦЭМ!$B$34:$B$777,G$225)+'СЕТ СН'!$F$12-'СЕТ СН'!$F$21</f>
        <v>-280.14749066000002</v>
      </c>
      <c r="H231" s="37">
        <f>SUMIFS(СВЦЭМ!$G$34:$G$777,СВЦЭМ!$A$34:$A$777,$A231,СВЦЭМ!$B$34:$B$777,H$225)+'СЕТ СН'!$F$12-'СЕТ СН'!$F$21</f>
        <v>-274.69439556999998</v>
      </c>
      <c r="I231" s="37">
        <f>SUMIFS(СВЦЭМ!$G$34:$G$777,СВЦЭМ!$A$34:$A$777,$A231,СВЦЭМ!$B$34:$B$777,I$225)+'СЕТ СН'!$F$12-'СЕТ СН'!$F$21</f>
        <v>-293.05219942999997</v>
      </c>
      <c r="J231" s="37">
        <f>SUMIFS(СВЦЭМ!$G$34:$G$777,СВЦЭМ!$A$34:$A$777,$A231,СВЦЭМ!$B$34:$B$777,J$225)+'СЕТ СН'!$F$12-'СЕТ СН'!$F$21</f>
        <v>-322.74641532999999</v>
      </c>
      <c r="K231" s="37">
        <f>SUMIFS(СВЦЭМ!$G$34:$G$777,СВЦЭМ!$A$34:$A$777,$A231,СВЦЭМ!$B$34:$B$777,K$225)+'СЕТ СН'!$F$12-'СЕТ СН'!$F$21</f>
        <v>-353.02324823999999</v>
      </c>
      <c r="L231" s="37">
        <f>SUMIFS(СВЦЭМ!$G$34:$G$777,СВЦЭМ!$A$34:$A$777,$A231,СВЦЭМ!$B$34:$B$777,L$225)+'СЕТ СН'!$F$12-'СЕТ СН'!$F$21</f>
        <v>-377.62676522999999</v>
      </c>
      <c r="M231" s="37">
        <f>SUMIFS(СВЦЭМ!$G$34:$G$777,СВЦЭМ!$A$34:$A$777,$A231,СВЦЭМ!$B$34:$B$777,M$225)+'СЕТ СН'!$F$12-'СЕТ СН'!$F$21</f>
        <v>-386.22370302000002</v>
      </c>
      <c r="N231" s="37">
        <f>SUMIFS(СВЦЭМ!$G$34:$G$777,СВЦЭМ!$A$34:$A$777,$A231,СВЦЭМ!$B$34:$B$777,N$225)+'СЕТ СН'!$F$12-'СЕТ СН'!$F$21</f>
        <v>-385.89373907000004</v>
      </c>
      <c r="O231" s="37">
        <f>SUMIFS(СВЦЭМ!$G$34:$G$777,СВЦЭМ!$A$34:$A$777,$A231,СВЦЭМ!$B$34:$B$777,O$225)+'СЕТ СН'!$F$12-'СЕТ СН'!$F$21</f>
        <v>-385.86100629999999</v>
      </c>
      <c r="P231" s="37">
        <f>SUMIFS(СВЦЭМ!$G$34:$G$777,СВЦЭМ!$A$34:$A$777,$A231,СВЦЭМ!$B$34:$B$777,P$225)+'СЕТ СН'!$F$12-'СЕТ СН'!$F$21</f>
        <v>-384.3192975</v>
      </c>
      <c r="Q231" s="37">
        <f>SUMIFS(СВЦЭМ!$G$34:$G$777,СВЦЭМ!$A$34:$A$777,$A231,СВЦЭМ!$B$34:$B$777,Q$225)+'СЕТ СН'!$F$12-'СЕТ СН'!$F$21</f>
        <v>-382.79718833999999</v>
      </c>
      <c r="R231" s="37">
        <f>SUMIFS(СВЦЭМ!$G$34:$G$777,СВЦЭМ!$A$34:$A$777,$A231,СВЦЭМ!$B$34:$B$777,R$225)+'СЕТ СН'!$F$12-'СЕТ СН'!$F$21</f>
        <v>-383.10594032</v>
      </c>
      <c r="S231" s="37">
        <f>SUMIFS(СВЦЭМ!$G$34:$G$777,СВЦЭМ!$A$34:$A$777,$A231,СВЦЭМ!$B$34:$B$777,S$225)+'СЕТ СН'!$F$12-'СЕТ СН'!$F$21</f>
        <v>-385.58507571999996</v>
      </c>
      <c r="T231" s="37">
        <f>SUMIFS(СВЦЭМ!$G$34:$G$777,СВЦЭМ!$A$34:$A$777,$A231,СВЦЭМ!$B$34:$B$777,T$225)+'СЕТ СН'!$F$12-'СЕТ СН'!$F$21</f>
        <v>-396.29779736</v>
      </c>
      <c r="U231" s="37">
        <f>SUMIFS(СВЦЭМ!$G$34:$G$777,СВЦЭМ!$A$34:$A$777,$A231,СВЦЭМ!$B$34:$B$777,U$225)+'СЕТ СН'!$F$12-'СЕТ СН'!$F$21</f>
        <v>-397.36068395000001</v>
      </c>
      <c r="V231" s="37">
        <f>SUMIFS(СВЦЭМ!$G$34:$G$777,СВЦЭМ!$A$34:$A$777,$A231,СВЦЭМ!$B$34:$B$777,V$225)+'СЕТ СН'!$F$12-'СЕТ СН'!$F$21</f>
        <v>-383.05021110999996</v>
      </c>
      <c r="W231" s="37">
        <f>SUMIFS(СВЦЭМ!$G$34:$G$777,СВЦЭМ!$A$34:$A$777,$A231,СВЦЭМ!$B$34:$B$777,W$225)+'СЕТ СН'!$F$12-'СЕТ СН'!$F$21</f>
        <v>-359.94700704000002</v>
      </c>
      <c r="X231" s="37">
        <f>SUMIFS(СВЦЭМ!$G$34:$G$777,СВЦЭМ!$A$34:$A$777,$A231,СВЦЭМ!$B$34:$B$777,X$225)+'СЕТ СН'!$F$12-'СЕТ СН'!$F$21</f>
        <v>-335.49924060000001</v>
      </c>
      <c r="Y231" s="37">
        <f>SUMIFS(СВЦЭМ!$G$34:$G$777,СВЦЭМ!$A$34:$A$777,$A231,СВЦЭМ!$B$34:$B$777,Y$225)+'СЕТ СН'!$F$12-'СЕТ СН'!$F$21</f>
        <v>-309.39398914999998</v>
      </c>
    </row>
    <row r="232" spans="1:27" ht="15.75" x14ac:dyDescent="0.2">
      <c r="A232" s="36">
        <f t="shared" si="6"/>
        <v>43046</v>
      </c>
      <c r="B232" s="37">
        <f>SUMIFS(СВЦЭМ!$G$34:$G$777,СВЦЭМ!$A$34:$A$777,$A232,СВЦЭМ!$B$34:$B$777,B$225)+'СЕТ СН'!$F$12-'СЕТ СН'!$F$21</f>
        <v>-304.99857452999998</v>
      </c>
      <c r="C232" s="37">
        <f>SUMIFS(СВЦЭМ!$G$34:$G$777,СВЦЭМ!$A$34:$A$777,$A232,СВЦЭМ!$B$34:$B$777,C$225)+'СЕТ СН'!$F$12-'СЕТ СН'!$F$21</f>
        <v>-298.70091215999997</v>
      </c>
      <c r="D232" s="37">
        <f>SUMIFS(СВЦЭМ!$G$34:$G$777,СВЦЭМ!$A$34:$A$777,$A232,СВЦЭМ!$B$34:$B$777,D$225)+'СЕТ СН'!$F$12-'СЕТ СН'!$F$21</f>
        <v>-284.18755650999998</v>
      </c>
      <c r="E232" s="37">
        <f>SUMIFS(СВЦЭМ!$G$34:$G$777,СВЦЭМ!$A$34:$A$777,$A232,СВЦЭМ!$B$34:$B$777,E$225)+'СЕТ СН'!$F$12-'СЕТ СН'!$F$21</f>
        <v>-281.00145373999999</v>
      </c>
      <c r="F232" s="37">
        <f>SUMIFS(СВЦЭМ!$G$34:$G$777,СВЦЭМ!$A$34:$A$777,$A232,СВЦЭМ!$B$34:$B$777,F$225)+'СЕТ СН'!$F$12-'СЕТ СН'!$F$21</f>
        <v>-280.33394026000002</v>
      </c>
      <c r="G232" s="37">
        <f>SUMIFS(СВЦЭМ!$G$34:$G$777,СВЦЭМ!$A$34:$A$777,$A232,СВЦЭМ!$B$34:$B$777,G$225)+'СЕТ СН'!$F$12-'СЕТ СН'!$F$21</f>
        <v>-278.75097377999998</v>
      </c>
      <c r="H232" s="37">
        <f>SUMIFS(СВЦЭМ!$G$34:$G$777,СВЦЭМ!$A$34:$A$777,$A232,СВЦЭМ!$B$34:$B$777,H$225)+'СЕТ СН'!$F$12-'СЕТ СН'!$F$21</f>
        <v>-272.51371909</v>
      </c>
      <c r="I232" s="37">
        <f>SUMIFS(СВЦЭМ!$G$34:$G$777,СВЦЭМ!$A$34:$A$777,$A232,СВЦЭМ!$B$34:$B$777,I$225)+'СЕТ СН'!$F$12-'СЕТ СН'!$F$21</f>
        <v>-295.46882524</v>
      </c>
      <c r="J232" s="37">
        <f>SUMIFS(СВЦЭМ!$G$34:$G$777,СВЦЭМ!$A$34:$A$777,$A232,СВЦЭМ!$B$34:$B$777,J$225)+'СЕТ СН'!$F$12-'СЕТ СН'!$F$21</f>
        <v>-313.36970431999998</v>
      </c>
      <c r="K232" s="37">
        <f>SUMIFS(СВЦЭМ!$G$34:$G$777,СВЦЭМ!$A$34:$A$777,$A232,СВЦЭМ!$B$34:$B$777,K$225)+'СЕТ СН'!$F$12-'СЕТ СН'!$F$21</f>
        <v>-343.23357656999997</v>
      </c>
      <c r="L232" s="37">
        <f>SUMIFS(СВЦЭМ!$G$34:$G$777,СВЦЭМ!$A$34:$A$777,$A232,СВЦЭМ!$B$34:$B$777,L$225)+'СЕТ СН'!$F$12-'СЕТ СН'!$F$21</f>
        <v>-369.91322194999998</v>
      </c>
      <c r="M232" s="37">
        <f>SUMIFS(СВЦЭМ!$G$34:$G$777,СВЦЭМ!$A$34:$A$777,$A232,СВЦЭМ!$B$34:$B$777,M$225)+'СЕТ СН'!$F$12-'СЕТ СН'!$F$21</f>
        <v>-378.33841383000004</v>
      </c>
      <c r="N232" s="37">
        <f>SUMIFS(СВЦЭМ!$G$34:$G$777,СВЦЭМ!$A$34:$A$777,$A232,СВЦЭМ!$B$34:$B$777,N$225)+'СЕТ СН'!$F$12-'СЕТ СН'!$F$21</f>
        <v>-378.29673645000003</v>
      </c>
      <c r="O232" s="37">
        <f>SUMIFS(СВЦЭМ!$G$34:$G$777,СВЦЭМ!$A$34:$A$777,$A232,СВЦЭМ!$B$34:$B$777,O$225)+'СЕТ СН'!$F$12-'СЕТ СН'!$F$21</f>
        <v>-377.56874194</v>
      </c>
      <c r="P232" s="37">
        <f>SUMIFS(СВЦЭМ!$G$34:$G$777,СВЦЭМ!$A$34:$A$777,$A232,СВЦЭМ!$B$34:$B$777,P$225)+'СЕТ СН'!$F$12-'СЕТ СН'!$F$21</f>
        <v>-376.28906094000001</v>
      </c>
      <c r="Q232" s="37">
        <f>SUMIFS(СВЦЭМ!$G$34:$G$777,СВЦЭМ!$A$34:$A$777,$A232,СВЦЭМ!$B$34:$B$777,Q$225)+'СЕТ СН'!$F$12-'СЕТ СН'!$F$21</f>
        <v>-374.96418258</v>
      </c>
      <c r="R232" s="37">
        <f>SUMIFS(СВЦЭМ!$G$34:$G$777,СВЦЭМ!$A$34:$A$777,$A232,СВЦЭМ!$B$34:$B$777,R$225)+'СЕТ СН'!$F$12-'СЕТ СН'!$F$21</f>
        <v>-375.02720961</v>
      </c>
      <c r="S232" s="37">
        <f>SUMIFS(СВЦЭМ!$G$34:$G$777,СВЦЭМ!$A$34:$A$777,$A232,СВЦЭМ!$B$34:$B$777,S$225)+'СЕТ СН'!$F$12-'СЕТ СН'!$F$21</f>
        <v>-376.5308556</v>
      </c>
      <c r="T232" s="37">
        <f>SUMIFS(СВЦЭМ!$G$34:$G$777,СВЦЭМ!$A$34:$A$777,$A232,СВЦЭМ!$B$34:$B$777,T$225)+'СЕТ СН'!$F$12-'СЕТ СН'!$F$21</f>
        <v>-386.32981439000002</v>
      </c>
      <c r="U232" s="37">
        <f>SUMIFS(СВЦЭМ!$G$34:$G$777,СВЦЭМ!$A$34:$A$777,$A232,СВЦЭМ!$B$34:$B$777,U$225)+'СЕТ СН'!$F$12-'СЕТ СН'!$F$21</f>
        <v>-388.43180166000002</v>
      </c>
      <c r="V232" s="37">
        <f>SUMIFS(СВЦЭМ!$G$34:$G$777,СВЦЭМ!$A$34:$A$777,$A232,СВЦЭМ!$B$34:$B$777,V$225)+'СЕТ СН'!$F$12-'СЕТ СН'!$F$21</f>
        <v>-376.99683949999996</v>
      </c>
      <c r="W232" s="37">
        <f>SUMIFS(СВЦЭМ!$G$34:$G$777,СВЦЭМ!$A$34:$A$777,$A232,СВЦЭМ!$B$34:$B$777,W$225)+'СЕТ СН'!$F$12-'СЕТ СН'!$F$21</f>
        <v>-351.23681124000001</v>
      </c>
      <c r="X232" s="37">
        <f>SUMIFS(СВЦЭМ!$G$34:$G$777,СВЦЭМ!$A$34:$A$777,$A232,СВЦЭМ!$B$34:$B$777,X$225)+'СЕТ СН'!$F$12-'СЕТ СН'!$F$21</f>
        <v>-325.50809878999996</v>
      </c>
      <c r="Y232" s="37">
        <f>SUMIFS(СВЦЭМ!$G$34:$G$777,СВЦЭМ!$A$34:$A$777,$A232,СВЦЭМ!$B$34:$B$777,Y$225)+'СЕТ СН'!$F$12-'СЕТ СН'!$F$21</f>
        <v>-302.75147091000002</v>
      </c>
    </row>
    <row r="233" spans="1:27" ht="15.75" x14ac:dyDescent="0.2">
      <c r="A233" s="36">
        <f t="shared" si="6"/>
        <v>43047</v>
      </c>
      <c r="B233" s="37">
        <f>SUMIFS(СВЦЭМ!$G$34:$G$777,СВЦЭМ!$A$34:$A$777,$A233,СВЦЭМ!$B$34:$B$777,B$225)+'СЕТ СН'!$F$12-'СЕТ СН'!$F$21</f>
        <v>-303.55353667000003</v>
      </c>
      <c r="C233" s="37">
        <f>SUMIFS(СВЦЭМ!$G$34:$G$777,СВЦЭМ!$A$34:$A$777,$A233,СВЦЭМ!$B$34:$B$777,C$225)+'СЕТ СН'!$F$12-'СЕТ СН'!$F$21</f>
        <v>-299.53438341999998</v>
      </c>
      <c r="D233" s="37">
        <f>SUMIFS(СВЦЭМ!$G$34:$G$777,СВЦЭМ!$A$34:$A$777,$A233,СВЦЭМ!$B$34:$B$777,D$225)+'СЕТ СН'!$F$12-'СЕТ СН'!$F$21</f>
        <v>-288.55696483000003</v>
      </c>
      <c r="E233" s="37">
        <f>SUMIFS(СВЦЭМ!$G$34:$G$777,СВЦЭМ!$A$34:$A$777,$A233,СВЦЭМ!$B$34:$B$777,E$225)+'СЕТ СН'!$F$12-'СЕТ СН'!$F$21</f>
        <v>-287.26129964</v>
      </c>
      <c r="F233" s="37">
        <f>SUMIFS(СВЦЭМ!$G$34:$G$777,СВЦЭМ!$A$34:$A$777,$A233,СВЦЭМ!$B$34:$B$777,F$225)+'СЕТ СН'!$F$12-'СЕТ СН'!$F$21</f>
        <v>-286.39611486000001</v>
      </c>
      <c r="G233" s="37">
        <f>SUMIFS(СВЦЭМ!$G$34:$G$777,СВЦЭМ!$A$34:$A$777,$A233,СВЦЭМ!$B$34:$B$777,G$225)+'СЕТ СН'!$F$12-'СЕТ СН'!$F$21</f>
        <v>-284.71606657000001</v>
      </c>
      <c r="H233" s="37">
        <f>SUMIFS(СВЦЭМ!$G$34:$G$777,СВЦЭМ!$A$34:$A$777,$A233,СВЦЭМ!$B$34:$B$777,H$225)+'СЕТ СН'!$F$12-'СЕТ СН'!$F$21</f>
        <v>-282.53582372</v>
      </c>
      <c r="I233" s="37">
        <f>SUMIFS(СВЦЭМ!$G$34:$G$777,СВЦЭМ!$A$34:$A$777,$A233,СВЦЭМ!$B$34:$B$777,I$225)+'СЕТ СН'!$F$12-'СЕТ СН'!$F$21</f>
        <v>-299.73603465000002</v>
      </c>
      <c r="J233" s="37">
        <f>SUMIFS(СВЦЭМ!$G$34:$G$777,СВЦЭМ!$A$34:$A$777,$A233,СВЦЭМ!$B$34:$B$777,J$225)+'СЕТ СН'!$F$12-'СЕТ СН'!$F$21</f>
        <v>-321.81537269</v>
      </c>
      <c r="K233" s="37">
        <f>SUMIFS(СВЦЭМ!$G$34:$G$777,СВЦЭМ!$A$34:$A$777,$A233,СВЦЭМ!$B$34:$B$777,K$225)+'СЕТ СН'!$F$12-'СЕТ СН'!$F$21</f>
        <v>-351.16363913999999</v>
      </c>
      <c r="L233" s="37">
        <f>SUMIFS(СВЦЭМ!$G$34:$G$777,СВЦЭМ!$A$34:$A$777,$A233,СВЦЭМ!$B$34:$B$777,L$225)+'СЕТ СН'!$F$12-'СЕТ СН'!$F$21</f>
        <v>-374.80341387999999</v>
      </c>
      <c r="M233" s="37">
        <f>SUMIFS(СВЦЭМ!$G$34:$G$777,СВЦЭМ!$A$34:$A$777,$A233,СВЦЭМ!$B$34:$B$777,M$225)+'СЕТ СН'!$F$12-'СЕТ СН'!$F$21</f>
        <v>-387.40266695000003</v>
      </c>
      <c r="N233" s="37">
        <f>SUMIFS(СВЦЭМ!$G$34:$G$777,СВЦЭМ!$A$34:$A$777,$A233,СВЦЭМ!$B$34:$B$777,N$225)+'СЕТ СН'!$F$12-'СЕТ СН'!$F$21</f>
        <v>-389.38494524999999</v>
      </c>
      <c r="O233" s="37">
        <f>SUMIFS(СВЦЭМ!$G$34:$G$777,СВЦЭМ!$A$34:$A$777,$A233,СВЦЭМ!$B$34:$B$777,O$225)+'СЕТ СН'!$F$12-'СЕТ СН'!$F$21</f>
        <v>-391.33392947999999</v>
      </c>
      <c r="P233" s="37">
        <f>SUMIFS(СВЦЭМ!$G$34:$G$777,СВЦЭМ!$A$34:$A$777,$A233,СВЦЭМ!$B$34:$B$777,P$225)+'СЕТ СН'!$F$12-'СЕТ СН'!$F$21</f>
        <v>-389.28112494999999</v>
      </c>
      <c r="Q233" s="37">
        <f>SUMIFS(СВЦЭМ!$G$34:$G$777,СВЦЭМ!$A$34:$A$777,$A233,СВЦЭМ!$B$34:$B$777,Q$225)+'СЕТ СН'!$F$12-'СЕТ СН'!$F$21</f>
        <v>-391.90123528999999</v>
      </c>
      <c r="R233" s="37">
        <f>SUMIFS(СВЦЭМ!$G$34:$G$777,СВЦЭМ!$A$34:$A$777,$A233,СВЦЭМ!$B$34:$B$777,R$225)+'СЕТ СН'!$F$12-'СЕТ СН'!$F$21</f>
        <v>-390.41111781000001</v>
      </c>
      <c r="S233" s="37">
        <f>SUMIFS(СВЦЭМ!$G$34:$G$777,СВЦЭМ!$A$34:$A$777,$A233,СВЦЭМ!$B$34:$B$777,S$225)+'СЕТ СН'!$F$12-'СЕТ СН'!$F$21</f>
        <v>-390.05828456</v>
      </c>
      <c r="T233" s="37">
        <f>SUMIFS(СВЦЭМ!$G$34:$G$777,СВЦЭМ!$A$34:$A$777,$A233,СВЦЭМ!$B$34:$B$777,T$225)+'СЕТ СН'!$F$12-'СЕТ СН'!$F$21</f>
        <v>-393.88744014999997</v>
      </c>
      <c r="U233" s="37">
        <f>SUMIFS(СВЦЭМ!$G$34:$G$777,СВЦЭМ!$A$34:$A$777,$A233,СВЦЭМ!$B$34:$B$777,U$225)+'СЕТ СН'!$F$12-'СЕТ СН'!$F$21</f>
        <v>-396.84697265</v>
      </c>
      <c r="V233" s="37">
        <f>SUMIFS(СВЦЭМ!$G$34:$G$777,СВЦЭМ!$A$34:$A$777,$A233,СВЦЭМ!$B$34:$B$777,V$225)+'СЕТ СН'!$F$12-'СЕТ СН'!$F$21</f>
        <v>-388.69250955999996</v>
      </c>
      <c r="W233" s="37">
        <f>SUMIFS(СВЦЭМ!$G$34:$G$777,СВЦЭМ!$A$34:$A$777,$A233,СВЦЭМ!$B$34:$B$777,W$225)+'СЕТ СН'!$F$12-'СЕТ СН'!$F$21</f>
        <v>-363.94774619999998</v>
      </c>
      <c r="X233" s="37">
        <f>SUMIFS(СВЦЭМ!$G$34:$G$777,СВЦЭМ!$A$34:$A$777,$A233,СВЦЭМ!$B$34:$B$777,X$225)+'СЕТ СН'!$F$12-'СЕТ СН'!$F$21</f>
        <v>-335.11362745999998</v>
      </c>
      <c r="Y233" s="37">
        <f>SUMIFS(СВЦЭМ!$G$34:$G$777,СВЦЭМ!$A$34:$A$777,$A233,СВЦЭМ!$B$34:$B$777,Y$225)+'СЕТ СН'!$F$12-'СЕТ СН'!$F$21</f>
        <v>-312.35064603000001</v>
      </c>
    </row>
    <row r="234" spans="1:27" ht="15.75" x14ac:dyDescent="0.2">
      <c r="A234" s="36">
        <f t="shared" si="6"/>
        <v>43048</v>
      </c>
      <c r="B234" s="37">
        <f>SUMIFS(СВЦЭМ!$G$34:$G$777,СВЦЭМ!$A$34:$A$777,$A234,СВЦЭМ!$B$34:$B$777,B$225)+'СЕТ СН'!$F$12-'СЕТ СН'!$F$21</f>
        <v>-298.04087055000002</v>
      </c>
      <c r="C234" s="37">
        <f>SUMIFS(СВЦЭМ!$G$34:$G$777,СВЦЭМ!$A$34:$A$777,$A234,СВЦЭМ!$B$34:$B$777,C$225)+'СЕТ СН'!$F$12-'СЕТ СН'!$F$21</f>
        <v>-293.84454956000002</v>
      </c>
      <c r="D234" s="37">
        <f>SUMIFS(СВЦЭМ!$G$34:$G$777,СВЦЭМ!$A$34:$A$777,$A234,СВЦЭМ!$B$34:$B$777,D$225)+'СЕТ СН'!$F$12-'СЕТ СН'!$F$21</f>
        <v>-282.73251171999999</v>
      </c>
      <c r="E234" s="37">
        <f>SUMIFS(СВЦЭМ!$G$34:$G$777,СВЦЭМ!$A$34:$A$777,$A234,СВЦЭМ!$B$34:$B$777,E$225)+'СЕТ СН'!$F$12-'СЕТ СН'!$F$21</f>
        <v>-281.71987489999998</v>
      </c>
      <c r="F234" s="37">
        <f>SUMIFS(СВЦЭМ!$G$34:$G$777,СВЦЭМ!$A$34:$A$777,$A234,СВЦЭМ!$B$34:$B$777,F$225)+'СЕТ СН'!$F$12-'СЕТ СН'!$F$21</f>
        <v>-281.11063575999998</v>
      </c>
      <c r="G234" s="37">
        <f>SUMIFS(СВЦЭМ!$G$34:$G$777,СВЦЭМ!$A$34:$A$777,$A234,СВЦЭМ!$B$34:$B$777,G$225)+'СЕТ СН'!$F$12-'СЕТ СН'!$F$21</f>
        <v>-281.57314330999998</v>
      </c>
      <c r="H234" s="37">
        <f>SUMIFS(СВЦЭМ!$G$34:$G$777,СВЦЭМ!$A$34:$A$777,$A234,СВЦЭМ!$B$34:$B$777,H$225)+'СЕТ СН'!$F$12-'СЕТ СН'!$F$21</f>
        <v>-281.34311769999999</v>
      </c>
      <c r="I234" s="37">
        <f>SUMIFS(СВЦЭМ!$G$34:$G$777,СВЦЭМ!$A$34:$A$777,$A234,СВЦЭМ!$B$34:$B$777,I$225)+'СЕТ СН'!$F$12-'СЕТ СН'!$F$21</f>
        <v>-299.41877617</v>
      </c>
      <c r="J234" s="37">
        <f>SUMIFS(СВЦЭМ!$G$34:$G$777,СВЦЭМ!$A$34:$A$777,$A234,СВЦЭМ!$B$34:$B$777,J$225)+'СЕТ СН'!$F$12-'СЕТ СН'!$F$21</f>
        <v>-324.84901015000003</v>
      </c>
      <c r="K234" s="37">
        <f>SUMIFS(СВЦЭМ!$G$34:$G$777,СВЦЭМ!$A$34:$A$777,$A234,СВЦЭМ!$B$34:$B$777,K$225)+'СЕТ СН'!$F$12-'СЕТ СН'!$F$21</f>
        <v>-354.83739691</v>
      </c>
      <c r="L234" s="37">
        <f>SUMIFS(СВЦЭМ!$G$34:$G$777,СВЦЭМ!$A$34:$A$777,$A234,СВЦЭМ!$B$34:$B$777,L$225)+'СЕТ СН'!$F$12-'СЕТ СН'!$F$21</f>
        <v>-378.02713442000004</v>
      </c>
      <c r="M234" s="37">
        <f>SUMIFS(СВЦЭМ!$G$34:$G$777,СВЦЭМ!$A$34:$A$777,$A234,СВЦЭМ!$B$34:$B$777,M$225)+'СЕТ СН'!$F$12-'СЕТ СН'!$F$21</f>
        <v>-387.35504345999999</v>
      </c>
      <c r="N234" s="37">
        <f>SUMIFS(СВЦЭМ!$G$34:$G$777,СВЦЭМ!$A$34:$A$777,$A234,СВЦЭМ!$B$34:$B$777,N$225)+'СЕТ СН'!$F$12-'СЕТ СН'!$F$21</f>
        <v>-385.68815814999999</v>
      </c>
      <c r="O234" s="37">
        <f>SUMIFS(СВЦЭМ!$G$34:$G$777,СВЦЭМ!$A$34:$A$777,$A234,СВЦЭМ!$B$34:$B$777,O$225)+'СЕТ СН'!$F$12-'СЕТ СН'!$F$21</f>
        <v>-382.91622129999996</v>
      </c>
      <c r="P234" s="37">
        <f>SUMIFS(СВЦЭМ!$G$34:$G$777,СВЦЭМ!$A$34:$A$777,$A234,СВЦЭМ!$B$34:$B$777,P$225)+'СЕТ СН'!$F$12-'СЕТ СН'!$F$21</f>
        <v>-382.55885612999998</v>
      </c>
      <c r="Q234" s="37">
        <f>SUMIFS(СВЦЭМ!$G$34:$G$777,СВЦЭМ!$A$34:$A$777,$A234,СВЦЭМ!$B$34:$B$777,Q$225)+'СЕТ СН'!$F$12-'СЕТ СН'!$F$21</f>
        <v>-381.31608768000001</v>
      </c>
      <c r="R234" s="37">
        <f>SUMIFS(СВЦЭМ!$G$34:$G$777,СВЦЭМ!$A$34:$A$777,$A234,СВЦЭМ!$B$34:$B$777,R$225)+'СЕТ СН'!$F$12-'СЕТ СН'!$F$21</f>
        <v>-380.93626540000002</v>
      </c>
      <c r="S234" s="37">
        <f>SUMIFS(СВЦЭМ!$G$34:$G$777,СВЦЭМ!$A$34:$A$777,$A234,СВЦЭМ!$B$34:$B$777,S$225)+'СЕТ СН'!$F$12-'СЕТ СН'!$F$21</f>
        <v>-378.68576296000003</v>
      </c>
      <c r="T234" s="37">
        <f>SUMIFS(СВЦЭМ!$G$34:$G$777,СВЦЭМ!$A$34:$A$777,$A234,СВЦЭМ!$B$34:$B$777,T$225)+'СЕТ СН'!$F$12-'СЕТ СН'!$F$21</f>
        <v>-384.07675606999999</v>
      </c>
      <c r="U234" s="37">
        <f>SUMIFS(СВЦЭМ!$G$34:$G$777,СВЦЭМ!$A$34:$A$777,$A234,СВЦЭМ!$B$34:$B$777,U$225)+'СЕТ СН'!$F$12-'СЕТ СН'!$F$21</f>
        <v>-385.01533365</v>
      </c>
      <c r="V234" s="37">
        <f>SUMIFS(СВЦЭМ!$G$34:$G$777,СВЦЭМ!$A$34:$A$777,$A234,СВЦЭМ!$B$34:$B$777,V$225)+'СЕТ СН'!$F$12-'СЕТ СН'!$F$21</f>
        <v>-376.10197721999998</v>
      </c>
      <c r="W234" s="37">
        <f>SUMIFS(СВЦЭМ!$G$34:$G$777,СВЦЭМ!$A$34:$A$777,$A234,СВЦЭМ!$B$34:$B$777,W$225)+'СЕТ СН'!$F$12-'СЕТ СН'!$F$21</f>
        <v>-352.98656800000003</v>
      </c>
      <c r="X234" s="37">
        <f>SUMIFS(СВЦЭМ!$G$34:$G$777,СВЦЭМ!$A$34:$A$777,$A234,СВЦЭМ!$B$34:$B$777,X$225)+'СЕТ СН'!$F$12-'СЕТ СН'!$F$21</f>
        <v>-322.93489792000003</v>
      </c>
      <c r="Y234" s="37">
        <f>SUMIFS(СВЦЭМ!$G$34:$G$777,СВЦЭМ!$A$34:$A$777,$A234,СВЦЭМ!$B$34:$B$777,Y$225)+'СЕТ СН'!$F$12-'СЕТ СН'!$F$21</f>
        <v>-310.35473861000003</v>
      </c>
    </row>
    <row r="235" spans="1:27" ht="15.75" x14ac:dyDescent="0.2">
      <c r="A235" s="36">
        <f t="shared" si="6"/>
        <v>43049</v>
      </c>
      <c r="B235" s="37">
        <f>SUMIFS(СВЦЭМ!$G$34:$G$777,СВЦЭМ!$A$34:$A$777,$A235,СВЦЭМ!$B$34:$B$777,B$225)+'СЕТ СН'!$F$12-'СЕТ СН'!$F$21</f>
        <v>-302.00354943000002</v>
      </c>
      <c r="C235" s="37">
        <f>SUMIFS(СВЦЭМ!$G$34:$G$777,СВЦЭМ!$A$34:$A$777,$A235,СВЦЭМ!$B$34:$B$777,C$225)+'СЕТ СН'!$F$12-'СЕТ СН'!$F$21</f>
        <v>-293.74366284000001</v>
      </c>
      <c r="D235" s="37">
        <f>SUMIFS(СВЦЭМ!$G$34:$G$777,СВЦЭМ!$A$34:$A$777,$A235,СВЦЭМ!$B$34:$B$777,D$225)+'СЕТ СН'!$F$12-'СЕТ СН'!$F$21</f>
        <v>-282.9419441</v>
      </c>
      <c r="E235" s="37">
        <f>SUMIFS(СВЦЭМ!$G$34:$G$777,СВЦЭМ!$A$34:$A$777,$A235,СВЦЭМ!$B$34:$B$777,E$225)+'СЕТ СН'!$F$12-'СЕТ СН'!$F$21</f>
        <v>-283.81189209000001</v>
      </c>
      <c r="F235" s="37">
        <f>SUMIFS(СВЦЭМ!$G$34:$G$777,СВЦЭМ!$A$34:$A$777,$A235,СВЦЭМ!$B$34:$B$777,F$225)+'СЕТ СН'!$F$12-'СЕТ СН'!$F$21</f>
        <v>-283.61036567999997</v>
      </c>
      <c r="G235" s="37">
        <f>SUMIFS(СВЦЭМ!$G$34:$G$777,СВЦЭМ!$A$34:$A$777,$A235,СВЦЭМ!$B$34:$B$777,G$225)+'СЕТ СН'!$F$12-'СЕТ СН'!$F$21</f>
        <v>-281.81828890000003</v>
      </c>
      <c r="H235" s="37">
        <f>SUMIFS(СВЦЭМ!$G$34:$G$777,СВЦЭМ!$A$34:$A$777,$A235,СВЦЭМ!$B$34:$B$777,H$225)+'СЕТ СН'!$F$12-'СЕТ СН'!$F$21</f>
        <v>-279.73746745</v>
      </c>
      <c r="I235" s="37">
        <f>SUMIFS(СВЦЭМ!$G$34:$G$777,СВЦЭМ!$A$34:$A$777,$A235,СВЦЭМ!$B$34:$B$777,I$225)+'СЕТ СН'!$F$12-'СЕТ СН'!$F$21</f>
        <v>-307.36765904999999</v>
      </c>
      <c r="J235" s="37">
        <f>SUMIFS(СВЦЭМ!$G$34:$G$777,СВЦЭМ!$A$34:$A$777,$A235,СВЦЭМ!$B$34:$B$777,J$225)+'СЕТ СН'!$F$12-'СЕТ СН'!$F$21</f>
        <v>-330.83445800000004</v>
      </c>
      <c r="K235" s="37">
        <f>SUMIFS(СВЦЭМ!$G$34:$G$777,СВЦЭМ!$A$34:$A$777,$A235,СВЦЭМ!$B$34:$B$777,K$225)+'СЕТ СН'!$F$12-'СЕТ СН'!$F$21</f>
        <v>-356.72957488999998</v>
      </c>
      <c r="L235" s="37">
        <f>SUMIFS(СВЦЭМ!$G$34:$G$777,СВЦЭМ!$A$34:$A$777,$A235,СВЦЭМ!$B$34:$B$777,L$225)+'СЕТ СН'!$F$12-'СЕТ СН'!$F$21</f>
        <v>-379.58989227999996</v>
      </c>
      <c r="M235" s="37">
        <f>SUMIFS(СВЦЭМ!$G$34:$G$777,СВЦЭМ!$A$34:$A$777,$A235,СВЦЭМ!$B$34:$B$777,M$225)+'СЕТ СН'!$F$12-'СЕТ СН'!$F$21</f>
        <v>-386.42496241000003</v>
      </c>
      <c r="N235" s="37">
        <f>SUMIFS(СВЦЭМ!$G$34:$G$777,СВЦЭМ!$A$34:$A$777,$A235,СВЦЭМ!$B$34:$B$777,N$225)+'СЕТ СН'!$F$12-'СЕТ СН'!$F$21</f>
        <v>-381.83890717999998</v>
      </c>
      <c r="O235" s="37">
        <f>SUMIFS(СВЦЭМ!$G$34:$G$777,СВЦЭМ!$A$34:$A$777,$A235,СВЦЭМ!$B$34:$B$777,O$225)+'СЕТ СН'!$F$12-'СЕТ СН'!$F$21</f>
        <v>-381.08558462999997</v>
      </c>
      <c r="P235" s="37">
        <f>SUMIFS(СВЦЭМ!$G$34:$G$777,СВЦЭМ!$A$34:$A$777,$A235,СВЦЭМ!$B$34:$B$777,P$225)+'СЕТ СН'!$F$12-'СЕТ СН'!$F$21</f>
        <v>-377.39178063999998</v>
      </c>
      <c r="Q235" s="37">
        <f>SUMIFS(СВЦЭМ!$G$34:$G$777,СВЦЭМ!$A$34:$A$777,$A235,СВЦЭМ!$B$34:$B$777,Q$225)+'СЕТ СН'!$F$12-'СЕТ СН'!$F$21</f>
        <v>-375.85123363000002</v>
      </c>
      <c r="R235" s="37">
        <f>SUMIFS(СВЦЭМ!$G$34:$G$777,СВЦЭМ!$A$34:$A$777,$A235,СВЦЭМ!$B$34:$B$777,R$225)+'СЕТ СН'!$F$12-'СЕТ СН'!$F$21</f>
        <v>-375.20830348999999</v>
      </c>
      <c r="S235" s="37">
        <f>SUMIFS(СВЦЭМ!$G$34:$G$777,СВЦЭМ!$A$34:$A$777,$A235,СВЦЭМ!$B$34:$B$777,S$225)+'СЕТ СН'!$F$12-'СЕТ СН'!$F$21</f>
        <v>-380.15398643000003</v>
      </c>
      <c r="T235" s="37">
        <f>SUMIFS(СВЦЭМ!$G$34:$G$777,СВЦЭМ!$A$34:$A$777,$A235,СВЦЭМ!$B$34:$B$777,T$225)+'СЕТ СН'!$F$12-'СЕТ СН'!$F$21</f>
        <v>-395.17235955000001</v>
      </c>
      <c r="U235" s="37">
        <f>SUMIFS(СВЦЭМ!$G$34:$G$777,СВЦЭМ!$A$34:$A$777,$A235,СВЦЭМ!$B$34:$B$777,U$225)+'СЕТ СН'!$F$12-'СЕТ СН'!$F$21</f>
        <v>-396.05704321999997</v>
      </c>
      <c r="V235" s="37">
        <f>SUMIFS(СВЦЭМ!$G$34:$G$777,СВЦЭМ!$A$34:$A$777,$A235,СВЦЭМ!$B$34:$B$777,V$225)+'СЕТ СН'!$F$12-'СЕТ СН'!$F$21</f>
        <v>-381.48037675</v>
      </c>
      <c r="W235" s="37">
        <f>SUMIFS(СВЦЭМ!$G$34:$G$777,СВЦЭМ!$A$34:$A$777,$A235,СВЦЭМ!$B$34:$B$777,W$225)+'СЕТ СН'!$F$12-'СЕТ СН'!$F$21</f>
        <v>-355.50926024</v>
      </c>
      <c r="X235" s="37">
        <f>SUMIFS(СВЦЭМ!$G$34:$G$777,СВЦЭМ!$A$34:$A$777,$A235,СВЦЭМ!$B$34:$B$777,X$225)+'СЕТ СН'!$F$12-'СЕТ СН'!$F$21</f>
        <v>-326.86045144000002</v>
      </c>
      <c r="Y235" s="37">
        <f>SUMIFS(СВЦЭМ!$G$34:$G$777,СВЦЭМ!$A$34:$A$777,$A235,СВЦЭМ!$B$34:$B$777,Y$225)+'СЕТ СН'!$F$12-'СЕТ СН'!$F$21</f>
        <v>-307.97887193000003</v>
      </c>
    </row>
    <row r="236" spans="1:27" ht="15.75" x14ac:dyDescent="0.2">
      <c r="A236" s="36">
        <f t="shared" si="6"/>
        <v>43050</v>
      </c>
      <c r="B236" s="37">
        <f>SUMIFS(СВЦЭМ!$G$34:$G$777,СВЦЭМ!$A$34:$A$777,$A236,СВЦЭМ!$B$34:$B$777,B$225)+'СЕТ СН'!$F$12-'СЕТ СН'!$F$21</f>
        <v>-284.30611954</v>
      </c>
      <c r="C236" s="37">
        <f>SUMIFS(СВЦЭМ!$G$34:$G$777,СВЦЭМ!$A$34:$A$777,$A236,СВЦЭМ!$B$34:$B$777,C$225)+'СЕТ СН'!$F$12-'СЕТ СН'!$F$21</f>
        <v>-288.61105928000001</v>
      </c>
      <c r="D236" s="37">
        <f>SUMIFS(СВЦЭМ!$G$34:$G$777,СВЦЭМ!$A$34:$A$777,$A236,СВЦЭМ!$B$34:$B$777,D$225)+'СЕТ СН'!$F$12-'СЕТ СН'!$F$21</f>
        <v>-281.66636686999999</v>
      </c>
      <c r="E236" s="37">
        <f>SUMIFS(СВЦЭМ!$G$34:$G$777,СВЦЭМ!$A$34:$A$777,$A236,СВЦЭМ!$B$34:$B$777,E$225)+'СЕТ СН'!$F$12-'СЕТ СН'!$F$21</f>
        <v>-276.62541807000002</v>
      </c>
      <c r="F236" s="37">
        <f>SUMIFS(СВЦЭМ!$G$34:$G$777,СВЦЭМ!$A$34:$A$777,$A236,СВЦЭМ!$B$34:$B$777,F$225)+'СЕТ СН'!$F$12-'СЕТ СН'!$F$21</f>
        <v>-276.81315688000001</v>
      </c>
      <c r="G236" s="37">
        <f>SUMIFS(СВЦЭМ!$G$34:$G$777,СВЦЭМ!$A$34:$A$777,$A236,СВЦЭМ!$B$34:$B$777,G$225)+'СЕТ СН'!$F$12-'СЕТ СН'!$F$21</f>
        <v>-278.42289935000002</v>
      </c>
      <c r="H236" s="37">
        <f>SUMIFS(СВЦЭМ!$G$34:$G$777,СВЦЭМ!$A$34:$A$777,$A236,СВЦЭМ!$B$34:$B$777,H$225)+'СЕТ СН'!$F$12-'СЕТ СН'!$F$21</f>
        <v>-283.49163515999999</v>
      </c>
      <c r="I236" s="37">
        <f>SUMIFS(СВЦЭМ!$G$34:$G$777,СВЦЭМ!$A$34:$A$777,$A236,СВЦЭМ!$B$34:$B$777,I$225)+'СЕТ СН'!$F$12-'СЕТ СН'!$F$21</f>
        <v>-299.67605422000003</v>
      </c>
      <c r="J236" s="37">
        <f>SUMIFS(СВЦЭМ!$G$34:$G$777,СВЦЭМ!$A$34:$A$777,$A236,СВЦЭМ!$B$34:$B$777,J$225)+'СЕТ СН'!$F$12-'СЕТ СН'!$F$21</f>
        <v>-324.57381559999999</v>
      </c>
      <c r="K236" s="37">
        <f>SUMIFS(СВЦЭМ!$G$34:$G$777,СВЦЭМ!$A$34:$A$777,$A236,СВЦЭМ!$B$34:$B$777,K$225)+'СЕТ СН'!$F$12-'СЕТ СН'!$F$21</f>
        <v>-354.53772451999998</v>
      </c>
      <c r="L236" s="37">
        <f>SUMIFS(СВЦЭМ!$G$34:$G$777,СВЦЭМ!$A$34:$A$777,$A236,СВЦЭМ!$B$34:$B$777,L$225)+'СЕТ СН'!$F$12-'СЕТ СН'!$F$21</f>
        <v>-379.56092861000002</v>
      </c>
      <c r="M236" s="37">
        <f>SUMIFS(СВЦЭМ!$G$34:$G$777,СВЦЭМ!$A$34:$A$777,$A236,СВЦЭМ!$B$34:$B$777,M$225)+'СЕТ СН'!$F$12-'СЕТ СН'!$F$21</f>
        <v>-389.81290933000002</v>
      </c>
      <c r="N236" s="37">
        <f>SUMIFS(СВЦЭМ!$G$34:$G$777,СВЦЭМ!$A$34:$A$777,$A236,СВЦЭМ!$B$34:$B$777,N$225)+'СЕТ СН'!$F$12-'СЕТ СН'!$F$21</f>
        <v>-385.88471570000002</v>
      </c>
      <c r="O236" s="37">
        <f>SUMIFS(СВЦЭМ!$G$34:$G$777,СВЦЭМ!$A$34:$A$777,$A236,СВЦЭМ!$B$34:$B$777,O$225)+'СЕТ СН'!$F$12-'СЕТ СН'!$F$21</f>
        <v>-387.71902412999998</v>
      </c>
      <c r="P236" s="37">
        <f>SUMIFS(СВЦЭМ!$G$34:$G$777,СВЦЭМ!$A$34:$A$777,$A236,СВЦЭМ!$B$34:$B$777,P$225)+'СЕТ СН'!$F$12-'СЕТ СН'!$F$21</f>
        <v>-386.25550487999999</v>
      </c>
      <c r="Q236" s="37">
        <f>SUMIFS(СВЦЭМ!$G$34:$G$777,СВЦЭМ!$A$34:$A$777,$A236,СВЦЭМ!$B$34:$B$777,Q$225)+'СЕТ СН'!$F$12-'СЕТ СН'!$F$21</f>
        <v>-385.80298274</v>
      </c>
      <c r="R236" s="37">
        <f>SUMIFS(СВЦЭМ!$G$34:$G$777,СВЦЭМ!$A$34:$A$777,$A236,СВЦЭМ!$B$34:$B$777,R$225)+'СЕТ СН'!$F$12-'СЕТ СН'!$F$21</f>
        <v>-386.63100625999999</v>
      </c>
      <c r="S236" s="37">
        <f>SUMIFS(СВЦЭМ!$G$34:$G$777,СВЦЭМ!$A$34:$A$777,$A236,СВЦЭМ!$B$34:$B$777,S$225)+'СЕТ СН'!$F$12-'СЕТ СН'!$F$21</f>
        <v>-384.74536940999997</v>
      </c>
      <c r="T236" s="37">
        <f>SUMIFS(СВЦЭМ!$G$34:$G$777,СВЦЭМ!$A$34:$A$777,$A236,СВЦЭМ!$B$34:$B$777,T$225)+'СЕТ СН'!$F$12-'СЕТ СН'!$F$21</f>
        <v>-393.92626794</v>
      </c>
      <c r="U236" s="37">
        <f>SUMIFS(СВЦЭМ!$G$34:$G$777,СВЦЭМ!$A$34:$A$777,$A236,СВЦЭМ!$B$34:$B$777,U$225)+'СЕТ СН'!$F$12-'СЕТ СН'!$F$21</f>
        <v>-393.56945160999999</v>
      </c>
      <c r="V236" s="37">
        <f>SUMIFS(СВЦЭМ!$G$34:$G$777,СВЦЭМ!$A$34:$A$777,$A236,СВЦЭМ!$B$34:$B$777,V$225)+'СЕТ СН'!$F$12-'СЕТ СН'!$F$21</f>
        <v>-383.59859198999999</v>
      </c>
      <c r="W236" s="37">
        <f>SUMIFS(СВЦЭМ!$G$34:$G$777,СВЦЭМ!$A$34:$A$777,$A236,СВЦЭМ!$B$34:$B$777,W$225)+'СЕТ СН'!$F$12-'СЕТ СН'!$F$21</f>
        <v>-353.64880747000001</v>
      </c>
      <c r="X236" s="37">
        <f>SUMIFS(СВЦЭМ!$G$34:$G$777,СВЦЭМ!$A$34:$A$777,$A236,СВЦЭМ!$B$34:$B$777,X$225)+'СЕТ СН'!$F$12-'СЕТ СН'!$F$21</f>
        <v>-325.87987986999997</v>
      </c>
      <c r="Y236" s="37">
        <f>SUMIFS(СВЦЭМ!$G$34:$G$777,СВЦЭМ!$A$34:$A$777,$A236,СВЦЭМ!$B$34:$B$777,Y$225)+'СЕТ СН'!$F$12-'СЕТ СН'!$F$21</f>
        <v>-300.28702248000002</v>
      </c>
    </row>
    <row r="237" spans="1:27" ht="15.75" x14ac:dyDescent="0.2">
      <c r="A237" s="36">
        <f t="shared" si="6"/>
        <v>43051</v>
      </c>
      <c r="B237" s="37">
        <f>SUMIFS(СВЦЭМ!$G$34:$G$777,СВЦЭМ!$A$34:$A$777,$A237,СВЦЭМ!$B$34:$B$777,B$225)+'СЕТ СН'!$F$12-'СЕТ СН'!$F$21</f>
        <v>-293.27422768000002</v>
      </c>
      <c r="C237" s="37">
        <f>SUMIFS(СВЦЭМ!$G$34:$G$777,СВЦЭМ!$A$34:$A$777,$A237,СВЦЭМ!$B$34:$B$777,C$225)+'СЕТ СН'!$F$12-'СЕТ СН'!$F$21</f>
        <v>-281.89149341000001</v>
      </c>
      <c r="D237" s="37">
        <f>SUMIFS(СВЦЭМ!$G$34:$G$777,СВЦЭМ!$A$34:$A$777,$A237,СВЦЭМ!$B$34:$B$777,D$225)+'СЕТ СН'!$F$12-'СЕТ СН'!$F$21</f>
        <v>-274.80800889</v>
      </c>
      <c r="E237" s="37">
        <f>SUMIFS(СВЦЭМ!$G$34:$G$777,СВЦЭМ!$A$34:$A$777,$A237,СВЦЭМ!$B$34:$B$777,E$225)+'СЕТ СН'!$F$12-'СЕТ СН'!$F$21</f>
        <v>-270.20828115</v>
      </c>
      <c r="F237" s="37">
        <f>SUMIFS(СВЦЭМ!$G$34:$G$777,СВЦЭМ!$A$34:$A$777,$A237,СВЦЭМ!$B$34:$B$777,F$225)+'СЕТ СН'!$F$12-'СЕТ СН'!$F$21</f>
        <v>-263.58290098999998</v>
      </c>
      <c r="G237" s="37">
        <f>SUMIFS(СВЦЭМ!$G$34:$G$777,СВЦЭМ!$A$34:$A$777,$A237,СВЦЭМ!$B$34:$B$777,G$225)+'СЕТ СН'!$F$12-'СЕТ СН'!$F$21</f>
        <v>-264.72205257000002</v>
      </c>
      <c r="H237" s="37">
        <f>SUMIFS(СВЦЭМ!$G$34:$G$777,СВЦЭМ!$A$34:$A$777,$A237,СВЦЭМ!$B$34:$B$777,H$225)+'СЕТ СН'!$F$12-'СЕТ СН'!$F$21</f>
        <v>-269.55840669000003</v>
      </c>
      <c r="I237" s="37">
        <f>SUMIFS(СВЦЭМ!$G$34:$G$777,СВЦЭМ!$A$34:$A$777,$A237,СВЦЭМ!$B$34:$B$777,I$225)+'СЕТ СН'!$F$12-'СЕТ СН'!$F$21</f>
        <v>-284.20525057999998</v>
      </c>
      <c r="J237" s="37">
        <f>SUMIFS(СВЦЭМ!$G$34:$G$777,СВЦЭМ!$A$34:$A$777,$A237,СВЦЭМ!$B$34:$B$777,J$225)+'СЕТ СН'!$F$12-'СЕТ СН'!$F$21</f>
        <v>-315.03449995</v>
      </c>
      <c r="K237" s="37">
        <f>SUMIFS(СВЦЭМ!$G$34:$G$777,СВЦЭМ!$A$34:$A$777,$A237,СВЦЭМ!$B$34:$B$777,K$225)+'СЕТ СН'!$F$12-'СЕТ СН'!$F$21</f>
        <v>-350.89216331</v>
      </c>
      <c r="L237" s="37">
        <f>SUMIFS(СВЦЭМ!$G$34:$G$777,СВЦЭМ!$A$34:$A$777,$A237,СВЦЭМ!$B$34:$B$777,L$225)+'СЕТ СН'!$F$12-'СЕТ СН'!$F$21</f>
        <v>-377.56351819999998</v>
      </c>
      <c r="M237" s="37">
        <f>SUMIFS(СВЦЭМ!$G$34:$G$777,СВЦЭМ!$A$34:$A$777,$A237,СВЦЭМ!$B$34:$B$777,M$225)+'СЕТ СН'!$F$12-'СЕТ СН'!$F$21</f>
        <v>-385.8255896</v>
      </c>
      <c r="N237" s="37">
        <f>SUMIFS(СВЦЭМ!$G$34:$G$777,СВЦЭМ!$A$34:$A$777,$A237,СВЦЭМ!$B$34:$B$777,N$225)+'СЕТ СН'!$F$12-'СЕТ СН'!$F$21</f>
        <v>-385.35451293</v>
      </c>
      <c r="O237" s="37">
        <f>SUMIFS(СВЦЭМ!$G$34:$G$777,СВЦЭМ!$A$34:$A$777,$A237,СВЦЭМ!$B$34:$B$777,O$225)+'СЕТ СН'!$F$12-'СЕТ СН'!$F$21</f>
        <v>-386.59804023000004</v>
      </c>
      <c r="P237" s="37">
        <f>SUMIFS(СВЦЭМ!$G$34:$G$777,СВЦЭМ!$A$34:$A$777,$A237,СВЦЭМ!$B$34:$B$777,P$225)+'СЕТ СН'!$F$12-'СЕТ СН'!$F$21</f>
        <v>-387.00032121999999</v>
      </c>
      <c r="Q237" s="37">
        <f>SUMIFS(СВЦЭМ!$G$34:$G$777,СВЦЭМ!$A$34:$A$777,$A237,СВЦЭМ!$B$34:$B$777,Q$225)+'СЕТ СН'!$F$12-'СЕТ СН'!$F$21</f>
        <v>-387.14921571000002</v>
      </c>
      <c r="R237" s="37">
        <f>SUMIFS(СВЦЭМ!$G$34:$G$777,СВЦЭМ!$A$34:$A$777,$A237,СВЦЭМ!$B$34:$B$777,R$225)+'СЕТ СН'!$F$12-'СЕТ СН'!$F$21</f>
        <v>-384.88878764000003</v>
      </c>
      <c r="S237" s="37">
        <f>SUMIFS(СВЦЭМ!$G$34:$G$777,СВЦЭМ!$A$34:$A$777,$A237,СВЦЭМ!$B$34:$B$777,S$225)+'СЕТ СН'!$F$12-'СЕТ СН'!$F$21</f>
        <v>-386.09342922999997</v>
      </c>
      <c r="T237" s="37">
        <f>SUMIFS(СВЦЭМ!$G$34:$G$777,СВЦЭМ!$A$34:$A$777,$A237,СВЦЭМ!$B$34:$B$777,T$225)+'СЕТ СН'!$F$12-'СЕТ СН'!$F$21</f>
        <v>-390.83621518000001</v>
      </c>
      <c r="U237" s="37">
        <f>SUMIFS(СВЦЭМ!$G$34:$G$777,СВЦЭМ!$A$34:$A$777,$A237,СВЦЭМ!$B$34:$B$777,U$225)+'СЕТ СН'!$F$12-'СЕТ СН'!$F$21</f>
        <v>-390.60455576000004</v>
      </c>
      <c r="V237" s="37">
        <f>SUMIFS(СВЦЭМ!$G$34:$G$777,СВЦЭМ!$A$34:$A$777,$A237,СВЦЭМ!$B$34:$B$777,V$225)+'СЕТ СН'!$F$12-'СЕТ СН'!$F$21</f>
        <v>-383.85224947</v>
      </c>
      <c r="W237" s="37">
        <f>SUMIFS(СВЦЭМ!$G$34:$G$777,СВЦЭМ!$A$34:$A$777,$A237,СВЦЭМ!$B$34:$B$777,W$225)+'СЕТ СН'!$F$12-'СЕТ СН'!$F$21</f>
        <v>-356.82377801999996</v>
      </c>
      <c r="X237" s="37">
        <f>SUMIFS(СВЦЭМ!$G$34:$G$777,СВЦЭМ!$A$34:$A$777,$A237,СВЦЭМ!$B$34:$B$777,X$225)+'СЕТ СН'!$F$12-'СЕТ СН'!$F$21</f>
        <v>-329.71880723999999</v>
      </c>
      <c r="Y237" s="37">
        <f>SUMIFS(СВЦЭМ!$G$34:$G$777,СВЦЭМ!$A$34:$A$777,$A237,СВЦЭМ!$B$34:$B$777,Y$225)+'СЕТ СН'!$F$12-'СЕТ СН'!$F$21</f>
        <v>-303.11550904000001</v>
      </c>
    </row>
    <row r="238" spans="1:27" ht="15.75" x14ac:dyDescent="0.2">
      <c r="A238" s="36">
        <f t="shared" si="6"/>
        <v>43052</v>
      </c>
      <c r="B238" s="37">
        <f>SUMIFS(СВЦЭМ!$G$34:$G$777,СВЦЭМ!$A$34:$A$777,$A238,СВЦЭМ!$B$34:$B$777,B$225)+'СЕТ СН'!$F$12-'СЕТ СН'!$F$21</f>
        <v>-291.85975123999998</v>
      </c>
      <c r="C238" s="37">
        <f>SUMIFS(СВЦЭМ!$G$34:$G$777,СВЦЭМ!$A$34:$A$777,$A238,СВЦЭМ!$B$34:$B$777,C$225)+'СЕТ СН'!$F$12-'СЕТ СН'!$F$21</f>
        <v>-274.71096598999998</v>
      </c>
      <c r="D238" s="37">
        <f>SUMIFS(СВЦЭМ!$G$34:$G$777,СВЦЭМ!$A$34:$A$777,$A238,СВЦЭМ!$B$34:$B$777,D$225)+'СЕТ СН'!$F$12-'СЕТ СН'!$F$21</f>
        <v>-260.30096183000001</v>
      </c>
      <c r="E238" s="37">
        <f>SUMIFS(СВЦЭМ!$G$34:$G$777,СВЦЭМ!$A$34:$A$777,$A238,СВЦЭМ!$B$34:$B$777,E$225)+'СЕТ СН'!$F$12-'СЕТ СН'!$F$21</f>
        <v>-259.24676104999998</v>
      </c>
      <c r="F238" s="37">
        <f>SUMIFS(СВЦЭМ!$G$34:$G$777,СВЦЭМ!$A$34:$A$777,$A238,СВЦЭМ!$B$34:$B$777,F$225)+'СЕТ СН'!$F$12-'СЕТ СН'!$F$21</f>
        <v>-256.72574759999998</v>
      </c>
      <c r="G238" s="37">
        <f>SUMIFS(СВЦЭМ!$G$34:$G$777,СВЦЭМ!$A$34:$A$777,$A238,СВЦЭМ!$B$34:$B$777,G$225)+'СЕТ СН'!$F$12-'СЕТ СН'!$F$21</f>
        <v>-258.89405436999999</v>
      </c>
      <c r="H238" s="37">
        <f>SUMIFS(СВЦЭМ!$G$34:$G$777,СВЦЭМ!$A$34:$A$777,$A238,СВЦЭМ!$B$34:$B$777,H$225)+'СЕТ СН'!$F$12-'СЕТ СН'!$F$21</f>
        <v>-272.34083164999998</v>
      </c>
      <c r="I238" s="37">
        <f>SUMIFS(СВЦЭМ!$G$34:$G$777,СВЦЭМ!$A$34:$A$777,$A238,СВЦЭМ!$B$34:$B$777,I$225)+'СЕТ СН'!$F$12-'СЕТ СН'!$F$21</f>
        <v>-300.75844842999999</v>
      </c>
      <c r="J238" s="37">
        <f>SUMIFS(СВЦЭМ!$G$34:$G$777,СВЦЭМ!$A$34:$A$777,$A238,СВЦЭМ!$B$34:$B$777,J$225)+'СЕТ СН'!$F$12-'СЕТ СН'!$F$21</f>
        <v>-330.51319178</v>
      </c>
      <c r="K238" s="37">
        <f>SUMIFS(СВЦЭМ!$G$34:$G$777,СВЦЭМ!$A$34:$A$777,$A238,СВЦЭМ!$B$34:$B$777,K$225)+'СЕТ СН'!$F$12-'СЕТ СН'!$F$21</f>
        <v>-351.91022033000002</v>
      </c>
      <c r="L238" s="37">
        <f>SUMIFS(СВЦЭМ!$G$34:$G$777,СВЦЭМ!$A$34:$A$777,$A238,СВЦЭМ!$B$34:$B$777,L$225)+'СЕТ СН'!$F$12-'СЕТ СН'!$F$21</f>
        <v>-370.24591027999998</v>
      </c>
      <c r="M238" s="37">
        <f>SUMIFS(СВЦЭМ!$G$34:$G$777,СВЦЭМ!$A$34:$A$777,$A238,СВЦЭМ!$B$34:$B$777,M$225)+'СЕТ СН'!$F$12-'СЕТ СН'!$F$21</f>
        <v>-379.00695365000001</v>
      </c>
      <c r="N238" s="37">
        <f>SUMIFS(СВЦЭМ!$G$34:$G$777,СВЦЭМ!$A$34:$A$777,$A238,СВЦЭМ!$B$34:$B$777,N$225)+'СЕТ СН'!$F$12-'СЕТ СН'!$F$21</f>
        <v>-382.11429348000001</v>
      </c>
      <c r="O238" s="37">
        <f>SUMIFS(СВЦЭМ!$G$34:$G$777,СВЦЭМ!$A$34:$A$777,$A238,СВЦЭМ!$B$34:$B$777,O$225)+'СЕТ СН'!$F$12-'СЕТ СН'!$F$21</f>
        <v>-382.73290064000003</v>
      </c>
      <c r="P238" s="37">
        <f>SUMIFS(СВЦЭМ!$G$34:$G$777,СВЦЭМ!$A$34:$A$777,$A238,СВЦЭМ!$B$34:$B$777,P$225)+'СЕТ СН'!$F$12-'СЕТ СН'!$F$21</f>
        <v>-383.29056417999999</v>
      </c>
      <c r="Q238" s="37">
        <f>SUMIFS(СВЦЭМ!$G$34:$G$777,СВЦЭМ!$A$34:$A$777,$A238,СВЦЭМ!$B$34:$B$777,Q$225)+'СЕТ СН'!$F$12-'СЕТ СН'!$F$21</f>
        <v>-382.92688749000001</v>
      </c>
      <c r="R238" s="37">
        <f>SUMIFS(СВЦЭМ!$G$34:$G$777,СВЦЭМ!$A$34:$A$777,$A238,СВЦЭМ!$B$34:$B$777,R$225)+'СЕТ СН'!$F$12-'СЕТ СН'!$F$21</f>
        <v>-384.87343668</v>
      </c>
      <c r="S238" s="37">
        <f>SUMIFS(СВЦЭМ!$G$34:$G$777,СВЦЭМ!$A$34:$A$777,$A238,СВЦЭМ!$B$34:$B$777,S$225)+'СЕТ СН'!$F$12-'СЕТ СН'!$F$21</f>
        <v>-383.41641157000004</v>
      </c>
      <c r="T238" s="37">
        <f>SUMIFS(СВЦЭМ!$G$34:$G$777,СВЦЭМ!$A$34:$A$777,$A238,СВЦЭМ!$B$34:$B$777,T$225)+'СЕТ СН'!$F$12-'СЕТ СН'!$F$21</f>
        <v>-375.51340815000003</v>
      </c>
      <c r="U238" s="37">
        <f>SUMIFS(СВЦЭМ!$G$34:$G$777,СВЦЭМ!$A$34:$A$777,$A238,СВЦЭМ!$B$34:$B$777,U$225)+'СЕТ СН'!$F$12-'СЕТ СН'!$F$21</f>
        <v>-376.33019528</v>
      </c>
      <c r="V238" s="37">
        <f>SUMIFS(СВЦЭМ!$G$34:$G$777,СВЦЭМ!$A$34:$A$777,$A238,СВЦЭМ!$B$34:$B$777,V$225)+'СЕТ СН'!$F$12-'СЕТ СН'!$F$21</f>
        <v>-374.00943081000003</v>
      </c>
      <c r="W238" s="37">
        <f>SUMIFS(СВЦЭМ!$G$34:$G$777,СВЦЭМ!$A$34:$A$777,$A238,СВЦЭМ!$B$34:$B$777,W$225)+'СЕТ СН'!$F$12-'СЕТ СН'!$F$21</f>
        <v>-354.43323222000004</v>
      </c>
      <c r="X238" s="37">
        <f>SUMIFS(СВЦЭМ!$G$34:$G$777,СВЦЭМ!$A$34:$A$777,$A238,СВЦЭМ!$B$34:$B$777,X$225)+'СЕТ СН'!$F$12-'СЕТ СН'!$F$21</f>
        <v>-325.78738095</v>
      </c>
      <c r="Y238" s="37">
        <f>SUMIFS(СВЦЭМ!$G$34:$G$777,СВЦЭМ!$A$34:$A$777,$A238,СВЦЭМ!$B$34:$B$777,Y$225)+'СЕТ СН'!$F$12-'СЕТ СН'!$F$21</f>
        <v>-295.98428152000002</v>
      </c>
    </row>
    <row r="239" spans="1:27" ht="15.75" x14ac:dyDescent="0.2">
      <c r="A239" s="36">
        <f t="shared" si="6"/>
        <v>43053</v>
      </c>
      <c r="B239" s="37">
        <f>SUMIFS(СВЦЭМ!$G$34:$G$777,СВЦЭМ!$A$34:$A$777,$A239,СВЦЭМ!$B$34:$B$777,B$225)+'СЕТ СН'!$F$12-'СЕТ СН'!$F$21</f>
        <v>-286.4008255</v>
      </c>
      <c r="C239" s="37">
        <f>SUMIFS(СВЦЭМ!$G$34:$G$777,СВЦЭМ!$A$34:$A$777,$A239,СВЦЭМ!$B$34:$B$777,C$225)+'СЕТ СН'!$F$12-'СЕТ СН'!$F$21</f>
        <v>-275.92129389000002</v>
      </c>
      <c r="D239" s="37">
        <f>SUMIFS(СВЦЭМ!$G$34:$G$777,СВЦЭМ!$A$34:$A$777,$A239,СВЦЭМ!$B$34:$B$777,D$225)+'СЕТ СН'!$F$12-'СЕТ СН'!$F$21</f>
        <v>-276.46868461999998</v>
      </c>
      <c r="E239" s="37">
        <f>SUMIFS(СВЦЭМ!$G$34:$G$777,СВЦЭМ!$A$34:$A$777,$A239,СВЦЭМ!$B$34:$B$777,E$225)+'СЕТ СН'!$F$12-'СЕТ СН'!$F$21</f>
        <v>-276.89511847</v>
      </c>
      <c r="F239" s="37">
        <f>SUMIFS(СВЦЭМ!$G$34:$G$777,СВЦЭМ!$A$34:$A$777,$A239,СВЦЭМ!$B$34:$B$777,F$225)+'СЕТ СН'!$F$12-'СЕТ СН'!$F$21</f>
        <v>-277.32980252999999</v>
      </c>
      <c r="G239" s="37">
        <f>SUMIFS(СВЦЭМ!$G$34:$G$777,СВЦЭМ!$A$34:$A$777,$A239,СВЦЭМ!$B$34:$B$777,G$225)+'СЕТ СН'!$F$12-'СЕТ СН'!$F$21</f>
        <v>-276.29580686999998</v>
      </c>
      <c r="H239" s="37">
        <f>SUMIFS(СВЦЭМ!$G$34:$G$777,СВЦЭМ!$A$34:$A$777,$A239,СВЦЭМ!$B$34:$B$777,H$225)+'СЕТ СН'!$F$12-'СЕТ СН'!$F$21</f>
        <v>-281.67374243</v>
      </c>
      <c r="I239" s="37">
        <f>SUMIFS(СВЦЭМ!$G$34:$G$777,СВЦЭМ!$A$34:$A$777,$A239,СВЦЭМ!$B$34:$B$777,I$225)+'СЕТ СН'!$F$12-'СЕТ СН'!$F$21</f>
        <v>-305.87119804000002</v>
      </c>
      <c r="J239" s="37">
        <f>SUMIFS(СВЦЭМ!$G$34:$G$777,СВЦЭМ!$A$34:$A$777,$A239,СВЦЭМ!$B$34:$B$777,J$225)+'СЕТ СН'!$F$12-'СЕТ СН'!$F$21</f>
        <v>-322.50723712000001</v>
      </c>
      <c r="K239" s="37">
        <f>SUMIFS(СВЦЭМ!$G$34:$G$777,СВЦЭМ!$A$34:$A$777,$A239,СВЦЭМ!$B$34:$B$777,K$225)+'СЕТ СН'!$F$12-'СЕТ СН'!$F$21</f>
        <v>-343.96004013999999</v>
      </c>
      <c r="L239" s="37">
        <f>SUMIFS(СВЦЭМ!$G$34:$G$777,СВЦЭМ!$A$34:$A$777,$A239,СВЦЭМ!$B$34:$B$777,L$225)+'СЕТ СН'!$F$12-'СЕТ СН'!$F$21</f>
        <v>-364.55648296999999</v>
      </c>
      <c r="M239" s="37">
        <f>SUMIFS(СВЦЭМ!$G$34:$G$777,СВЦЭМ!$A$34:$A$777,$A239,СВЦЭМ!$B$34:$B$777,M$225)+'СЕТ СН'!$F$12-'СЕТ СН'!$F$21</f>
        <v>-371.48814038</v>
      </c>
      <c r="N239" s="37">
        <f>SUMIFS(СВЦЭМ!$G$34:$G$777,СВЦЭМ!$A$34:$A$777,$A239,СВЦЭМ!$B$34:$B$777,N$225)+'СЕТ СН'!$F$12-'СЕТ СН'!$F$21</f>
        <v>-368.73977632000003</v>
      </c>
      <c r="O239" s="37">
        <f>SUMIFS(СВЦЭМ!$G$34:$G$777,СВЦЭМ!$A$34:$A$777,$A239,СВЦЭМ!$B$34:$B$777,O$225)+'СЕТ СН'!$F$12-'СЕТ СН'!$F$21</f>
        <v>-371.09331567999999</v>
      </c>
      <c r="P239" s="37">
        <f>SUMIFS(СВЦЭМ!$G$34:$G$777,СВЦЭМ!$A$34:$A$777,$A239,СВЦЭМ!$B$34:$B$777,P$225)+'СЕТ СН'!$F$12-'СЕТ СН'!$F$21</f>
        <v>-369.07079770999997</v>
      </c>
      <c r="Q239" s="37">
        <f>SUMIFS(СВЦЭМ!$G$34:$G$777,СВЦЭМ!$A$34:$A$777,$A239,СВЦЭМ!$B$34:$B$777,Q$225)+'СЕТ СН'!$F$12-'СЕТ СН'!$F$21</f>
        <v>-366.92452087000004</v>
      </c>
      <c r="R239" s="37">
        <f>SUMIFS(СВЦЭМ!$G$34:$G$777,СВЦЭМ!$A$34:$A$777,$A239,СВЦЭМ!$B$34:$B$777,R$225)+'СЕТ СН'!$F$12-'СЕТ СН'!$F$21</f>
        <v>-366.25396465</v>
      </c>
      <c r="S239" s="37">
        <f>SUMIFS(СВЦЭМ!$G$34:$G$777,СВЦЭМ!$A$34:$A$777,$A239,СВЦЭМ!$B$34:$B$777,S$225)+'СЕТ СН'!$F$12-'СЕТ СН'!$F$21</f>
        <v>-372.73651679</v>
      </c>
      <c r="T239" s="37">
        <f>SUMIFS(СВЦЭМ!$G$34:$G$777,СВЦЭМ!$A$34:$A$777,$A239,СВЦЭМ!$B$34:$B$777,T$225)+'СЕТ СН'!$F$12-'СЕТ СН'!$F$21</f>
        <v>-382.22907971999996</v>
      </c>
      <c r="U239" s="37">
        <f>SUMIFS(СВЦЭМ!$G$34:$G$777,СВЦЭМ!$A$34:$A$777,$A239,СВЦЭМ!$B$34:$B$777,U$225)+'СЕТ СН'!$F$12-'СЕТ СН'!$F$21</f>
        <v>-384.25295932</v>
      </c>
      <c r="V239" s="37">
        <f>SUMIFS(СВЦЭМ!$G$34:$G$777,СВЦЭМ!$A$34:$A$777,$A239,СВЦЭМ!$B$34:$B$777,V$225)+'СЕТ СН'!$F$12-'СЕТ СН'!$F$21</f>
        <v>-371.34455760000003</v>
      </c>
      <c r="W239" s="37">
        <f>SUMIFS(СВЦЭМ!$G$34:$G$777,СВЦЭМ!$A$34:$A$777,$A239,СВЦЭМ!$B$34:$B$777,W$225)+'СЕТ СН'!$F$12-'СЕТ СН'!$F$21</f>
        <v>-347.01722883000002</v>
      </c>
      <c r="X239" s="37">
        <f>SUMIFS(СВЦЭМ!$G$34:$G$777,СВЦЭМ!$A$34:$A$777,$A239,СВЦЭМ!$B$34:$B$777,X$225)+'СЕТ СН'!$F$12-'СЕТ СН'!$F$21</f>
        <v>-319.79523569999998</v>
      </c>
      <c r="Y239" s="37">
        <f>SUMIFS(СВЦЭМ!$G$34:$G$777,СВЦЭМ!$A$34:$A$777,$A239,СВЦЭМ!$B$34:$B$777,Y$225)+'СЕТ СН'!$F$12-'СЕТ СН'!$F$21</f>
        <v>-291.50458422999998</v>
      </c>
    </row>
    <row r="240" spans="1:27" ht="15.75" x14ac:dyDescent="0.2">
      <c r="A240" s="36">
        <f t="shared" si="6"/>
        <v>43054</v>
      </c>
      <c r="B240" s="37">
        <f>SUMIFS(СВЦЭМ!$G$34:$G$777,СВЦЭМ!$A$34:$A$777,$A240,СВЦЭМ!$B$34:$B$777,B$225)+'СЕТ СН'!$F$12-'СЕТ СН'!$F$21</f>
        <v>-293.28504826</v>
      </c>
      <c r="C240" s="37">
        <f>SUMIFS(СВЦЭМ!$G$34:$G$777,СВЦЭМ!$A$34:$A$777,$A240,СВЦЭМ!$B$34:$B$777,C$225)+'СЕТ СН'!$F$12-'СЕТ СН'!$F$21</f>
        <v>-283.90576678000002</v>
      </c>
      <c r="D240" s="37">
        <f>SUMIFS(СВЦЭМ!$G$34:$G$777,СВЦЭМ!$A$34:$A$777,$A240,СВЦЭМ!$B$34:$B$777,D$225)+'СЕТ СН'!$F$12-'СЕТ СН'!$F$21</f>
        <v>-272.96217200000001</v>
      </c>
      <c r="E240" s="37">
        <f>SUMIFS(СВЦЭМ!$G$34:$G$777,СВЦЭМ!$A$34:$A$777,$A240,СВЦЭМ!$B$34:$B$777,E$225)+'СЕТ СН'!$F$12-'СЕТ СН'!$F$21</f>
        <v>-274.64860068000002</v>
      </c>
      <c r="F240" s="37">
        <f>SUMIFS(СВЦЭМ!$G$34:$G$777,СВЦЭМ!$A$34:$A$777,$A240,СВЦЭМ!$B$34:$B$777,F$225)+'СЕТ СН'!$F$12-'СЕТ СН'!$F$21</f>
        <v>-274.56057922000002</v>
      </c>
      <c r="G240" s="37">
        <f>SUMIFS(СВЦЭМ!$G$34:$G$777,СВЦЭМ!$A$34:$A$777,$A240,СВЦЭМ!$B$34:$B$777,G$225)+'СЕТ СН'!$F$12-'СЕТ СН'!$F$21</f>
        <v>-272.60404510000001</v>
      </c>
      <c r="H240" s="37">
        <f>SUMIFS(СВЦЭМ!$G$34:$G$777,СВЦЭМ!$A$34:$A$777,$A240,СВЦЭМ!$B$34:$B$777,H$225)+'СЕТ СН'!$F$12-'СЕТ СН'!$F$21</f>
        <v>-285.53435893</v>
      </c>
      <c r="I240" s="37">
        <f>SUMIFS(СВЦЭМ!$G$34:$G$777,СВЦЭМ!$A$34:$A$777,$A240,СВЦЭМ!$B$34:$B$777,I$225)+'СЕТ СН'!$F$12-'СЕТ СН'!$F$21</f>
        <v>-311.86978149999999</v>
      </c>
      <c r="J240" s="37">
        <f>SUMIFS(СВЦЭМ!$G$34:$G$777,СВЦЭМ!$A$34:$A$777,$A240,СВЦЭМ!$B$34:$B$777,J$225)+'СЕТ СН'!$F$12-'СЕТ СН'!$F$21</f>
        <v>-328.14981863000003</v>
      </c>
      <c r="K240" s="37">
        <f>SUMIFS(СВЦЭМ!$G$34:$G$777,СВЦЭМ!$A$34:$A$777,$A240,СВЦЭМ!$B$34:$B$777,K$225)+'СЕТ СН'!$F$12-'СЕТ СН'!$F$21</f>
        <v>-348.08323249</v>
      </c>
      <c r="L240" s="37">
        <f>SUMIFS(СВЦЭМ!$G$34:$G$777,СВЦЭМ!$A$34:$A$777,$A240,СВЦЭМ!$B$34:$B$777,L$225)+'СЕТ СН'!$F$12-'СЕТ СН'!$F$21</f>
        <v>-366.44820863999996</v>
      </c>
      <c r="M240" s="37">
        <f>SUMIFS(СВЦЭМ!$G$34:$G$777,СВЦЭМ!$A$34:$A$777,$A240,СВЦЭМ!$B$34:$B$777,M$225)+'СЕТ СН'!$F$12-'СЕТ СН'!$F$21</f>
        <v>-371.36161145</v>
      </c>
      <c r="N240" s="37">
        <f>SUMIFS(СВЦЭМ!$G$34:$G$777,СВЦЭМ!$A$34:$A$777,$A240,СВЦЭМ!$B$34:$B$777,N$225)+'СЕТ СН'!$F$12-'СЕТ СН'!$F$21</f>
        <v>-369.27649451000002</v>
      </c>
      <c r="O240" s="37">
        <f>SUMIFS(СВЦЭМ!$G$34:$G$777,СВЦЭМ!$A$34:$A$777,$A240,СВЦЭМ!$B$34:$B$777,O$225)+'СЕТ СН'!$F$12-'СЕТ СН'!$F$21</f>
        <v>-367.65427184999999</v>
      </c>
      <c r="P240" s="37">
        <f>SUMIFS(СВЦЭМ!$G$34:$G$777,СВЦЭМ!$A$34:$A$777,$A240,СВЦЭМ!$B$34:$B$777,P$225)+'СЕТ СН'!$F$12-'СЕТ СН'!$F$21</f>
        <v>-366.80997153999999</v>
      </c>
      <c r="Q240" s="37">
        <f>SUMIFS(СВЦЭМ!$G$34:$G$777,СВЦЭМ!$A$34:$A$777,$A240,СВЦЭМ!$B$34:$B$777,Q$225)+'СЕТ СН'!$F$12-'СЕТ СН'!$F$21</f>
        <v>-367.12658458999999</v>
      </c>
      <c r="R240" s="37">
        <f>SUMIFS(СВЦЭМ!$G$34:$G$777,СВЦЭМ!$A$34:$A$777,$A240,СВЦЭМ!$B$34:$B$777,R$225)+'СЕТ СН'!$F$12-'СЕТ СН'!$F$21</f>
        <v>-369.33324697</v>
      </c>
      <c r="S240" s="37">
        <f>SUMIFS(СВЦЭМ!$G$34:$G$777,СВЦЭМ!$A$34:$A$777,$A240,СВЦЭМ!$B$34:$B$777,S$225)+'СЕТ СН'!$F$12-'СЕТ СН'!$F$21</f>
        <v>-372.26020317000001</v>
      </c>
      <c r="T240" s="37">
        <f>SUMIFS(СВЦЭМ!$G$34:$G$777,СВЦЭМ!$A$34:$A$777,$A240,СВЦЭМ!$B$34:$B$777,T$225)+'СЕТ СН'!$F$12-'СЕТ СН'!$F$21</f>
        <v>-379.30190059</v>
      </c>
      <c r="U240" s="37">
        <f>SUMIFS(СВЦЭМ!$G$34:$G$777,СВЦЭМ!$A$34:$A$777,$A240,СВЦЭМ!$B$34:$B$777,U$225)+'СЕТ СН'!$F$12-'СЕТ СН'!$F$21</f>
        <v>-380.18342616999996</v>
      </c>
      <c r="V240" s="37">
        <f>SUMIFS(СВЦЭМ!$G$34:$G$777,СВЦЭМ!$A$34:$A$777,$A240,СВЦЭМ!$B$34:$B$777,V$225)+'СЕТ СН'!$F$12-'СЕТ СН'!$F$21</f>
        <v>-368.96695911</v>
      </c>
      <c r="W240" s="37">
        <f>SUMIFS(СВЦЭМ!$G$34:$G$777,СВЦЭМ!$A$34:$A$777,$A240,СВЦЭМ!$B$34:$B$777,W$225)+'СЕТ СН'!$F$12-'СЕТ СН'!$F$21</f>
        <v>-345.19689857000003</v>
      </c>
      <c r="X240" s="37">
        <f>SUMIFS(СВЦЭМ!$G$34:$G$777,СВЦЭМ!$A$34:$A$777,$A240,СВЦЭМ!$B$34:$B$777,X$225)+'СЕТ СН'!$F$12-'СЕТ СН'!$F$21</f>
        <v>-317.98504790999999</v>
      </c>
      <c r="Y240" s="37">
        <f>SUMIFS(СВЦЭМ!$G$34:$G$777,СВЦЭМ!$A$34:$A$777,$A240,СВЦЭМ!$B$34:$B$777,Y$225)+'СЕТ СН'!$F$12-'СЕТ СН'!$F$21</f>
        <v>-292.08127952000001</v>
      </c>
    </row>
    <row r="241" spans="1:25" ht="15.75" x14ac:dyDescent="0.2">
      <c r="A241" s="36">
        <f t="shared" si="6"/>
        <v>43055</v>
      </c>
      <c r="B241" s="37">
        <f>SUMIFS(СВЦЭМ!$G$34:$G$777,СВЦЭМ!$A$34:$A$777,$A241,СВЦЭМ!$B$34:$B$777,B$225)+'СЕТ СН'!$F$12-'СЕТ СН'!$F$21</f>
        <v>-274.42685935999998</v>
      </c>
      <c r="C241" s="37">
        <f>SUMIFS(СВЦЭМ!$G$34:$G$777,СВЦЭМ!$A$34:$A$777,$A241,СВЦЭМ!$B$34:$B$777,C$225)+'СЕТ СН'!$F$12-'СЕТ СН'!$F$21</f>
        <v>-273.88398504999998</v>
      </c>
      <c r="D241" s="37">
        <f>SUMIFS(СВЦЭМ!$G$34:$G$777,СВЦЭМ!$A$34:$A$777,$A241,СВЦЭМ!$B$34:$B$777,D$225)+'СЕТ СН'!$F$12-'СЕТ СН'!$F$21</f>
        <v>-268.70101949000002</v>
      </c>
      <c r="E241" s="37">
        <f>SUMIFS(СВЦЭМ!$G$34:$G$777,СВЦЭМ!$A$34:$A$777,$A241,СВЦЭМ!$B$34:$B$777,E$225)+'СЕТ СН'!$F$12-'СЕТ СН'!$F$21</f>
        <v>-269.79183388000001</v>
      </c>
      <c r="F241" s="37">
        <f>SUMIFS(СВЦЭМ!$G$34:$G$777,СВЦЭМ!$A$34:$A$777,$A241,СВЦЭМ!$B$34:$B$777,F$225)+'СЕТ СН'!$F$12-'СЕТ СН'!$F$21</f>
        <v>-270.04035716999999</v>
      </c>
      <c r="G241" s="37">
        <f>SUMIFS(СВЦЭМ!$G$34:$G$777,СВЦЭМ!$A$34:$A$777,$A241,СВЦЭМ!$B$34:$B$777,G$225)+'СЕТ СН'!$F$12-'СЕТ СН'!$F$21</f>
        <v>-268.05764834000001</v>
      </c>
      <c r="H241" s="37">
        <f>SUMIFS(СВЦЭМ!$G$34:$G$777,СВЦЭМ!$A$34:$A$777,$A241,СВЦЭМ!$B$34:$B$777,H$225)+'СЕТ СН'!$F$12-'СЕТ СН'!$F$21</f>
        <v>-273.23045414000001</v>
      </c>
      <c r="I241" s="37">
        <f>SUMIFS(СВЦЭМ!$G$34:$G$777,СВЦЭМ!$A$34:$A$777,$A241,СВЦЭМ!$B$34:$B$777,I$225)+'СЕТ СН'!$F$12-'СЕТ СН'!$F$21</f>
        <v>-302.39924868000003</v>
      </c>
      <c r="J241" s="37">
        <f>SUMIFS(СВЦЭМ!$G$34:$G$777,СВЦЭМ!$A$34:$A$777,$A241,СВЦЭМ!$B$34:$B$777,J$225)+'СЕТ СН'!$F$12-'СЕТ СН'!$F$21</f>
        <v>-317.10211312000001</v>
      </c>
      <c r="K241" s="37">
        <f>SUMIFS(СВЦЭМ!$G$34:$G$777,СВЦЭМ!$A$34:$A$777,$A241,СВЦЭМ!$B$34:$B$777,K$225)+'СЕТ СН'!$F$12-'СЕТ СН'!$F$21</f>
        <v>-337.29387030999999</v>
      </c>
      <c r="L241" s="37">
        <f>SUMIFS(СВЦЭМ!$G$34:$G$777,СВЦЭМ!$A$34:$A$777,$A241,СВЦЭМ!$B$34:$B$777,L$225)+'СЕТ СН'!$F$12-'СЕТ СН'!$F$21</f>
        <v>-357.48310013000003</v>
      </c>
      <c r="M241" s="37">
        <f>SUMIFS(СВЦЭМ!$G$34:$G$777,СВЦЭМ!$A$34:$A$777,$A241,СВЦЭМ!$B$34:$B$777,M$225)+'СЕТ СН'!$F$12-'СЕТ СН'!$F$21</f>
        <v>-368.18808774000001</v>
      </c>
      <c r="N241" s="37">
        <f>SUMIFS(СВЦЭМ!$G$34:$G$777,СВЦЭМ!$A$34:$A$777,$A241,СВЦЭМ!$B$34:$B$777,N$225)+'СЕТ СН'!$F$12-'СЕТ СН'!$F$21</f>
        <v>-371.48128637000002</v>
      </c>
      <c r="O241" s="37">
        <f>SUMIFS(СВЦЭМ!$G$34:$G$777,СВЦЭМ!$A$34:$A$777,$A241,СВЦЭМ!$B$34:$B$777,O$225)+'СЕТ СН'!$F$12-'СЕТ СН'!$F$21</f>
        <v>-378.56788933999997</v>
      </c>
      <c r="P241" s="37">
        <f>SUMIFS(СВЦЭМ!$G$34:$G$777,СВЦЭМ!$A$34:$A$777,$A241,СВЦЭМ!$B$34:$B$777,P$225)+'СЕТ СН'!$F$12-'СЕТ СН'!$F$21</f>
        <v>-376.48705087999997</v>
      </c>
      <c r="Q241" s="37">
        <f>SUMIFS(СВЦЭМ!$G$34:$G$777,СВЦЭМ!$A$34:$A$777,$A241,СВЦЭМ!$B$34:$B$777,Q$225)+'СЕТ СН'!$F$12-'СЕТ СН'!$F$21</f>
        <v>-375.53332682000001</v>
      </c>
      <c r="R241" s="37">
        <f>SUMIFS(СВЦЭМ!$G$34:$G$777,СВЦЭМ!$A$34:$A$777,$A241,СВЦЭМ!$B$34:$B$777,R$225)+'СЕТ СН'!$F$12-'СЕТ СН'!$F$21</f>
        <v>-376.34720893999997</v>
      </c>
      <c r="S241" s="37">
        <f>SUMIFS(СВЦЭМ!$G$34:$G$777,СВЦЭМ!$A$34:$A$777,$A241,СВЦЭМ!$B$34:$B$777,S$225)+'СЕТ СН'!$F$12-'СЕТ СН'!$F$21</f>
        <v>-380.65412542000001</v>
      </c>
      <c r="T241" s="37">
        <f>SUMIFS(СВЦЭМ!$G$34:$G$777,СВЦЭМ!$A$34:$A$777,$A241,СВЦЭМ!$B$34:$B$777,T$225)+'СЕТ СН'!$F$12-'СЕТ СН'!$F$21</f>
        <v>-383.86566426000002</v>
      </c>
      <c r="U241" s="37">
        <f>SUMIFS(СВЦЭМ!$G$34:$G$777,СВЦЭМ!$A$34:$A$777,$A241,СВЦЭМ!$B$34:$B$777,U$225)+'СЕТ СН'!$F$12-'СЕТ СН'!$F$21</f>
        <v>-384.75858237</v>
      </c>
      <c r="V241" s="37">
        <f>SUMIFS(СВЦЭМ!$G$34:$G$777,СВЦЭМ!$A$34:$A$777,$A241,СВЦЭМ!$B$34:$B$777,V$225)+'СЕТ СН'!$F$12-'СЕТ СН'!$F$21</f>
        <v>-373.33539597000004</v>
      </c>
      <c r="W241" s="37">
        <f>SUMIFS(СВЦЭМ!$G$34:$G$777,СВЦЭМ!$A$34:$A$777,$A241,СВЦЭМ!$B$34:$B$777,W$225)+'СЕТ СН'!$F$12-'СЕТ СН'!$F$21</f>
        <v>-347.00667093999999</v>
      </c>
      <c r="X241" s="37">
        <f>SUMIFS(СВЦЭМ!$G$34:$G$777,СВЦЭМ!$A$34:$A$777,$A241,СВЦЭМ!$B$34:$B$777,X$225)+'СЕТ СН'!$F$12-'СЕТ СН'!$F$21</f>
        <v>-322.14774685999998</v>
      </c>
      <c r="Y241" s="37">
        <f>SUMIFS(СВЦЭМ!$G$34:$G$777,СВЦЭМ!$A$34:$A$777,$A241,СВЦЭМ!$B$34:$B$777,Y$225)+'СЕТ СН'!$F$12-'СЕТ СН'!$F$21</f>
        <v>-301.88812254999999</v>
      </c>
    </row>
    <row r="242" spans="1:25" ht="15.75" x14ac:dyDescent="0.2">
      <c r="A242" s="36">
        <f t="shared" si="6"/>
        <v>43056</v>
      </c>
      <c r="B242" s="37">
        <f>SUMIFS(СВЦЭМ!$G$34:$G$777,СВЦЭМ!$A$34:$A$777,$A242,СВЦЭМ!$B$34:$B$777,B$225)+'СЕТ СН'!$F$12-'СЕТ СН'!$F$21</f>
        <v>-276.03397258000001</v>
      </c>
      <c r="C242" s="37">
        <f>SUMIFS(СВЦЭМ!$G$34:$G$777,СВЦЭМ!$A$34:$A$777,$A242,СВЦЭМ!$B$34:$B$777,C$225)+'СЕТ СН'!$F$12-'СЕТ СН'!$F$21</f>
        <v>-266.36037592999998</v>
      </c>
      <c r="D242" s="37">
        <f>SUMIFS(СВЦЭМ!$G$34:$G$777,СВЦЭМ!$A$34:$A$777,$A242,СВЦЭМ!$B$34:$B$777,D$225)+'СЕТ СН'!$F$12-'СЕТ СН'!$F$21</f>
        <v>-266.02576692000002</v>
      </c>
      <c r="E242" s="37">
        <f>SUMIFS(СВЦЭМ!$G$34:$G$777,СВЦЭМ!$A$34:$A$777,$A242,СВЦЭМ!$B$34:$B$777,E$225)+'СЕТ СН'!$F$12-'СЕТ СН'!$F$21</f>
        <v>-267.02375632000002</v>
      </c>
      <c r="F242" s="37">
        <f>SUMIFS(СВЦЭМ!$G$34:$G$777,СВЦЭМ!$A$34:$A$777,$A242,СВЦЭМ!$B$34:$B$777,F$225)+'СЕТ СН'!$F$12-'СЕТ СН'!$F$21</f>
        <v>-266.88190161</v>
      </c>
      <c r="G242" s="37">
        <f>SUMIFS(СВЦЭМ!$G$34:$G$777,СВЦЭМ!$A$34:$A$777,$A242,СВЦЭМ!$B$34:$B$777,G$225)+'СЕТ СН'!$F$12-'СЕТ СН'!$F$21</f>
        <v>-265.23268808</v>
      </c>
      <c r="H242" s="37">
        <f>SUMIFS(СВЦЭМ!$G$34:$G$777,СВЦЭМ!$A$34:$A$777,$A242,СВЦЭМ!$B$34:$B$777,H$225)+'СЕТ СН'!$F$12-'СЕТ СН'!$F$21</f>
        <v>-274.22858508000002</v>
      </c>
      <c r="I242" s="37">
        <f>SUMIFS(СВЦЭМ!$G$34:$G$777,СВЦЭМ!$A$34:$A$777,$A242,СВЦЭМ!$B$34:$B$777,I$225)+'СЕТ СН'!$F$12-'СЕТ СН'!$F$21</f>
        <v>-303.7255275</v>
      </c>
      <c r="J242" s="37">
        <f>SUMIFS(СВЦЭМ!$G$34:$G$777,СВЦЭМ!$A$34:$A$777,$A242,СВЦЭМ!$B$34:$B$777,J$225)+'СЕТ СН'!$F$12-'СЕТ СН'!$F$21</f>
        <v>-320.36086468000002</v>
      </c>
      <c r="K242" s="37">
        <f>SUMIFS(СВЦЭМ!$G$34:$G$777,СВЦЭМ!$A$34:$A$777,$A242,СВЦЭМ!$B$34:$B$777,K$225)+'СЕТ СН'!$F$12-'СЕТ СН'!$F$21</f>
        <v>-343.88191860000001</v>
      </c>
      <c r="L242" s="37">
        <f>SUMIFS(СВЦЭМ!$G$34:$G$777,СВЦЭМ!$A$34:$A$777,$A242,СВЦЭМ!$B$34:$B$777,L$225)+'СЕТ СН'!$F$12-'СЕТ СН'!$F$21</f>
        <v>-365.49179901000002</v>
      </c>
      <c r="M242" s="37">
        <f>SUMIFS(СВЦЭМ!$G$34:$G$777,СВЦЭМ!$A$34:$A$777,$A242,СВЦЭМ!$B$34:$B$777,M$225)+'СЕТ СН'!$F$12-'СЕТ СН'!$F$21</f>
        <v>-373.24418422999997</v>
      </c>
      <c r="N242" s="37">
        <f>SUMIFS(СВЦЭМ!$G$34:$G$777,СВЦЭМ!$A$34:$A$777,$A242,СВЦЭМ!$B$34:$B$777,N$225)+'СЕТ СН'!$F$12-'СЕТ СН'!$F$21</f>
        <v>-372.05638173</v>
      </c>
      <c r="O242" s="37">
        <f>SUMIFS(СВЦЭМ!$G$34:$G$777,СВЦЭМ!$A$34:$A$777,$A242,СВЦЭМ!$B$34:$B$777,O$225)+'СЕТ СН'!$F$12-'СЕТ СН'!$F$21</f>
        <v>-370.21938415</v>
      </c>
      <c r="P242" s="37">
        <f>SUMIFS(СВЦЭМ!$G$34:$G$777,СВЦЭМ!$A$34:$A$777,$A242,СВЦЭМ!$B$34:$B$777,P$225)+'СЕТ СН'!$F$12-'СЕТ СН'!$F$21</f>
        <v>-366.38967835</v>
      </c>
      <c r="Q242" s="37">
        <f>SUMIFS(СВЦЭМ!$G$34:$G$777,СВЦЭМ!$A$34:$A$777,$A242,СВЦЭМ!$B$34:$B$777,Q$225)+'СЕТ СН'!$F$12-'СЕТ СН'!$F$21</f>
        <v>-364.10358422000002</v>
      </c>
      <c r="R242" s="37">
        <f>SUMIFS(СВЦЭМ!$G$34:$G$777,СВЦЭМ!$A$34:$A$777,$A242,СВЦЭМ!$B$34:$B$777,R$225)+'СЕТ СН'!$F$12-'СЕТ СН'!$F$21</f>
        <v>-363.57143687000001</v>
      </c>
      <c r="S242" s="37">
        <f>SUMIFS(СВЦЭМ!$G$34:$G$777,СВЦЭМ!$A$34:$A$777,$A242,СВЦЭМ!$B$34:$B$777,S$225)+'СЕТ СН'!$F$12-'СЕТ СН'!$F$21</f>
        <v>-368.17779959000001</v>
      </c>
      <c r="T242" s="37">
        <f>SUMIFS(СВЦЭМ!$G$34:$G$777,СВЦЭМ!$A$34:$A$777,$A242,СВЦЭМ!$B$34:$B$777,T$225)+'СЕТ СН'!$F$12-'СЕТ СН'!$F$21</f>
        <v>-380.73429658999999</v>
      </c>
      <c r="U242" s="37">
        <f>SUMIFS(СВЦЭМ!$G$34:$G$777,СВЦЭМ!$A$34:$A$777,$A242,СВЦЭМ!$B$34:$B$777,U$225)+'СЕТ СН'!$F$12-'СЕТ СН'!$F$21</f>
        <v>-382.03894119</v>
      </c>
      <c r="V242" s="37">
        <f>SUMIFS(СВЦЭМ!$G$34:$G$777,СВЦЭМ!$A$34:$A$777,$A242,СВЦЭМ!$B$34:$B$777,V$225)+'СЕТ СН'!$F$12-'СЕТ СН'!$F$21</f>
        <v>-367.12690845999998</v>
      </c>
      <c r="W242" s="37">
        <f>SUMIFS(СВЦЭМ!$G$34:$G$777,СВЦЭМ!$A$34:$A$777,$A242,СВЦЭМ!$B$34:$B$777,W$225)+'СЕТ СН'!$F$12-'СЕТ СН'!$F$21</f>
        <v>-342.29141931999999</v>
      </c>
      <c r="X242" s="37">
        <f>SUMIFS(СВЦЭМ!$G$34:$G$777,СВЦЭМ!$A$34:$A$777,$A242,СВЦЭМ!$B$34:$B$777,X$225)+'СЕТ СН'!$F$12-'СЕТ СН'!$F$21</f>
        <v>-314.44101318000003</v>
      </c>
      <c r="Y242" s="37">
        <f>SUMIFS(СВЦЭМ!$G$34:$G$777,СВЦЭМ!$A$34:$A$777,$A242,СВЦЭМ!$B$34:$B$777,Y$225)+'СЕТ СН'!$F$12-'СЕТ СН'!$F$21</f>
        <v>-293.73045208000002</v>
      </c>
    </row>
    <row r="243" spans="1:25" ht="15.75" x14ac:dyDescent="0.2">
      <c r="A243" s="36">
        <f t="shared" si="6"/>
        <v>43057</v>
      </c>
      <c r="B243" s="37">
        <f>SUMIFS(СВЦЭМ!$G$34:$G$777,СВЦЭМ!$A$34:$A$777,$A243,СВЦЭМ!$B$34:$B$777,B$225)+'СЕТ СН'!$F$12-'СЕТ СН'!$F$21</f>
        <v>-274.04296068000002</v>
      </c>
      <c r="C243" s="37">
        <f>SUMIFS(СВЦЭМ!$G$34:$G$777,СВЦЭМ!$A$34:$A$777,$A243,СВЦЭМ!$B$34:$B$777,C$225)+'СЕТ СН'!$F$12-'СЕТ СН'!$F$21</f>
        <v>-262.53705060999999</v>
      </c>
      <c r="D243" s="37">
        <f>SUMIFS(СВЦЭМ!$G$34:$G$777,СВЦЭМ!$A$34:$A$777,$A243,СВЦЭМ!$B$34:$B$777,D$225)+'СЕТ СН'!$F$12-'СЕТ СН'!$F$21</f>
        <v>-262.33721071999997</v>
      </c>
      <c r="E243" s="37">
        <f>SUMIFS(СВЦЭМ!$G$34:$G$777,СВЦЭМ!$A$34:$A$777,$A243,СВЦЭМ!$B$34:$B$777,E$225)+'СЕТ СН'!$F$12-'СЕТ СН'!$F$21</f>
        <v>-267.13047949000003</v>
      </c>
      <c r="F243" s="37">
        <f>SUMIFS(СВЦЭМ!$G$34:$G$777,СВЦЭМ!$A$34:$A$777,$A243,СВЦЭМ!$B$34:$B$777,F$225)+'СЕТ СН'!$F$12-'СЕТ СН'!$F$21</f>
        <v>-268.05676622999999</v>
      </c>
      <c r="G243" s="37">
        <f>SUMIFS(СВЦЭМ!$G$34:$G$777,СВЦЭМ!$A$34:$A$777,$A243,СВЦЭМ!$B$34:$B$777,G$225)+'СЕТ СН'!$F$12-'СЕТ СН'!$F$21</f>
        <v>-264.20612081000002</v>
      </c>
      <c r="H243" s="37">
        <f>SUMIFS(СВЦЭМ!$G$34:$G$777,СВЦЭМ!$A$34:$A$777,$A243,СВЦЭМ!$B$34:$B$777,H$225)+'СЕТ СН'!$F$12-'СЕТ СН'!$F$21</f>
        <v>-272.24191013000001</v>
      </c>
      <c r="I243" s="37">
        <f>SUMIFS(СВЦЭМ!$G$34:$G$777,СВЦЭМ!$A$34:$A$777,$A243,СВЦЭМ!$B$34:$B$777,I$225)+'СЕТ СН'!$F$12-'СЕТ СН'!$F$21</f>
        <v>-291.20151813000001</v>
      </c>
      <c r="J243" s="37">
        <f>SUMIFS(СВЦЭМ!$G$34:$G$777,СВЦЭМ!$A$34:$A$777,$A243,СВЦЭМ!$B$34:$B$777,J$225)+'СЕТ СН'!$F$12-'СЕТ СН'!$F$21</f>
        <v>-315.81522952</v>
      </c>
      <c r="K243" s="37">
        <f>SUMIFS(СВЦЭМ!$G$34:$G$777,СВЦЭМ!$A$34:$A$777,$A243,СВЦЭМ!$B$34:$B$777,K$225)+'СЕТ СН'!$F$12-'СЕТ СН'!$F$21</f>
        <v>-344.47618225999997</v>
      </c>
      <c r="L243" s="37">
        <f>SUMIFS(СВЦЭМ!$G$34:$G$777,СВЦЭМ!$A$34:$A$777,$A243,СВЦЭМ!$B$34:$B$777,L$225)+'СЕТ СН'!$F$12-'СЕТ СН'!$F$21</f>
        <v>-363.03881378</v>
      </c>
      <c r="M243" s="37">
        <f>SUMIFS(СВЦЭМ!$G$34:$G$777,СВЦЭМ!$A$34:$A$777,$A243,СВЦЭМ!$B$34:$B$777,M$225)+'СЕТ СН'!$F$12-'СЕТ СН'!$F$21</f>
        <v>-371.2700676</v>
      </c>
      <c r="N243" s="37">
        <f>SUMIFS(СВЦЭМ!$G$34:$G$777,СВЦЭМ!$A$34:$A$777,$A243,СВЦЭМ!$B$34:$B$777,N$225)+'СЕТ СН'!$F$12-'СЕТ СН'!$F$21</f>
        <v>-371.36135467999998</v>
      </c>
      <c r="O243" s="37">
        <f>SUMIFS(СВЦЭМ!$G$34:$G$777,СВЦЭМ!$A$34:$A$777,$A243,СВЦЭМ!$B$34:$B$777,O$225)+'СЕТ СН'!$F$12-'СЕТ СН'!$F$21</f>
        <v>-370.86133719999998</v>
      </c>
      <c r="P243" s="37">
        <f>SUMIFS(СВЦЭМ!$G$34:$G$777,СВЦЭМ!$A$34:$A$777,$A243,СВЦЭМ!$B$34:$B$777,P$225)+'СЕТ СН'!$F$12-'СЕТ СН'!$F$21</f>
        <v>-370.55616407000002</v>
      </c>
      <c r="Q243" s="37">
        <f>SUMIFS(СВЦЭМ!$G$34:$G$777,СВЦЭМ!$A$34:$A$777,$A243,СВЦЭМ!$B$34:$B$777,Q$225)+'СЕТ СН'!$F$12-'СЕТ СН'!$F$21</f>
        <v>-370.83045444000004</v>
      </c>
      <c r="R243" s="37">
        <f>SUMIFS(СВЦЭМ!$G$34:$G$777,СВЦЭМ!$A$34:$A$777,$A243,СВЦЭМ!$B$34:$B$777,R$225)+'СЕТ СН'!$F$12-'СЕТ СН'!$F$21</f>
        <v>-369.92311346999998</v>
      </c>
      <c r="S243" s="37">
        <f>SUMIFS(СВЦЭМ!$G$34:$G$777,СВЦЭМ!$A$34:$A$777,$A243,СВЦЭМ!$B$34:$B$777,S$225)+'СЕТ СН'!$F$12-'СЕТ СН'!$F$21</f>
        <v>-369.79879383000002</v>
      </c>
      <c r="T243" s="37">
        <f>SUMIFS(СВЦЭМ!$G$34:$G$777,СВЦЭМ!$A$34:$A$777,$A243,СВЦЭМ!$B$34:$B$777,T$225)+'СЕТ СН'!$F$12-'СЕТ СН'!$F$21</f>
        <v>-370.27039471000001</v>
      </c>
      <c r="U243" s="37">
        <f>SUMIFS(СВЦЭМ!$G$34:$G$777,СВЦЭМ!$A$34:$A$777,$A243,СВЦЭМ!$B$34:$B$777,U$225)+'СЕТ СН'!$F$12-'СЕТ СН'!$F$21</f>
        <v>-364.59843634000003</v>
      </c>
      <c r="V243" s="37">
        <f>SUMIFS(СВЦЭМ!$G$34:$G$777,СВЦЭМ!$A$34:$A$777,$A243,СВЦЭМ!$B$34:$B$777,V$225)+'СЕТ СН'!$F$12-'СЕТ СН'!$F$21</f>
        <v>-355.99581252999997</v>
      </c>
      <c r="W243" s="37">
        <f>SUMIFS(СВЦЭМ!$G$34:$G$777,СВЦЭМ!$A$34:$A$777,$A243,СВЦЭМ!$B$34:$B$777,W$225)+'СЕТ СН'!$F$12-'СЕТ СН'!$F$21</f>
        <v>-336.66776605999996</v>
      </c>
      <c r="X243" s="37">
        <f>SUMIFS(СВЦЭМ!$G$34:$G$777,СВЦЭМ!$A$34:$A$777,$A243,СВЦЭМ!$B$34:$B$777,X$225)+'СЕТ СН'!$F$12-'СЕТ СН'!$F$21</f>
        <v>-317.49478133999997</v>
      </c>
      <c r="Y243" s="37">
        <f>SUMIFS(СВЦЭМ!$G$34:$G$777,СВЦЭМ!$A$34:$A$777,$A243,СВЦЭМ!$B$34:$B$777,Y$225)+'СЕТ СН'!$F$12-'СЕТ СН'!$F$21</f>
        <v>-297.13574790000001</v>
      </c>
    </row>
    <row r="244" spans="1:25" ht="15.75" x14ac:dyDescent="0.2">
      <c r="A244" s="36">
        <f t="shared" si="6"/>
        <v>43058</v>
      </c>
      <c r="B244" s="37">
        <f>SUMIFS(СВЦЭМ!$G$34:$G$777,СВЦЭМ!$A$34:$A$777,$A244,СВЦЭМ!$B$34:$B$777,B$225)+'СЕТ СН'!$F$12-'СЕТ СН'!$F$21</f>
        <v>-277.57832580000002</v>
      </c>
      <c r="C244" s="37">
        <f>SUMIFS(СВЦЭМ!$G$34:$G$777,СВЦЭМ!$A$34:$A$777,$A244,СВЦЭМ!$B$34:$B$777,C$225)+'СЕТ СН'!$F$12-'СЕТ СН'!$F$21</f>
        <v>-270.89015083999999</v>
      </c>
      <c r="D244" s="37">
        <f>SUMIFS(СВЦЭМ!$G$34:$G$777,СВЦЭМ!$A$34:$A$777,$A244,СВЦЭМ!$B$34:$B$777,D$225)+'СЕТ СН'!$F$12-'СЕТ СН'!$F$21</f>
        <v>-266.94145895999998</v>
      </c>
      <c r="E244" s="37">
        <f>SUMIFS(СВЦЭМ!$G$34:$G$777,СВЦЭМ!$A$34:$A$777,$A244,СВЦЭМ!$B$34:$B$777,E$225)+'СЕТ СН'!$F$12-'СЕТ СН'!$F$21</f>
        <v>-268.26292746000001</v>
      </c>
      <c r="F244" s="37">
        <f>SUMIFS(СВЦЭМ!$G$34:$G$777,СВЦЭМ!$A$34:$A$777,$A244,СВЦЭМ!$B$34:$B$777,F$225)+'СЕТ СН'!$F$12-'СЕТ СН'!$F$21</f>
        <v>-268.21583164999998</v>
      </c>
      <c r="G244" s="37">
        <f>SUMIFS(СВЦЭМ!$G$34:$G$777,СВЦЭМ!$A$34:$A$777,$A244,СВЦЭМ!$B$34:$B$777,G$225)+'СЕТ СН'!$F$12-'СЕТ СН'!$F$21</f>
        <v>-272.03170290000003</v>
      </c>
      <c r="H244" s="37">
        <f>SUMIFS(СВЦЭМ!$G$34:$G$777,СВЦЭМ!$A$34:$A$777,$A244,СВЦЭМ!$B$34:$B$777,H$225)+'СЕТ СН'!$F$12-'СЕТ СН'!$F$21</f>
        <v>-275.32022522</v>
      </c>
      <c r="I244" s="37">
        <f>SUMIFS(СВЦЭМ!$G$34:$G$777,СВЦЭМ!$A$34:$A$777,$A244,СВЦЭМ!$B$34:$B$777,I$225)+'СЕТ СН'!$F$12-'СЕТ СН'!$F$21</f>
        <v>-275.41421543000001</v>
      </c>
      <c r="J244" s="37">
        <f>SUMIFS(СВЦЭМ!$G$34:$G$777,СВЦЭМ!$A$34:$A$777,$A244,СВЦЭМ!$B$34:$B$777,J$225)+'СЕТ СН'!$F$12-'СЕТ СН'!$F$21</f>
        <v>-296.98218596999999</v>
      </c>
      <c r="K244" s="37">
        <f>SUMIFS(СВЦЭМ!$G$34:$G$777,СВЦЭМ!$A$34:$A$777,$A244,СВЦЭМ!$B$34:$B$777,K$225)+'СЕТ СН'!$F$12-'СЕТ СН'!$F$21</f>
        <v>-332.69801655000003</v>
      </c>
      <c r="L244" s="37">
        <f>SUMIFS(СВЦЭМ!$G$34:$G$777,СВЦЭМ!$A$34:$A$777,$A244,СВЦЭМ!$B$34:$B$777,L$225)+'СЕТ СН'!$F$12-'СЕТ СН'!$F$21</f>
        <v>-362.92286808</v>
      </c>
      <c r="M244" s="37">
        <f>SUMIFS(СВЦЭМ!$G$34:$G$777,СВЦЭМ!$A$34:$A$777,$A244,СВЦЭМ!$B$34:$B$777,M$225)+'СЕТ СН'!$F$12-'СЕТ СН'!$F$21</f>
        <v>-371.53263219999997</v>
      </c>
      <c r="N244" s="37">
        <f>SUMIFS(СВЦЭМ!$G$34:$G$777,СВЦЭМ!$A$34:$A$777,$A244,СВЦЭМ!$B$34:$B$777,N$225)+'СЕТ СН'!$F$12-'СЕТ СН'!$F$21</f>
        <v>-369.44726267999999</v>
      </c>
      <c r="O244" s="37">
        <f>SUMIFS(СВЦЭМ!$G$34:$G$777,СВЦЭМ!$A$34:$A$777,$A244,СВЦЭМ!$B$34:$B$777,O$225)+'СЕТ СН'!$F$12-'СЕТ СН'!$F$21</f>
        <v>-364.93673260000003</v>
      </c>
      <c r="P244" s="37">
        <f>SUMIFS(СВЦЭМ!$G$34:$G$777,СВЦЭМ!$A$34:$A$777,$A244,СВЦЭМ!$B$34:$B$777,P$225)+'СЕТ СН'!$F$12-'СЕТ СН'!$F$21</f>
        <v>-362.64798266000003</v>
      </c>
      <c r="Q244" s="37">
        <f>SUMIFS(СВЦЭМ!$G$34:$G$777,СВЦЭМ!$A$34:$A$777,$A244,СВЦЭМ!$B$34:$B$777,Q$225)+'СЕТ СН'!$F$12-'СЕТ СН'!$F$21</f>
        <v>-361.30846790999999</v>
      </c>
      <c r="R244" s="37">
        <f>SUMIFS(СВЦЭМ!$G$34:$G$777,СВЦЭМ!$A$34:$A$777,$A244,СВЦЭМ!$B$34:$B$777,R$225)+'СЕТ СН'!$F$12-'СЕТ СН'!$F$21</f>
        <v>-360.81670310999999</v>
      </c>
      <c r="S244" s="37">
        <f>SUMIFS(СВЦЭМ!$G$34:$G$777,СВЦЭМ!$A$34:$A$777,$A244,СВЦЭМ!$B$34:$B$777,S$225)+'СЕТ СН'!$F$12-'СЕТ СН'!$F$21</f>
        <v>-369.79128377000001</v>
      </c>
      <c r="T244" s="37">
        <f>SUMIFS(СВЦЭМ!$G$34:$G$777,СВЦЭМ!$A$34:$A$777,$A244,СВЦЭМ!$B$34:$B$777,T$225)+'СЕТ СН'!$F$12-'СЕТ СН'!$F$21</f>
        <v>-377.07608187</v>
      </c>
      <c r="U244" s="37">
        <f>SUMIFS(СВЦЭМ!$G$34:$G$777,СВЦЭМ!$A$34:$A$777,$A244,СВЦЭМ!$B$34:$B$777,U$225)+'СЕТ СН'!$F$12-'СЕТ СН'!$F$21</f>
        <v>-373.47852191999999</v>
      </c>
      <c r="V244" s="37">
        <f>SUMIFS(СВЦЭМ!$G$34:$G$777,СВЦЭМ!$A$34:$A$777,$A244,СВЦЭМ!$B$34:$B$777,V$225)+'СЕТ СН'!$F$12-'СЕТ СН'!$F$21</f>
        <v>-361.16365123000003</v>
      </c>
      <c r="W244" s="37">
        <f>SUMIFS(СВЦЭМ!$G$34:$G$777,СВЦЭМ!$A$34:$A$777,$A244,СВЦЭМ!$B$34:$B$777,W$225)+'СЕТ СН'!$F$12-'СЕТ СН'!$F$21</f>
        <v>-333.93238471999996</v>
      </c>
      <c r="X244" s="37">
        <f>SUMIFS(СВЦЭМ!$G$34:$G$777,СВЦЭМ!$A$34:$A$777,$A244,СВЦЭМ!$B$34:$B$777,X$225)+'СЕТ СН'!$F$12-'СЕТ СН'!$F$21</f>
        <v>-312.95694089</v>
      </c>
      <c r="Y244" s="37">
        <f>SUMIFS(СВЦЭМ!$G$34:$G$777,СВЦЭМ!$A$34:$A$777,$A244,СВЦЭМ!$B$34:$B$777,Y$225)+'СЕТ СН'!$F$12-'СЕТ СН'!$F$21</f>
        <v>-286.09571579999999</v>
      </c>
    </row>
    <row r="245" spans="1:25" ht="15.75" x14ac:dyDescent="0.2">
      <c r="A245" s="36">
        <f t="shared" si="6"/>
        <v>43059</v>
      </c>
      <c r="B245" s="37">
        <f>SUMIFS(СВЦЭМ!$G$34:$G$777,СВЦЭМ!$A$34:$A$777,$A245,СВЦЭМ!$B$34:$B$777,B$225)+'СЕТ СН'!$F$12-'СЕТ СН'!$F$21</f>
        <v>-271.32662169999998</v>
      </c>
      <c r="C245" s="37">
        <f>SUMIFS(СВЦЭМ!$G$34:$G$777,СВЦЭМ!$A$34:$A$777,$A245,СВЦЭМ!$B$34:$B$777,C$225)+'СЕТ СН'!$F$12-'СЕТ СН'!$F$21</f>
        <v>-263.50867009000001</v>
      </c>
      <c r="D245" s="37">
        <f>SUMIFS(СВЦЭМ!$G$34:$G$777,СВЦЭМ!$A$34:$A$777,$A245,СВЦЭМ!$B$34:$B$777,D$225)+'СЕТ СН'!$F$12-'СЕТ СН'!$F$21</f>
        <v>-266.04191488999999</v>
      </c>
      <c r="E245" s="37">
        <f>SUMIFS(СВЦЭМ!$G$34:$G$777,СВЦЭМ!$A$34:$A$777,$A245,СВЦЭМ!$B$34:$B$777,E$225)+'СЕТ СН'!$F$12-'СЕТ СН'!$F$21</f>
        <v>-266.81728751000003</v>
      </c>
      <c r="F245" s="37">
        <f>SUMIFS(СВЦЭМ!$G$34:$G$777,СВЦЭМ!$A$34:$A$777,$A245,СВЦЭМ!$B$34:$B$777,F$225)+'СЕТ СН'!$F$12-'СЕТ СН'!$F$21</f>
        <v>-266.99771816999998</v>
      </c>
      <c r="G245" s="37">
        <f>SUMIFS(СВЦЭМ!$G$34:$G$777,СВЦЭМ!$A$34:$A$777,$A245,СВЦЭМ!$B$34:$B$777,G$225)+'СЕТ СН'!$F$12-'СЕТ СН'!$F$21</f>
        <v>-266.01539802999997</v>
      </c>
      <c r="H245" s="37">
        <f>SUMIFS(СВЦЭМ!$G$34:$G$777,СВЦЭМ!$A$34:$A$777,$A245,СВЦЭМ!$B$34:$B$777,H$225)+'СЕТ СН'!$F$12-'СЕТ СН'!$F$21</f>
        <v>-268.632384</v>
      </c>
      <c r="I245" s="37">
        <f>SUMIFS(СВЦЭМ!$G$34:$G$777,СВЦЭМ!$A$34:$A$777,$A245,СВЦЭМ!$B$34:$B$777,I$225)+'СЕТ СН'!$F$12-'СЕТ СН'!$F$21</f>
        <v>-298.81606778999998</v>
      </c>
      <c r="J245" s="37">
        <f>SUMIFS(СВЦЭМ!$G$34:$G$777,СВЦЭМ!$A$34:$A$777,$A245,СВЦЭМ!$B$34:$B$777,J$225)+'СЕТ СН'!$F$12-'СЕТ СН'!$F$21</f>
        <v>-315.50660950999998</v>
      </c>
      <c r="K245" s="37">
        <f>SUMIFS(СВЦЭМ!$G$34:$G$777,СВЦЭМ!$A$34:$A$777,$A245,СВЦЭМ!$B$34:$B$777,K$225)+'СЕТ СН'!$F$12-'СЕТ СН'!$F$21</f>
        <v>-336.55156851999999</v>
      </c>
      <c r="L245" s="37">
        <f>SUMIFS(СВЦЭМ!$G$34:$G$777,СВЦЭМ!$A$34:$A$777,$A245,СВЦЭМ!$B$34:$B$777,L$225)+'СЕТ СН'!$F$12-'СЕТ СН'!$F$21</f>
        <v>-356.23198265999997</v>
      </c>
      <c r="M245" s="37">
        <f>SUMIFS(СВЦЭМ!$G$34:$G$777,СВЦЭМ!$A$34:$A$777,$A245,СВЦЭМ!$B$34:$B$777,M$225)+'СЕТ СН'!$F$12-'СЕТ СН'!$F$21</f>
        <v>-366.41128499000001</v>
      </c>
      <c r="N245" s="37">
        <f>SUMIFS(СВЦЭМ!$G$34:$G$777,СВЦЭМ!$A$34:$A$777,$A245,СВЦЭМ!$B$34:$B$777,N$225)+'СЕТ СН'!$F$12-'СЕТ СН'!$F$21</f>
        <v>-362.70454083999999</v>
      </c>
      <c r="O245" s="37">
        <f>SUMIFS(СВЦЭМ!$G$34:$G$777,СВЦЭМ!$A$34:$A$777,$A245,СВЦЭМ!$B$34:$B$777,O$225)+'СЕТ СН'!$F$12-'СЕТ СН'!$F$21</f>
        <v>-361.45790267000001</v>
      </c>
      <c r="P245" s="37">
        <f>SUMIFS(СВЦЭМ!$G$34:$G$777,СВЦЭМ!$A$34:$A$777,$A245,СВЦЭМ!$B$34:$B$777,P$225)+'СЕТ СН'!$F$12-'СЕТ СН'!$F$21</f>
        <v>-359.07387285999999</v>
      </c>
      <c r="Q245" s="37">
        <f>SUMIFS(СВЦЭМ!$G$34:$G$777,СВЦЭМ!$A$34:$A$777,$A245,СВЦЭМ!$B$34:$B$777,Q$225)+'СЕТ СН'!$F$12-'СЕТ СН'!$F$21</f>
        <v>-357.42675300999997</v>
      </c>
      <c r="R245" s="37">
        <f>SUMIFS(СВЦЭМ!$G$34:$G$777,СВЦЭМ!$A$34:$A$777,$A245,СВЦЭМ!$B$34:$B$777,R$225)+'СЕТ СН'!$F$12-'СЕТ СН'!$F$21</f>
        <v>-357.53291973</v>
      </c>
      <c r="S245" s="37">
        <f>SUMIFS(СВЦЭМ!$G$34:$G$777,СВЦЭМ!$A$34:$A$777,$A245,СВЦЭМ!$B$34:$B$777,S$225)+'СЕТ СН'!$F$12-'СЕТ СН'!$F$21</f>
        <v>-365.23275756999999</v>
      </c>
      <c r="T245" s="37">
        <f>SUMIFS(СВЦЭМ!$G$34:$G$777,СВЦЭМ!$A$34:$A$777,$A245,СВЦЭМ!$B$34:$B$777,T$225)+'СЕТ СН'!$F$12-'СЕТ СН'!$F$21</f>
        <v>-374.07987887000002</v>
      </c>
      <c r="U245" s="37">
        <f>SUMIFS(СВЦЭМ!$G$34:$G$777,СВЦЭМ!$A$34:$A$777,$A245,СВЦЭМ!$B$34:$B$777,U$225)+'СЕТ СН'!$F$12-'СЕТ СН'!$F$21</f>
        <v>-373.15337927999997</v>
      </c>
      <c r="V245" s="37">
        <f>SUMIFS(СВЦЭМ!$G$34:$G$777,СВЦЭМ!$A$34:$A$777,$A245,СВЦЭМ!$B$34:$B$777,V$225)+'СЕТ СН'!$F$12-'СЕТ СН'!$F$21</f>
        <v>-363.80844868999998</v>
      </c>
      <c r="W245" s="37">
        <f>SUMIFS(СВЦЭМ!$G$34:$G$777,СВЦЭМ!$A$34:$A$777,$A245,СВЦЭМ!$B$34:$B$777,W$225)+'СЕТ СН'!$F$12-'СЕТ СН'!$F$21</f>
        <v>-341.47198637999998</v>
      </c>
      <c r="X245" s="37">
        <f>SUMIFS(СВЦЭМ!$G$34:$G$777,СВЦЭМ!$A$34:$A$777,$A245,СВЦЭМ!$B$34:$B$777,X$225)+'СЕТ СН'!$F$12-'СЕТ СН'!$F$21</f>
        <v>-317.24869767000001</v>
      </c>
      <c r="Y245" s="37">
        <f>SUMIFS(СВЦЭМ!$G$34:$G$777,СВЦЭМ!$A$34:$A$777,$A245,СВЦЭМ!$B$34:$B$777,Y$225)+'СЕТ СН'!$F$12-'СЕТ СН'!$F$21</f>
        <v>-290.52332421</v>
      </c>
    </row>
    <row r="246" spans="1:25" ht="15.75" x14ac:dyDescent="0.2">
      <c r="A246" s="36">
        <f t="shared" si="6"/>
        <v>43060</v>
      </c>
      <c r="B246" s="37">
        <f>SUMIFS(СВЦЭМ!$G$34:$G$777,СВЦЭМ!$A$34:$A$777,$A246,СВЦЭМ!$B$34:$B$777,B$225)+'СЕТ СН'!$F$12-'СЕТ СН'!$F$21</f>
        <v>-272.45861071000002</v>
      </c>
      <c r="C246" s="37">
        <f>SUMIFS(СВЦЭМ!$G$34:$G$777,СВЦЭМ!$A$34:$A$777,$A246,СВЦЭМ!$B$34:$B$777,C$225)+'СЕТ СН'!$F$12-'СЕТ СН'!$F$21</f>
        <v>-264.83067018999998</v>
      </c>
      <c r="D246" s="37">
        <f>SUMIFS(СВЦЭМ!$G$34:$G$777,СВЦЭМ!$A$34:$A$777,$A246,СВЦЭМ!$B$34:$B$777,D$225)+'СЕТ СН'!$F$12-'СЕТ СН'!$F$21</f>
        <v>-264.11609854</v>
      </c>
      <c r="E246" s="37">
        <f>SUMIFS(СВЦЭМ!$G$34:$G$777,СВЦЭМ!$A$34:$A$777,$A246,СВЦЭМ!$B$34:$B$777,E$225)+'СЕТ СН'!$F$12-'СЕТ СН'!$F$21</f>
        <v>-264.71545006999997</v>
      </c>
      <c r="F246" s="37">
        <f>SUMIFS(СВЦЭМ!$G$34:$G$777,СВЦЭМ!$A$34:$A$777,$A246,СВЦЭМ!$B$34:$B$777,F$225)+'СЕТ СН'!$F$12-'СЕТ СН'!$F$21</f>
        <v>-264.49373573999998</v>
      </c>
      <c r="G246" s="37">
        <f>SUMIFS(СВЦЭМ!$G$34:$G$777,СВЦЭМ!$A$34:$A$777,$A246,СВЦЭМ!$B$34:$B$777,G$225)+'СЕТ СН'!$F$12-'СЕТ СН'!$F$21</f>
        <v>-263.35473438999998</v>
      </c>
      <c r="H246" s="37">
        <f>SUMIFS(СВЦЭМ!$G$34:$G$777,СВЦЭМ!$A$34:$A$777,$A246,СВЦЭМ!$B$34:$B$777,H$225)+'СЕТ СН'!$F$12-'СЕТ СН'!$F$21</f>
        <v>-269.69796156000001</v>
      </c>
      <c r="I246" s="37">
        <f>SUMIFS(СВЦЭМ!$G$34:$G$777,СВЦЭМ!$A$34:$A$777,$A246,СВЦЭМ!$B$34:$B$777,I$225)+'СЕТ СН'!$F$12-'СЕТ СН'!$F$21</f>
        <v>-299.16596096000001</v>
      </c>
      <c r="J246" s="37">
        <f>SUMIFS(СВЦЭМ!$G$34:$G$777,СВЦЭМ!$A$34:$A$777,$A246,СВЦЭМ!$B$34:$B$777,J$225)+'СЕТ СН'!$F$12-'СЕТ СН'!$F$21</f>
        <v>-316.26292409000001</v>
      </c>
      <c r="K246" s="37">
        <f>SUMIFS(СВЦЭМ!$G$34:$G$777,СВЦЭМ!$A$34:$A$777,$A246,СВЦЭМ!$B$34:$B$777,K$225)+'СЕТ СН'!$F$12-'СЕТ СН'!$F$21</f>
        <v>-339.13726170000001</v>
      </c>
      <c r="L246" s="37">
        <f>SUMIFS(СВЦЭМ!$G$34:$G$777,СВЦЭМ!$A$34:$A$777,$A246,СВЦЭМ!$B$34:$B$777,L$225)+'СЕТ СН'!$F$12-'СЕТ СН'!$F$21</f>
        <v>-357.25727986000004</v>
      </c>
      <c r="M246" s="37">
        <f>SUMIFS(СВЦЭМ!$G$34:$G$777,СВЦЭМ!$A$34:$A$777,$A246,СВЦЭМ!$B$34:$B$777,M$225)+'СЕТ СН'!$F$12-'СЕТ СН'!$F$21</f>
        <v>-364.41898157000003</v>
      </c>
      <c r="N246" s="37">
        <f>SUMIFS(СВЦЭМ!$G$34:$G$777,СВЦЭМ!$A$34:$A$777,$A246,СВЦЭМ!$B$34:$B$777,N$225)+'СЕТ СН'!$F$12-'СЕТ СН'!$F$21</f>
        <v>-360.89583385000003</v>
      </c>
      <c r="O246" s="37">
        <f>SUMIFS(СВЦЭМ!$G$34:$G$777,СВЦЭМ!$A$34:$A$777,$A246,СВЦЭМ!$B$34:$B$777,O$225)+'СЕТ СН'!$F$12-'СЕТ СН'!$F$21</f>
        <v>-358.91142830000001</v>
      </c>
      <c r="P246" s="37">
        <f>SUMIFS(СВЦЭМ!$G$34:$G$777,СВЦЭМ!$A$34:$A$777,$A246,СВЦЭМ!$B$34:$B$777,P$225)+'СЕТ СН'!$F$12-'СЕТ СН'!$F$21</f>
        <v>-357.02264857</v>
      </c>
      <c r="Q246" s="37">
        <f>SUMIFS(СВЦЭМ!$G$34:$G$777,СВЦЭМ!$A$34:$A$777,$A246,СВЦЭМ!$B$34:$B$777,Q$225)+'СЕТ СН'!$F$12-'СЕТ СН'!$F$21</f>
        <v>-355.36099322000001</v>
      </c>
      <c r="R246" s="37">
        <f>SUMIFS(СВЦЭМ!$G$34:$G$777,СВЦЭМ!$A$34:$A$777,$A246,СВЦЭМ!$B$34:$B$777,R$225)+'СЕТ СН'!$F$12-'СЕТ СН'!$F$21</f>
        <v>-354.94074455999998</v>
      </c>
      <c r="S246" s="37">
        <f>SUMIFS(СВЦЭМ!$G$34:$G$777,СВЦЭМ!$A$34:$A$777,$A246,СВЦЭМ!$B$34:$B$777,S$225)+'СЕТ СН'!$F$12-'СЕТ СН'!$F$21</f>
        <v>-361.25466610000001</v>
      </c>
      <c r="T246" s="37">
        <f>SUMIFS(СВЦЭМ!$G$34:$G$777,СВЦЭМ!$A$34:$A$777,$A246,СВЦЭМ!$B$34:$B$777,T$225)+'СЕТ СН'!$F$12-'СЕТ СН'!$F$21</f>
        <v>-373.78809240999999</v>
      </c>
      <c r="U246" s="37">
        <f>SUMIFS(СВЦЭМ!$G$34:$G$777,СВЦЭМ!$A$34:$A$777,$A246,СВЦЭМ!$B$34:$B$777,U$225)+'СЕТ СН'!$F$12-'СЕТ СН'!$F$21</f>
        <v>-378.25266383999997</v>
      </c>
      <c r="V246" s="37">
        <f>SUMIFS(СВЦЭМ!$G$34:$G$777,СВЦЭМ!$A$34:$A$777,$A246,СВЦЭМ!$B$34:$B$777,V$225)+'СЕТ СН'!$F$12-'СЕТ СН'!$F$21</f>
        <v>-360.59348122</v>
      </c>
      <c r="W246" s="37">
        <f>SUMIFS(СВЦЭМ!$G$34:$G$777,СВЦЭМ!$A$34:$A$777,$A246,СВЦЭМ!$B$34:$B$777,W$225)+'СЕТ СН'!$F$12-'СЕТ СН'!$F$21</f>
        <v>-339.56556797999997</v>
      </c>
      <c r="X246" s="37">
        <f>SUMIFS(СВЦЭМ!$G$34:$G$777,СВЦЭМ!$A$34:$A$777,$A246,СВЦЭМ!$B$34:$B$777,X$225)+'СЕТ СН'!$F$12-'СЕТ СН'!$F$21</f>
        <v>-314.91443952999998</v>
      </c>
      <c r="Y246" s="37">
        <f>SUMIFS(СВЦЭМ!$G$34:$G$777,СВЦЭМ!$A$34:$A$777,$A246,СВЦЭМ!$B$34:$B$777,Y$225)+'СЕТ СН'!$F$12-'СЕТ СН'!$F$21</f>
        <v>-291.50088922999998</v>
      </c>
    </row>
    <row r="247" spans="1:25" ht="15.75" x14ac:dyDescent="0.2">
      <c r="A247" s="36">
        <f t="shared" si="6"/>
        <v>43061</v>
      </c>
      <c r="B247" s="37">
        <f>SUMIFS(СВЦЭМ!$G$34:$G$777,СВЦЭМ!$A$34:$A$777,$A247,СВЦЭМ!$B$34:$B$777,B$225)+'СЕТ СН'!$F$12-'СЕТ СН'!$F$21</f>
        <v>-290.21065920000001</v>
      </c>
      <c r="C247" s="37">
        <f>SUMIFS(СВЦЭМ!$G$34:$G$777,СВЦЭМ!$A$34:$A$777,$A247,СВЦЭМ!$B$34:$B$777,C$225)+'СЕТ СН'!$F$12-'СЕТ СН'!$F$21</f>
        <v>-293.18543261000002</v>
      </c>
      <c r="D247" s="37">
        <f>SUMIFS(СВЦЭМ!$G$34:$G$777,СВЦЭМ!$A$34:$A$777,$A247,СВЦЭМ!$B$34:$B$777,D$225)+'СЕТ СН'!$F$12-'СЕТ СН'!$F$21</f>
        <v>-296.28268936000001</v>
      </c>
      <c r="E247" s="37">
        <f>SUMIFS(СВЦЭМ!$G$34:$G$777,СВЦЭМ!$A$34:$A$777,$A247,СВЦЭМ!$B$34:$B$777,E$225)+'СЕТ СН'!$F$12-'СЕТ СН'!$F$21</f>
        <v>-297.12926844999998</v>
      </c>
      <c r="F247" s="37">
        <f>SUMIFS(СВЦЭМ!$G$34:$G$777,СВЦЭМ!$A$34:$A$777,$A247,СВЦЭМ!$B$34:$B$777,F$225)+'СЕТ СН'!$F$12-'СЕТ СН'!$F$21</f>
        <v>-296.90741740999999</v>
      </c>
      <c r="G247" s="37">
        <f>SUMIFS(СВЦЭМ!$G$34:$G$777,СВЦЭМ!$A$34:$A$777,$A247,СВЦЭМ!$B$34:$B$777,G$225)+'СЕТ СН'!$F$12-'СЕТ СН'!$F$21</f>
        <v>-295.01638566999998</v>
      </c>
      <c r="H247" s="37">
        <f>SUMIFS(СВЦЭМ!$G$34:$G$777,СВЦЭМ!$A$34:$A$777,$A247,СВЦЭМ!$B$34:$B$777,H$225)+'СЕТ СН'!$F$12-'СЕТ СН'!$F$21</f>
        <v>-294.63192826</v>
      </c>
      <c r="I247" s="37">
        <f>SUMIFS(СВЦЭМ!$G$34:$G$777,СВЦЭМ!$A$34:$A$777,$A247,СВЦЭМ!$B$34:$B$777,I$225)+'СЕТ СН'!$F$12-'СЕТ СН'!$F$21</f>
        <v>-315.14447467000002</v>
      </c>
      <c r="J247" s="37">
        <f>SUMIFS(СВЦЭМ!$G$34:$G$777,СВЦЭМ!$A$34:$A$777,$A247,СВЦЭМ!$B$34:$B$777,J$225)+'СЕТ СН'!$F$12-'СЕТ СН'!$F$21</f>
        <v>-315.97471461999999</v>
      </c>
      <c r="K247" s="37">
        <f>SUMIFS(СВЦЭМ!$G$34:$G$777,СВЦЭМ!$A$34:$A$777,$A247,СВЦЭМ!$B$34:$B$777,K$225)+'СЕТ СН'!$F$12-'СЕТ СН'!$F$21</f>
        <v>-329.51617540000001</v>
      </c>
      <c r="L247" s="37">
        <f>SUMIFS(СВЦЭМ!$G$34:$G$777,СВЦЭМ!$A$34:$A$777,$A247,СВЦЭМ!$B$34:$B$777,L$225)+'СЕТ СН'!$F$12-'СЕТ СН'!$F$21</f>
        <v>-347.31117261999998</v>
      </c>
      <c r="M247" s="37">
        <f>SUMIFS(СВЦЭМ!$G$34:$G$777,СВЦЭМ!$A$34:$A$777,$A247,СВЦЭМ!$B$34:$B$777,M$225)+'СЕТ СН'!$F$12-'СЕТ СН'!$F$21</f>
        <v>-356.13940886</v>
      </c>
      <c r="N247" s="37">
        <f>SUMIFS(СВЦЭМ!$G$34:$G$777,СВЦЭМ!$A$34:$A$777,$A247,СВЦЭМ!$B$34:$B$777,N$225)+'СЕТ СН'!$F$12-'СЕТ СН'!$F$21</f>
        <v>-360.93281504999999</v>
      </c>
      <c r="O247" s="37">
        <f>SUMIFS(СВЦЭМ!$G$34:$G$777,СВЦЭМ!$A$34:$A$777,$A247,СВЦЭМ!$B$34:$B$777,O$225)+'СЕТ СН'!$F$12-'СЕТ СН'!$F$21</f>
        <v>-362.70288662999997</v>
      </c>
      <c r="P247" s="37">
        <f>SUMIFS(СВЦЭМ!$G$34:$G$777,СВЦЭМ!$A$34:$A$777,$A247,СВЦЭМ!$B$34:$B$777,P$225)+'СЕТ СН'!$F$12-'СЕТ СН'!$F$21</f>
        <v>-363.45327348000001</v>
      </c>
      <c r="Q247" s="37">
        <f>SUMIFS(СВЦЭМ!$G$34:$G$777,СВЦЭМ!$A$34:$A$777,$A247,СВЦЭМ!$B$34:$B$777,Q$225)+'СЕТ СН'!$F$12-'СЕТ СН'!$F$21</f>
        <v>-362.83112788</v>
      </c>
      <c r="R247" s="37">
        <f>SUMIFS(СВЦЭМ!$G$34:$G$777,СВЦЭМ!$A$34:$A$777,$A247,СВЦЭМ!$B$34:$B$777,R$225)+'СЕТ СН'!$F$12-'СЕТ СН'!$F$21</f>
        <v>-363.02960763999999</v>
      </c>
      <c r="S247" s="37">
        <f>SUMIFS(СВЦЭМ!$G$34:$G$777,СВЦЭМ!$A$34:$A$777,$A247,СВЦЭМ!$B$34:$B$777,S$225)+'СЕТ СН'!$F$12-'СЕТ СН'!$F$21</f>
        <v>-362.17774393000002</v>
      </c>
      <c r="T247" s="37">
        <f>SUMIFS(СВЦЭМ!$G$34:$G$777,СВЦЭМ!$A$34:$A$777,$A247,СВЦЭМ!$B$34:$B$777,T$225)+'СЕТ СН'!$F$12-'СЕТ СН'!$F$21</f>
        <v>-379.99830003</v>
      </c>
      <c r="U247" s="37">
        <f>SUMIFS(СВЦЭМ!$G$34:$G$777,СВЦЭМ!$A$34:$A$777,$A247,СВЦЭМ!$B$34:$B$777,U$225)+'СЕТ СН'!$F$12-'СЕТ СН'!$F$21</f>
        <v>-381.44118485000001</v>
      </c>
      <c r="V247" s="37">
        <f>SUMIFS(СВЦЭМ!$G$34:$G$777,СВЦЭМ!$A$34:$A$777,$A247,СВЦЭМ!$B$34:$B$777,V$225)+'СЕТ СН'!$F$12-'СЕТ СН'!$F$21</f>
        <v>-347.88282850999997</v>
      </c>
      <c r="W247" s="37">
        <f>SUMIFS(СВЦЭМ!$G$34:$G$777,СВЦЭМ!$A$34:$A$777,$A247,СВЦЭМ!$B$34:$B$777,W$225)+'СЕТ СН'!$F$12-'СЕТ СН'!$F$21</f>
        <v>-333.36044794999998</v>
      </c>
      <c r="X247" s="37">
        <f>SUMIFS(СВЦЭМ!$G$34:$G$777,СВЦЭМ!$A$34:$A$777,$A247,СВЦЭМ!$B$34:$B$777,X$225)+'СЕТ СН'!$F$12-'СЕТ СН'!$F$21</f>
        <v>-316.99012011000002</v>
      </c>
      <c r="Y247" s="37">
        <f>SUMIFS(СВЦЭМ!$G$34:$G$777,СВЦЭМ!$A$34:$A$777,$A247,СВЦЭМ!$B$34:$B$777,Y$225)+'СЕТ СН'!$F$12-'СЕТ СН'!$F$21</f>
        <v>-297.5991148</v>
      </c>
    </row>
    <row r="248" spans="1:25" ht="15.75" x14ac:dyDescent="0.2">
      <c r="A248" s="36">
        <f t="shared" si="6"/>
        <v>43062</v>
      </c>
      <c r="B248" s="37">
        <f>SUMIFS(СВЦЭМ!$G$34:$G$777,СВЦЭМ!$A$34:$A$777,$A248,СВЦЭМ!$B$34:$B$777,B$225)+'СЕТ СН'!$F$12-'СЕТ СН'!$F$21</f>
        <v>-297.80895982999999</v>
      </c>
      <c r="C248" s="37">
        <f>SUMIFS(СВЦЭМ!$G$34:$G$777,СВЦЭМ!$A$34:$A$777,$A248,СВЦЭМ!$B$34:$B$777,C$225)+'СЕТ СН'!$F$12-'СЕТ СН'!$F$21</f>
        <v>-284.40479238</v>
      </c>
      <c r="D248" s="37">
        <f>SUMIFS(СВЦЭМ!$G$34:$G$777,СВЦЭМ!$A$34:$A$777,$A248,СВЦЭМ!$B$34:$B$777,D$225)+'СЕТ СН'!$F$12-'СЕТ СН'!$F$21</f>
        <v>-266.75642753</v>
      </c>
      <c r="E248" s="37">
        <f>SUMIFS(СВЦЭМ!$G$34:$G$777,СВЦЭМ!$A$34:$A$777,$A248,СВЦЭМ!$B$34:$B$777,E$225)+'СЕТ СН'!$F$12-'СЕТ СН'!$F$21</f>
        <v>-267.14821446000002</v>
      </c>
      <c r="F248" s="37">
        <f>SUMIFS(СВЦЭМ!$G$34:$G$777,СВЦЭМ!$A$34:$A$777,$A248,СВЦЭМ!$B$34:$B$777,F$225)+'СЕТ СН'!$F$12-'СЕТ СН'!$F$21</f>
        <v>-267.17869447999999</v>
      </c>
      <c r="G248" s="37">
        <f>SUMIFS(СВЦЭМ!$G$34:$G$777,СВЦЭМ!$A$34:$A$777,$A248,СВЦЭМ!$B$34:$B$777,G$225)+'СЕТ СН'!$F$12-'СЕТ СН'!$F$21</f>
        <v>-266.60753111000002</v>
      </c>
      <c r="H248" s="37">
        <f>SUMIFS(СВЦЭМ!$G$34:$G$777,СВЦЭМ!$A$34:$A$777,$A248,СВЦЭМ!$B$34:$B$777,H$225)+'СЕТ СН'!$F$12-'СЕТ СН'!$F$21</f>
        <v>-274.66884191000003</v>
      </c>
      <c r="I248" s="37">
        <f>SUMIFS(СВЦЭМ!$G$34:$G$777,СВЦЭМ!$A$34:$A$777,$A248,СВЦЭМ!$B$34:$B$777,I$225)+'СЕТ СН'!$F$12-'СЕТ СН'!$F$21</f>
        <v>-304.72727284000001</v>
      </c>
      <c r="J248" s="37">
        <f>SUMIFS(СВЦЭМ!$G$34:$G$777,СВЦЭМ!$A$34:$A$777,$A248,СВЦЭМ!$B$34:$B$777,J$225)+'СЕТ СН'!$F$12-'СЕТ СН'!$F$21</f>
        <v>-324.19182585999999</v>
      </c>
      <c r="K248" s="37">
        <f>SUMIFS(СВЦЭМ!$G$34:$G$777,СВЦЭМ!$A$34:$A$777,$A248,СВЦЭМ!$B$34:$B$777,K$225)+'СЕТ СН'!$F$12-'СЕТ СН'!$F$21</f>
        <v>-350.67008573999999</v>
      </c>
      <c r="L248" s="37">
        <f>SUMIFS(СВЦЭМ!$G$34:$G$777,СВЦЭМ!$A$34:$A$777,$A248,СВЦЭМ!$B$34:$B$777,L$225)+'СЕТ СН'!$F$12-'СЕТ СН'!$F$21</f>
        <v>-370.94261655000003</v>
      </c>
      <c r="M248" s="37">
        <f>SUMIFS(СВЦЭМ!$G$34:$G$777,СВЦЭМ!$A$34:$A$777,$A248,СВЦЭМ!$B$34:$B$777,M$225)+'СЕТ СН'!$F$12-'СЕТ СН'!$F$21</f>
        <v>-377.88128208000001</v>
      </c>
      <c r="N248" s="37">
        <f>SUMIFS(СВЦЭМ!$G$34:$G$777,СВЦЭМ!$A$34:$A$777,$A248,СВЦЭМ!$B$34:$B$777,N$225)+'СЕТ СН'!$F$12-'СЕТ СН'!$F$21</f>
        <v>-374.07858962</v>
      </c>
      <c r="O248" s="37">
        <f>SUMIFS(СВЦЭМ!$G$34:$G$777,СВЦЭМ!$A$34:$A$777,$A248,СВЦЭМ!$B$34:$B$777,O$225)+'СЕТ СН'!$F$12-'СЕТ СН'!$F$21</f>
        <v>-379.79602410000001</v>
      </c>
      <c r="P248" s="37">
        <f>SUMIFS(СВЦЭМ!$G$34:$G$777,СВЦЭМ!$A$34:$A$777,$A248,СВЦЭМ!$B$34:$B$777,P$225)+'СЕТ СН'!$F$12-'СЕТ СН'!$F$21</f>
        <v>-367.69064166999999</v>
      </c>
      <c r="Q248" s="37">
        <f>SUMIFS(СВЦЭМ!$G$34:$G$777,СВЦЭМ!$A$34:$A$777,$A248,СВЦЭМ!$B$34:$B$777,Q$225)+'СЕТ СН'!$F$12-'СЕТ СН'!$F$21</f>
        <v>-366.17588434000004</v>
      </c>
      <c r="R248" s="37">
        <f>SUMIFS(СВЦЭМ!$G$34:$G$777,СВЦЭМ!$A$34:$A$777,$A248,СВЦЭМ!$B$34:$B$777,R$225)+'СЕТ СН'!$F$12-'СЕТ СН'!$F$21</f>
        <v>-364.43826189000004</v>
      </c>
      <c r="S248" s="37">
        <f>SUMIFS(СВЦЭМ!$G$34:$G$777,СВЦЭМ!$A$34:$A$777,$A248,СВЦЭМ!$B$34:$B$777,S$225)+'СЕТ СН'!$F$12-'СЕТ СН'!$F$21</f>
        <v>-373.24929960999998</v>
      </c>
      <c r="T248" s="37">
        <f>SUMIFS(СВЦЭМ!$G$34:$G$777,СВЦЭМ!$A$34:$A$777,$A248,СВЦЭМ!$B$34:$B$777,T$225)+'СЕТ СН'!$F$12-'СЕТ СН'!$F$21</f>
        <v>-379.01476097</v>
      </c>
      <c r="U248" s="37">
        <f>SUMIFS(СВЦЭМ!$G$34:$G$777,СВЦЭМ!$A$34:$A$777,$A248,СВЦЭМ!$B$34:$B$777,U$225)+'СЕТ СН'!$F$12-'СЕТ СН'!$F$21</f>
        <v>-380.24630526999999</v>
      </c>
      <c r="V248" s="37">
        <f>SUMIFS(СВЦЭМ!$G$34:$G$777,СВЦЭМ!$A$34:$A$777,$A248,СВЦЭМ!$B$34:$B$777,V$225)+'СЕТ СН'!$F$12-'СЕТ СН'!$F$21</f>
        <v>-370.09466746999999</v>
      </c>
      <c r="W248" s="37">
        <f>SUMIFS(СВЦЭМ!$G$34:$G$777,СВЦЭМ!$A$34:$A$777,$A248,СВЦЭМ!$B$34:$B$777,W$225)+'СЕТ СН'!$F$12-'СЕТ СН'!$F$21</f>
        <v>-347.76688787000001</v>
      </c>
      <c r="X248" s="37">
        <f>SUMIFS(СВЦЭМ!$G$34:$G$777,СВЦЭМ!$A$34:$A$777,$A248,СВЦЭМ!$B$34:$B$777,X$225)+'СЕТ СН'!$F$12-'СЕТ СН'!$F$21</f>
        <v>-323.75781026999999</v>
      </c>
      <c r="Y248" s="37">
        <f>SUMIFS(СВЦЭМ!$G$34:$G$777,СВЦЭМ!$A$34:$A$777,$A248,СВЦЭМ!$B$34:$B$777,Y$225)+'СЕТ СН'!$F$12-'СЕТ СН'!$F$21</f>
        <v>-308.70844155999998</v>
      </c>
    </row>
    <row r="249" spans="1:25" ht="15.75" x14ac:dyDescent="0.2">
      <c r="A249" s="36">
        <f t="shared" si="6"/>
        <v>43063</v>
      </c>
      <c r="B249" s="37">
        <f>SUMIFS(СВЦЭМ!$G$34:$G$777,СВЦЭМ!$A$34:$A$777,$A249,СВЦЭМ!$B$34:$B$777,B$225)+'СЕТ СН'!$F$12-'СЕТ СН'!$F$21</f>
        <v>-303.16550960000001</v>
      </c>
      <c r="C249" s="37">
        <f>SUMIFS(СВЦЭМ!$G$34:$G$777,СВЦЭМ!$A$34:$A$777,$A249,СВЦЭМ!$B$34:$B$777,C$225)+'СЕТ СН'!$F$12-'СЕТ СН'!$F$21</f>
        <v>-286.26998687999998</v>
      </c>
      <c r="D249" s="37">
        <f>SUMIFS(СВЦЭМ!$G$34:$G$777,СВЦЭМ!$A$34:$A$777,$A249,СВЦЭМ!$B$34:$B$777,D$225)+'СЕТ СН'!$F$12-'СЕТ СН'!$F$21</f>
        <v>-261.62236842999999</v>
      </c>
      <c r="E249" s="37">
        <f>SUMIFS(СВЦЭМ!$G$34:$G$777,СВЦЭМ!$A$34:$A$777,$A249,СВЦЭМ!$B$34:$B$777,E$225)+'СЕТ СН'!$F$12-'СЕТ СН'!$F$21</f>
        <v>-261.76166068999999</v>
      </c>
      <c r="F249" s="37">
        <f>SUMIFS(СВЦЭМ!$G$34:$G$777,СВЦЭМ!$A$34:$A$777,$A249,СВЦЭМ!$B$34:$B$777,F$225)+'СЕТ СН'!$F$12-'СЕТ СН'!$F$21</f>
        <v>-261.44810494000001</v>
      </c>
      <c r="G249" s="37">
        <f>SUMIFS(СВЦЭМ!$G$34:$G$777,СВЦЭМ!$A$34:$A$777,$A249,СВЦЭМ!$B$34:$B$777,G$225)+'СЕТ СН'!$F$12-'СЕТ СН'!$F$21</f>
        <v>-261.85418320999997</v>
      </c>
      <c r="H249" s="37">
        <f>SUMIFS(СВЦЭМ!$G$34:$G$777,СВЦЭМ!$A$34:$A$777,$A249,СВЦЭМ!$B$34:$B$777,H$225)+'СЕТ СН'!$F$12-'СЕТ СН'!$F$21</f>
        <v>-276.25581556999998</v>
      </c>
      <c r="I249" s="37">
        <f>SUMIFS(СВЦЭМ!$G$34:$G$777,СВЦЭМ!$A$34:$A$777,$A249,СВЦЭМ!$B$34:$B$777,I$225)+'СЕТ СН'!$F$12-'СЕТ СН'!$F$21</f>
        <v>-302.68287530999999</v>
      </c>
      <c r="J249" s="37">
        <f>SUMIFS(СВЦЭМ!$G$34:$G$777,СВЦЭМ!$A$34:$A$777,$A249,СВЦЭМ!$B$34:$B$777,J$225)+'СЕТ СН'!$F$12-'СЕТ СН'!$F$21</f>
        <v>-328.11020103999999</v>
      </c>
      <c r="K249" s="37">
        <f>SUMIFS(СВЦЭМ!$G$34:$G$777,СВЦЭМ!$A$34:$A$777,$A249,СВЦЭМ!$B$34:$B$777,K$225)+'СЕТ СН'!$F$12-'СЕТ СН'!$F$21</f>
        <v>-352.88651644000004</v>
      </c>
      <c r="L249" s="37">
        <f>SUMIFS(СВЦЭМ!$G$34:$G$777,СВЦЭМ!$A$34:$A$777,$A249,СВЦЭМ!$B$34:$B$777,L$225)+'СЕТ СН'!$F$12-'СЕТ СН'!$F$21</f>
        <v>-355.61531765999996</v>
      </c>
      <c r="M249" s="37">
        <f>SUMIFS(СВЦЭМ!$G$34:$G$777,СВЦЭМ!$A$34:$A$777,$A249,СВЦЭМ!$B$34:$B$777,M$225)+'СЕТ СН'!$F$12-'СЕТ СН'!$F$21</f>
        <v>-364.05561408</v>
      </c>
      <c r="N249" s="37">
        <f>SUMIFS(СВЦЭМ!$G$34:$G$777,СВЦЭМ!$A$34:$A$777,$A249,СВЦЭМ!$B$34:$B$777,N$225)+'СЕТ СН'!$F$12-'СЕТ СН'!$F$21</f>
        <v>-359.51812498000004</v>
      </c>
      <c r="O249" s="37">
        <f>SUMIFS(СВЦЭМ!$G$34:$G$777,СВЦЭМ!$A$34:$A$777,$A249,СВЦЭМ!$B$34:$B$777,O$225)+'СЕТ СН'!$F$12-'СЕТ СН'!$F$21</f>
        <v>-359.43579418000002</v>
      </c>
      <c r="P249" s="37">
        <f>SUMIFS(СВЦЭМ!$G$34:$G$777,СВЦЭМ!$A$34:$A$777,$A249,СВЦЭМ!$B$34:$B$777,P$225)+'СЕТ СН'!$F$12-'СЕТ СН'!$F$21</f>
        <v>-360.05650095999999</v>
      </c>
      <c r="Q249" s="37">
        <f>SUMIFS(СВЦЭМ!$G$34:$G$777,СВЦЭМ!$A$34:$A$777,$A249,СВЦЭМ!$B$34:$B$777,Q$225)+'СЕТ СН'!$F$12-'СЕТ СН'!$F$21</f>
        <v>-360.38417433999996</v>
      </c>
      <c r="R249" s="37">
        <f>SUMIFS(СВЦЭМ!$G$34:$G$777,СВЦЭМ!$A$34:$A$777,$A249,СВЦЭМ!$B$34:$B$777,R$225)+'СЕТ СН'!$F$12-'СЕТ СН'!$F$21</f>
        <v>-361.45351830999999</v>
      </c>
      <c r="S249" s="37">
        <f>SUMIFS(СВЦЭМ!$G$34:$G$777,СВЦЭМ!$A$34:$A$777,$A249,СВЦЭМ!$B$34:$B$777,S$225)+'СЕТ СН'!$F$12-'СЕТ СН'!$F$21</f>
        <v>-371.54964885000004</v>
      </c>
      <c r="T249" s="37">
        <f>SUMIFS(СВЦЭМ!$G$34:$G$777,СВЦЭМ!$A$34:$A$777,$A249,СВЦЭМ!$B$34:$B$777,T$225)+'СЕТ СН'!$F$12-'СЕТ СН'!$F$21</f>
        <v>-373.47749340999997</v>
      </c>
      <c r="U249" s="37">
        <f>SUMIFS(СВЦЭМ!$G$34:$G$777,СВЦЭМ!$A$34:$A$777,$A249,СВЦЭМ!$B$34:$B$777,U$225)+'СЕТ СН'!$F$12-'СЕТ СН'!$F$21</f>
        <v>-377.13200085</v>
      </c>
      <c r="V249" s="37">
        <f>SUMIFS(СВЦЭМ!$G$34:$G$777,СВЦЭМ!$A$34:$A$777,$A249,СВЦЭМ!$B$34:$B$777,V$225)+'СЕТ СН'!$F$12-'СЕТ СН'!$F$21</f>
        <v>-373.39240977999998</v>
      </c>
      <c r="W249" s="37">
        <f>SUMIFS(СВЦЭМ!$G$34:$G$777,СВЦЭМ!$A$34:$A$777,$A249,СВЦЭМ!$B$34:$B$777,W$225)+'СЕТ СН'!$F$12-'СЕТ СН'!$F$21</f>
        <v>-340.90714104</v>
      </c>
      <c r="X249" s="37">
        <f>SUMIFS(СВЦЭМ!$G$34:$G$777,СВЦЭМ!$A$34:$A$777,$A249,СВЦЭМ!$B$34:$B$777,X$225)+'СЕТ СН'!$F$12-'СЕТ СН'!$F$21</f>
        <v>-319.46239545999998</v>
      </c>
      <c r="Y249" s="37">
        <f>SUMIFS(СВЦЭМ!$G$34:$G$777,СВЦЭМ!$A$34:$A$777,$A249,СВЦЭМ!$B$34:$B$777,Y$225)+'СЕТ СН'!$F$12-'СЕТ СН'!$F$21</f>
        <v>-296.44257592000002</v>
      </c>
    </row>
    <row r="250" spans="1:25" ht="15.75" x14ac:dyDescent="0.2">
      <c r="A250" s="36">
        <f t="shared" si="6"/>
        <v>43064</v>
      </c>
      <c r="B250" s="37">
        <f>SUMIFS(СВЦЭМ!$G$34:$G$777,СВЦЭМ!$A$34:$A$777,$A250,СВЦЭМ!$B$34:$B$777,B$225)+'СЕТ СН'!$F$12-'СЕТ СН'!$F$21</f>
        <v>-289.04424341999999</v>
      </c>
      <c r="C250" s="37">
        <f>SUMIFS(СВЦЭМ!$G$34:$G$777,СВЦЭМ!$A$34:$A$777,$A250,СВЦЭМ!$B$34:$B$777,C$225)+'СЕТ СН'!$F$12-'СЕТ СН'!$F$21</f>
        <v>-278.36068913000003</v>
      </c>
      <c r="D250" s="37">
        <f>SUMIFS(СВЦЭМ!$G$34:$G$777,СВЦЭМ!$A$34:$A$777,$A250,СВЦЭМ!$B$34:$B$777,D$225)+'СЕТ СН'!$F$12-'СЕТ СН'!$F$21</f>
        <v>-266.96206436</v>
      </c>
      <c r="E250" s="37">
        <f>SUMIFS(СВЦЭМ!$G$34:$G$777,СВЦЭМ!$A$34:$A$777,$A250,СВЦЭМ!$B$34:$B$777,E$225)+'СЕТ СН'!$F$12-'СЕТ СН'!$F$21</f>
        <v>-266.30593121999999</v>
      </c>
      <c r="F250" s="37">
        <f>SUMIFS(СВЦЭМ!$G$34:$G$777,СВЦЭМ!$A$34:$A$777,$A250,СВЦЭМ!$B$34:$B$777,F$225)+'СЕТ СН'!$F$12-'СЕТ СН'!$F$21</f>
        <v>-266.24873724000003</v>
      </c>
      <c r="G250" s="37">
        <f>SUMIFS(СВЦЭМ!$G$34:$G$777,СВЦЭМ!$A$34:$A$777,$A250,СВЦЭМ!$B$34:$B$777,G$225)+'СЕТ СН'!$F$12-'СЕТ СН'!$F$21</f>
        <v>-268.35908317000002</v>
      </c>
      <c r="H250" s="37">
        <f>SUMIFS(СВЦЭМ!$G$34:$G$777,СВЦЭМ!$A$34:$A$777,$A250,СВЦЭМ!$B$34:$B$777,H$225)+'СЕТ СН'!$F$12-'СЕТ СН'!$F$21</f>
        <v>-276.87121459000002</v>
      </c>
      <c r="I250" s="37">
        <f>SUMIFS(СВЦЭМ!$G$34:$G$777,СВЦЭМ!$A$34:$A$777,$A250,СВЦЭМ!$B$34:$B$777,I$225)+'СЕТ СН'!$F$12-'СЕТ СН'!$F$21</f>
        <v>-322.05404807999997</v>
      </c>
      <c r="J250" s="37">
        <f>SUMIFS(СВЦЭМ!$G$34:$G$777,СВЦЭМ!$A$34:$A$777,$A250,СВЦЭМ!$B$34:$B$777,J$225)+'СЕТ СН'!$F$12-'СЕТ СН'!$F$21</f>
        <v>-321.87614504999999</v>
      </c>
      <c r="K250" s="37">
        <f>SUMIFS(СВЦЭМ!$G$34:$G$777,СВЦЭМ!$A$34:$A$777,$A250,СВЦЭМ!$B$34:$B$777,K$225)+'СЕТ СН'!$F$12-'СЕТ СН'!$F$21</f>
        <v>-342.52240975999996</v>
      </c>
      <c r="L250" s="37">
        <f>SUMIFS(СВЦЭМ!$G$34:$G$777,СВЦЭМ!$A$34:$A$777,$A250,СВЦЭМ!$B$34:$B$777,L$225)+'СЕТ СН'!$F$12-'СЕТ СН'!$F$21</f>
        <v>-364.79305521000003</v>
      </c>
      <c r="M250" s="37">
        <f>SUMIFS(СВЦЭМ!$G$34:$G$777,СВЦЭМ!$A$34:$A$777,$A250,СВЦЭМ!$B$34:$B$777,M$225)+'СЕТ СН'!$F$12-'СЕТ СН'!$F$21</f>
        <v>-373.43419452000001</v>
      </c>
      <c r="N250" s="37">
        <f>SUMIFS(СВЦЭМ!$G$34:$G$777,СВЦЭМ!$A$34:$A$777,$A250,СВЦЭМ!$B$34:$B$777,N$225)+'СЕТ СН'!$F$12-'СЕТ СН'!$F$21</f>
        <v>-381.22750595000002</v>
      </c>
      <c r="O250" s="37">
        <f>SUMIFS(СВЦЭМ!$G$34:$G$777,СВЦЭМ!$A$34:$A$777,$A250,СВЦЭМ!$B$34:$B$777,O$225)+'СЕТ СН'!$F$12-'СЕТ СН'!$F$21</f>
        <v>-368.16218474999999</v>
      </c>
      <c r="P250" s="37">
        <f>SUMIFS(СВЦЭМ!$G$34:$G$777,СВЦЭМ!$A$34:$A$777,$A250,СВЦЭМ!$B$34:$B$777,P$225)+'СЕТ СН'!$F$12-'СЕТ СН'!$F$21</f>
        <v>-363.98465997</v>
      </c>
      <c r="Q250" s="37">
        <f>SUMIFS(СВЦЭМ!$G$34:$G$777,СВЦЭМ!$A$34:$A$777,$A250,СВЦЭМ!$B$34:$B$777,Q$225)+'СЕТ СН'!$F$12-'СЕТ СН'!$F$21</f>
        <v>-363.62257575000001</v>
      </c>
      <c r="R250" s="37">
        <f>SUMIFS(СВЦЭМ!$G$34:$G$777,СВЦЭМ!$A$34:$A$777,$A250,СВЦЭМ!$B$34:$B$777,R$225)+'СЕТ СН'!$F$12-'СЕТ СН'!$F$21</f>
        <v>-365.03818961000002</v>
      </c>
      <c r="S250" s="37">
        <f>SUMIFS(СВЦЭМ!$G$34:$G$777,СВЦЭМ!$A$34:$A$777,$A250,СВЦЭМ!$B$34:$B$777,S$225)+'СЕТ СН'!$F$12-'СЕТ СН'!$F$21</f>
        <v>-369.50356110000001</v>
      </c>
      <c r="T250" s="37">
        <f>SUMIFS(СВЦЭМ!$G$34:$G$777,СВЦЭМ!$A$34:$A$777,$A250,СВЦЭМ!$B$34:$B$777,T$225)+'СЕТ СН'!$F$12-'СЕТ СН'!$F$21</f>
        <v>-379.95185677000001</v>
      </c>
      <c r="U250" s="37">
        <f>SUMIFS(СВЦЭМ!$G$34:$G$777,СВЦЭМ!$A$34:$A$777,$A250,СВЦЭМ!$B$34:$B$777,U$225)+'СЕТ СН'!$F$12-'СЕТ СН'!$F$21</f>
        <v>-379.96856967999997</v>
      </c>
      <c r="V250" s="37">
        <f>SUMIFS(СВЦЭМ!$G$34:$G$777,СВЦЭМ!$A$34:$A$777,$A250,СВЦЭМ!$B$34:$B$777,V$225)+'СЕТ СН'!$F$12-'СЕТ СН'!$F$21</f>
        <v>-368.96458555999999</v>
      </c>
      <c r="W250" s="37">
        <f>SUMIFS(СВЦЭМ!$G$34:$G$777,СВЦЭМ!$A$34:$A$777,$A250,СВЦЭМ!$B$34:$B$777,W$225)+'СЕТ СН'!$F$12-'СЕТ СН'!$F$21</f>
        <v>-348.49481154</v>
      </c>
      <c r="X250" s="37">
        <f>SUMIFS(СВЦЭМ!$G$34:$G$777,СВЦЭМ!$A$34:$A$777,$A250,СВЦЭМ!$B$34:$B$777,X$225)+'СЕТ СН'!$F$12-'СЕТ СН'!$F$21</f>
        <v>-323.42207554000004</v>
      </c>
      <c r="Y250" s="37">
        <f>SUMIFS(СВЦЭМ!$G$34:$G$777,СВЦЭМ!$A$34:$A$777,$A250,СВЦЭМ!$B$34:$B$777,Y$225)+'СЕТ СН'!$F$12-'СЕТ СН'!$F$21</f>
        <v>-305.14296426999999</v>
      </c>
    </row>
    <row r="251" spans="1:25" ht="15.75" x14ac:dyDescent="0.2">
      <c r="A251" s="36">
        <f t="shared" si="6"/>
        <v>43065</v>
      </c>
      <c r="B251" s="37">
        <f>SUMIFS(СВЦЭМ!$G$34:$G$777,СВЦЭМ!$A$34:$A$777,$A251,СВЦЭМ!$B$34:$B$777,B$225)+'СЕТ СН'!$F$12-'СЕТ СН'!$F$21</f>
        <v>-292.89066070000001</v>
      </c>
      <c r="C251" s="37">
        <f>SUMIFS(СВЦЭМ!$G$34:$G$777,СВЦЭМ!$A$34:$A$777,$A251,СВЦЭМ!$B$34:$B$777,C$225)+'СЕТ СН'!$F$12-'СЕТ СН'!$F$21</f>
        <v>-282.67496490000002</v>
      </c>
      <c r="D251" s="37">
        <f>SUMIFS(СВЦЭМ!$G$34:$G$777,СВЦЭМ!$A$34:$A$777,$A251,СВЦЭМ!$B$34:$B$777,D$225)+'СЕТ СН'!$F$12-'СЕТ СН'!$F$21</f>
        <v>-270.02604767000003</v>
      </c>
      <c r="E251" s="37">
        <f>SUMIFS(СВЦЭМ!$G$34:$G$777,СВЦЭМ!$A$34:$A$777,$A251,СВЦЭМ!$B$34:$B$777,E$225)+'СЕТ СН'!$F$12-'СЕТ СН'!$F$21</f>
        <v>-267.48595495000001</v>
      </c>
      <c r="F251" s="37">
        <f>SUMIFS(СВЦЭМ!$G$34:$G$777,СВЦЭМ!$A$34:$A$777,$A251,СВЦЭМ!$B$34:$B$777,F$225)+'СЕТ СН'!$F$12-'СЕТ СН'!$F$21</f>
        <v>-266.92912369999999</v>
      </c>
      <c r="G251" s="37">
        <f>SUMIFS(СВЦЭМ!$G$34:$G$777,СВЦЭМ!$A$34:$A$777,$A251,СВЦЭМ!$B$34:$B$777,G$225)+'СЕТ СН'!$F$12-'СЕТ СН'!$F$21</f>
        <v>-269.45049038000002</v>
      </c>
      <c r="H251" s="37">
        <f>SUMIFS(СВЦЭМ!$G$34:$G$777,СВЦЭМ!$A$34:$A$777,$A251,СВЦЭМ!$B$34:$B$777,H$225)+'СЕТ СН'!$F$12-'СЕТ СН'!$F$21</f>
        <v>-277.03549939999999</v>
      </c>
      <c r="I251" s="37">
        <f>SUMIFS(СВЦЭМ!$G$34:$G$777,СВЦЭМ!$A$34:$A$777,$A251,СВЦЭМ!$B$34:$B$777,I$225)+'СЕТ СН'!$F$12-'СЕТ СН'!$F$21</f>
        <v>-294.9064242</v>
      </c>
      <c r="J251" s="37">
        <f>SUMIFS(СВЦЭМ!$G$34:$G$777,СВЦЭМ!$A$34:$A$777,$A251,СВЦЭМ!$B$34:$B$777,J$225)+'СЕТ СН'!$F$12-'СЕТ СН'!$F$21</f>
        <v>-314.34622546000003</v>
      </c>
      <c r="K251" s="37">
        <f>SUMIFS(СВЦЭМ!$G$34:$G$777,СВЦЭМ!$A$34:$A$777,$A251,СВЦЭМ!$B$34:$B$777,K$225)+'СЕТ СН'!$F$12-'СЕТ СН'!$F$21</f>
        <v>-339.78034594999997</v>
      </c>
      <c r="L251" s="37">
        <f>SUMIFS(СВЦЭМ!$G$34:$G$777,СВЦЭМ!$A$34:$A$777,$A251,СВЦЭМ!$B$34:$B$777,L$225)+'СЕТ СН'!$F$12-'СЕТ СН'!$F$21</f>
        <v>-359.43398203000004</v>
      </c>
      <c r="M251" s="37">
        <f>SUMIFS(СВЦЭМ!$G$34:$G$777,СВЦЭМ!$A$34:$A$777,$A251,СВЦЭМ!$B$34:$B$777,M$225)+'СЕТ СН'!$F$12-'СЕТ СН'!$F$21</f>
        <v>-367.64031825000001</v>
      </c>
      <c r="N251" s="37">
        <f>SUMIFS(СВЦЭМ!$G$34:$G$777,СВЦЭМ!$A$34:$A$777,$A251,СВЦЭМ!$B$34:$B$777,N$225)+'СЕТ СН'!$F$12-'СЕТ СН'!$F$21</f>
        <v>-364.37948618999997</v>
      </c>
      <c r="O251" s="37">
        <f>SUMIFS(СВЦЭМ!$G$34:$G$777,СВЦЭМ!$A$34:$A$777,$A251,СВЦЭМ!$B$34:$B$777,O$225)+'СЕТ СН'!$F$12-'СЕТ СН'!$F$21</f>
        <v>-362.07798051999998</v>
      </c>
      <c r="P251" s="37">
        <f>SUMIFS(СВЦЭМ!$G$34:$G$777,СВЦЭМ!$A$34:$A$777,$A251,СВЦЭМ!$B$34:$B$777,P$225)+'СЕТ СН'!$F$12-'СЕТ СН'!$F$21</f>
        <v>-359.53092885000001</v>
      </c>
      <c r="Q251" s="37">
        <f>SUMIFS(СВЦЭМ!$G$34:$G$777,СВЦЭМ!$A$34:$A$777,$A251,СВЦЭМ!$B$34:$B$777,Q$225)+'СЕТ СН'!$F$12-'СЕТ СН'!$F$21</f>
        <v>-358.85204041999998</v>
      </c>
      <c r="R251" s="37">
        <f>SUMIFS(СВЦЭМ!$G$34:$G$777,СВЦЭМ!$A$34:$A$777,$A251,СВЦЭМ!$B$34:$B$777,R$225)+'СЕТ СН'!$F$12-'СЕТ СН'!$F$21</f>
        <v>-361.24409928</v>
      </c>
      <c r="S251" s="37">
        <f>SUMIFS(СВЦЭМ!$G$34:$G$777,СВЦЭМ!$A$34:$A$777,$A251,СВЦЭМ!$B$34:$B$777,S$225)+'СЕТ СН'!$F$12-'СЕТ СН'!$F$21</f>
        <v>-369.95485170000001</v>
      </c>
      <c r="T251" s="37">
        <f>SUMIFS(СВЦЭМ!$G$34:$G$777,СВЦЭМ!$A$34:$A$777,$A251,СВЦЭМ!$B$34:$B$777,T$225)+'СЕТ СН'!$F$12-'СЕТ СН'!$F$21</f>
        <v>-376.51743994000003</v>
      </c>
      <c r="U251" s="37">
        <f>SUMIFS(СВЦЭМ!$G$34:$G$777,СВЦЭМ!$A$34:$A$777,$A251,СВЦЭМ!$B$34:$B$777,U$225)+'СЕТ СН'!$F$12-'СЕТ СН'!$F$21</f>
        <v>-376.64700714000003</v>
      </c>
      <c r="V251" s="37">
        <f>SUMIFS(СВЦЭМ!$G$34:$G$777,СВЦЭМ!$A$34:$A$777,$A251,СВЦЭМ!$B$34:$B$777,V$225)+'СЕТ СН'!$F$12-'СЕТ СН'!$F$21</f>
        <v>-367.57936973</v>
      </c>
      <c r="W251" s="37">
        <f>SUMIFS(СВЦЭМ!$G$34:$G$777,СВЦЭМ!$A$34:$A$777,$A251,СВЦЭМ!$B$34:$B$777,W$225)+'СЕТ СН'!$F$12-'СЕТ СН'!$F$21</f>
        <v>-348.11071798</v>
      </c>
      <c r="X251" s="37">
        <f>SUMIFS(СВЦЭМ!$G$34:$G$777,СВЦЭМ!$A$34:$A$777,$A251,СВЦЭМ!$B$34:$B$777,X$225)+'СЕТ СН'!$F$12-'СЕТ СН'!$F$21</f>
        <v>-323.30070821999999</v>
      </c>
      <c r="Y251" s="37">
        <f>SUMIFS(СВЦЭМ!$G$34:$G$777,СВЦЭМ!$A$34:$A$777,$A251,СВЦЭМ!$B$34:$B$777,Y$225)+'СЕТ СН'!$F$12-'СЕТ СН'!$F$21</f>
        <v>-298.41118397000002</v>
      </c>
    </row>
    <row r="252" spans="1:25" ht="15.75" x14ac:dyDescent="0.2">
      <c r="A252" s="36">
        <f t="shared" si="6"/>
        <v>43066</v>
      </c>
      <c r="B252" s="37">
        <f>SUMIFS(СВЦЭМ!$G$34:$G$777,СВЦЭМ!$A$34:$A$777,$A252,СВЦЭМ!$B$34:$B$777,B$225)+'СЕТ СН'!$F$12-'СЕТ СН'!$F$21</f>
        <v>-294.46578312000003</v>
      </c>
      <c r="C252" s="37">
        <f>SUMIFS(СВЦЭМ!$G$34:$G$777,СВЦЭМ!$A$34:$A$777,$A252,СВЦЭМ!$B$34:$B$777,C$225)+'СЕТ СН'!$F$12-'СЕТ СН'!$F$21</f>
        <v>-269.42355241000001</v>
      </c>
      <c r="D252" s="37">
        <f>SUMIFS(СВЦЭМ!$G$34:$G$777,СВЦЭМ!$A$34:$A$777,$A252,СВЦЭМ!$B$34:$B$777,D$225)+'СЕТ СН'!$F$12-'СЕТ СН'!$F$21</f>
        <v>-257.30091007999999</v>
      </c>
      <c r="E252" s="37">
        <f>SUMIFS(СВЦЭМ!$G$34:$G$777,СВЦЭМ!$A$34:$A$777,$A252,СВЦЭМ!$B$34:$B$777,E$225)+'СЕТ СН'!$F$12-'СЕТ СН'!$F$21</f>
        <v>-254.95787468999998</v>
      </c>
      <c r="F252" s="37">
        <f>SUMIFS(СВЦЭМ!$G$34:$G$777,СВЦЭМ!$A$34:$A$777,$A252,СВЦЭМ!$B$34:$B$777,F$225)+'СЕТ СН'!$F$12-'СЕТ СН'!$F$21</f>
        <v>-256.6254017</v>
      </c>
      <c r="G252" s="37">
        <f>SUMIFS(СВЦЭМ!$G$34:$G$777,СВЦЭМ!$A$34:$A$777,$A252,СВЦЭМ!$B$34:$B$777,G$225)+'СЕТ СН'!$F$12-'СЕТ СН'!$F$21</f>
        <v>-259.83672852000001</v>
      </c>
      <c r="H252" s="37">
        <f>SUMIFS(СВЦЭМ!$G$34:$G$777,СВЦЭМ!$A$34:$A$777,$A252,СВЦЭМ!$B$34:$B$777,H$225)+'СЕТ СН'!$F$12-'СЕТ СН'!$F$21</f>
        <v>-295.49544795999998</v>
      </c>
      <c r="I252" s="37">
        <f>SUMIFS(СВЦЭМ!$G$34:$G$777,СВЦЭМ!$A$34:$A$777,$A252,СВЦЭМ!$B$34:$B$777,I$225)+'СЕТ СН'!$F$12-'СЕТ СН'!$F$21</f>
        <v>-300.24209716000001</v>
      </c>
      <c r="J252" s="37">
        <f>SUMIFS(СВЦЭМ!$G$34:$G$777,СВЦЭМ!$A$34:$A$777,$A252,СВЦЭМ!$B$34:$B$777,J$225)+'СЕТ СН'!$F$12-'СЕТ СН'!$F$21</f>
        <v>-319.27042805000002</v>
      </c>
      <c r="K252" s="37">
        <f>SUMIFS(СВЦЭМ!$G$34:$G$777,СВЦЭМ!$A$34:$A$777,$A252,СВЦЭМ!$B$34:$B$777,K$225)+'СЕТ СН'!$F$12-'СЕТ СН'!$F$21</f>
        <v>-341.25107026000001</v>
      </c>
      <c r="L252" s="37">
        <f>SUMIFS(СВЦЭМ!$G$34:$G$777,СВЦЭМ!$A$34:$A$777,$A252,СВЦЭМ!$B$34:$B$777,L$225)+'СЕТ СН'!$F$12-'СЕТ СН'!$F$21</f>
        <v>-360.53647993000004</v>
      </c>
      <c r="M252" s="37">
        <f>SUMIFS(СВЦЭМ!$G$34:$G$777,СВЦЭМ!$A$34:$A$777,$A252,СВЦЭМ!$B$34:$B$777,M$225)+'СЕТ СН'!$F$12-'СЕТ СН'!$F$21</f>
        <v>-366.25911460999998</v>
      </c>
      <c r="N252" s="37">
        <f>SUMIFS(СВЦЭМ!$G$34:$G$777,СВЦЭМ!$A$34:$A$777,$A252,СВЦЭМ!$B$34:$B$777,N$225)+'СЕТ СН'!$F$12-'СЕТ СН'!$F$21</f>
        <v>-361.28534167999999</v>
      </c>
      <c r="O252" s="37">
        <f>SUMIFS(СВЦЭМ!$G$34:$G$777,СВЦЭМ!$A$34:$A$777,$A252,СВЦЭМ!$B$34:$B$777,O$225)+'СЕТ СН'!$F$12-'СЕТ СН'!$F$21</f>
        <v>-360.41320782000003</v>
      </c>
      <c r="P252" s="37">
        <f>SUMIFS(СВЦЭМ!$G$34:$G$777,СВЦЭМ!$A$34:$A$777,$A252,СВЦЭМ!$B$34:$B$777,P$225)+'СЕТ СН'!$F$12-'СЕТ СН'!$F$21</f>
        <v>-357.94872744999998</v>
      </c>
      <c r="Q252" s="37">
        <f>SUMIFS(СВЦЭМ!$G$34:$G$777,СВЦЭМ!$A$34:$A$777,$A252,СВЦЭМ!$B$34:$B$777,Q$225)+'СЕТ СН'!$F$12-'СЕТ СН'!$F$21</f>
        <v>-356.73039374000001</v>
      </c>
      <c r="R252" s="37">
        <f>SUMIFS(СВЦЭМ!$G$34:$G$777,СВЦЭМ!$A$34:$A$777,$A252,СВЦЭМ!$B$34:$B$777,R$225)+'СЕТ СН'!$F$12-'СЕТ СН'!$F$21</f>
        <v>-356.31677760000002</v>
      </c>
      <c r="S252" s="37">
        <f>SUMIFS(СВЦЭМ!$G$34:$G$777,СВЦЭМ!$A$34:$A$777,$A252,СВЦЭМ!$B$34:$B$777,S$225)+'СЕТ СН'!$F$12-'СЕТ СН'!$F$21</f>
        <v>-364.46894750000001</v>
      </c>
      <c r="T252" s="37">
        <f>SUMIFS(СВЦЭМ!$G$34:$G$777,СВЦЭМ!$A$34:$A$777,$A252,СВЦЭМ!$B$34:$B$777,T$225)+'СЕТ СН'!$F$12-'СЕТ СН'!$F$21</f>
        <v>-371.47196317999999</v>
      </c>
      <c r="U252" s="37">
        <f>SUMIFS(СВЦЭМ!$G$34:$G$777,СВЦЭМ!$A$34:$A$777,$A252,СВЦЭМ!$B$34:$B$777,U$225)+'СЕТ СН'!$F$12-'СЕТ СН'!$F$21</f>
        <v>-372.36590233000004</v>
      </c>
      <c r="V252" s="37">
        <f>SUMIFS(СВЦЭМ!$G$34:$G$777,СВЦЭМ!$A$34:$A$777,$A252,СВЦЭМ!$B$34:$B$777,V$225)+'СЕТ СН'!$F$12-'СЕТ СН'!$F$21</f>
        <v>-364.3111045</v>
      </c>
      <c r="W252" s="37">
        <f>SUMIFS(СВЦЭМ!$G$34:$G$777,СВЦЭМ!$A$34:$A$777,$A252,СВЦЭМ!$B$34:$B$777,W$225)+'СЕТ СН'!$F$12-'СЕТ СН'!$F$21</f>
        <v>-341.30304159000002</v>
      </c>
      <c r="X252" s="37">
        <f>SUMIFS(СВЦЭМ!$G$34:$G$777,СВЦЭМ!$A$34:$A$777,$A252,СВЦЭМ!$B$34:$B$777,X$225)+'СЕТ СН'!$F$12-'СЕТ СН'!$F$21</f>
        <v>-314.59469925000002</v>
      </c>
      <c r="Y252" s="37">
        <f>SUMIFS(СВЦЭМ!$G$34:$G$777,СВЦЭМ!$A$34:$A$777,$A252,СВЦЭМ!$B$34:$B$777,Y$225)+'СЕТ СН'!$F$12-'СЕТ СН'!$F$21</f>
        <v>-292.65222132000002</v>
      </c>
    </row>
    <row r="253" spans="1:25" ht="15.75" x14ac:dyDescent="0.2">
      <c r="A253" s="36">
        <f t="shared" si="6"/>
        <v>43067</v>
      </c>
      <c r="B253" s="37">
        <f>SUMIFS(СВЦЭМ!$G$34:$G$777,СВЦЭМ!$A$34:$A$777,$A253,СВЦЭМ!$B$34:$B$777,B$225)+'СЕТ СН'!$F$12-'СЕТ СН'!$F$21</f>
        <v>-289.22666728000002</v>
      </c>
      <c r="C253" s="37">
        <f>SUMIFS(СВЦЭМ!$G$34:$G$777,СВЦЭМ!$A$34:$A$777,$A253,СВЦЭМ!$B$34:$B$777,C$225)+'СЕТ СН'!$F$12-'СЕТ СН'!$F$21</f>
        <v>-292.23778879000002</v>
      </c>
      <c r="D253" s="37">
        <f>SUMIFS(СВЦЭМ!$G$34:$G$777,СВЦЭМ!$A$34:$A$777,$A253,СВЦЭМ!$B$34:$B$777,D$225)+'СЕТ СН'!$F$12-'СЕТ СН'!$F$21</f>
        <v>-271.04900543999997</v>
      </c>
      <c r="E253" s="37">
        <f>SUMIFS(СВЦЭМ!$G$34:$G$777,СВЦЭМ!$A$34:$A$777,$A253,СВЦЭМ!$B$34:$B$777,E$225)+'СЕТ СН'!$F$12-'СЕТ СН'!$F$21</f>
        <v>-269.11344112</v>
      </c>
      <c r="F253" s="37">
        <f>SUMIFS(СВЦЭМ!$G$34:$G$777,СВЦЭМ!$A$34:$A$777,$A253,СВЦЭМ!$B$34:$B$777,F$225)+'СЕТ СН'!$F$12-'СЕТ СН'!$F$21</f>
        <v>-268.82098563</v>
      </c>
      <c r="G253" s="37">
        <f>SUMIFS(СВЦЭМ!$G$34:$G$777,СВЦЭМ!$A$34:$A$777,$A253,СВЦЭМ!$B$34:$B$777,G$225)+'СЕТ СН'!$F$12-'СЕТ СН'!$F$21</f>
        <v>-274.54442432000002</v>
      </c>
      <c r="H253" s="37">
        <f>SUMIFS(СВЦЭМ!$G$34:$G$777,СВЦЭМ!$A$34:$A$777,$A253,СВЦЭМ!$B$34:$B$777,H$225)+'СЕТ СН'!$F$12-'СЕТ СН'!$F$21</f>
        <v>-288.58437751999998</v>
      </c>
      <c r="I253" s="37">
        <f>SUMIFS(СВЦЭМ!$G$34:$G$777,СВЦЭМ!$A$34:$A$777,$A253,СВЦЭМ!$B$34:$B$777,I$225)+'СЕТ СН'!$F$12-'СЕТ СН'!$F$21</f>
        <v>-314.96209025000002</v>
      </c>
      <c r="J253" s="37">
        <f>SUMIFS(СВЦЭМ!$G$34:$G$777,СВЦЭМ!$A$34:$A$777,$A253,СВЦЭМ!$B$34:$B$777,J$225)+'СЕТ СН'!$F$12-'СЕТ СН'!$F$21</f>
        <v>-318.42099903000002</v>
      </c>
      <c r="K253" s="37">
        <f>SUMIFS(СВЦЭМ!$G$34:$G$777,СВЦЭМ!$A$34:$A$777,$A253,СВЦЭМ!$B$34:$B$777,K$225)+'СЕТ СН'!$F$12-'СЕТ СН'!$F$21</f>
        <v>-334.84284192999996</v>
      </c>
      <c r="L253" s="37">
        <f>SUMIFS(СВЦЭМ!$G$34:$G$777,СВЦЭМ!$A$34:$A$777,$A253,СВЦЭМ!$B$34:$B$777,L$225)+'СЕТ СН'!$F$12-'СЕТ СН'!$F$21</f>
        <v>-353.80854488</v>
      </c>
      <c r="M253" s="37">
        <f>SUMIFS(СВЦЭМ!$G$34:$G$777,СВЦЭМ!$A$34:$A$777,$A253,СВЦЭМ!$B$34:$B$777,M$225)+'СЕТ СН'!$F$12-'СЕТ СН'!$F$21</f>
        <v>-362.57653009000001</v>
      </c>
      <c r="N253" s="37">
        <f>SUMIFS(СВЦЭМ!$G$34:$G$777,СВЦЭМ!$A$34:$A$777,$A253,СВЦЭМ!$B$34:$B$777,N$225)+'СЕТ СН'!$F$12-'СЕТ СН'!$F$21</f>
        <v>-364.95183402999999</v>
      </c>
      <c r="O253" s="37">
        <f>SUMIFS(СВЦЭМ!$G$34:$G$777,СВЦЭМ!$A$34:$A$777,$A253,СВЦЭМ!$B$34:$B$777,O$225)+'СЕТ СН'!$F$12-'СЕТ СН'!$F$21</f>
        <v>-363.58300642</v>
      </c>
      <c r="P253" s="37">
        <f>SUMIFS(СВЦЭМ!$G$34:$G$777,СВЦЭМ!$A$34:$A$777,$A253,СВЦЭМ!$B$34:$B$777,P$225)+'СЕТ СН'!$F$12-'СЕТ СН'!$F$21</f>
        <v>-362.51302636000003</v>
      </c>
      <c r="Q253" s="37">
        <f>SUMIFS(СВЦЭМ!$G$34:$G$777,СВЦЭМ!$A$34:$A$777,$A253,СВЦЭМ!$B$34:$B$777,Q$225)+'СЕТ СН'!$F$12-'СЕТ СН'!$F$21</f>
        <v>-362.06238902000001</v>
      </c>
      <c r="R253" s="37">
        <f>SUMIFS(СВЦЭМ!$G$34:$G$777,СВЦЭМ!$A$34:$A$777,$A253,СВЦЭМ!$B$34:$B$777,R$225)+'СЕТ СН'!$F$12-'СЕТ СН'!$F$21</f>
        <v>-362.85727245999999</v>
      </c>
      <c r="S253" s="37">
        <f>SUMIFS(СВЦЭМ!$G$34:$G$777,СВЦЭМ!$A$34:$A$777,$A253,СВЦЭМ!$B$34:$B$777,S$225)+'СЕТ СН'!$F$12-'СЕТ СН'!$F$21</f>
        <v>-363.43317423999997</v>
      </c>
      <c r="T253" s="37">
        <f>SUMIFS(СВЦЭМ!$G$34:$G$777,СВЦЭМ!$A$34:$A$777,$A253,СВЦЭМ!$B$34:$B$777,T$225)+'СЕТ СН'!$F$12-'СЕТ СН'!$F$21</f>
        <v>-379.67649476999998</v>
      </c>
      <c r="U253" s="37">
        <f>SUMIFS(СВЦЭМ!$G$34:$G$777,СВЦЭМ!$A$34:$A$777,$A253,СВЦЭМ!$B$34:$B$777,U$225)+'СЕТ СН'!$F$12-'СЕТ СН'!$F$21</f>
        <v>-381.10989372</v>
      </c>
      <c r="V253" s="37">
        <f>SUMIFS(СВЦЭМ!$G$34:$G$777,СВЦЭМ!$A$34:$A$777,$A253,СВЦЭМ!$B$34:$B$777,V$225)+'СЕТ СН'!$F$12-'СЕТ СН'!$F$21</f>
        <v>-377.58111028999997</v>
      </c>
      <c r="W253" s="37">
        <f>SUMIFS(СВЦЭМ!$G$34:$G$777,СВЦЭМ!$A$34:$A$777,$A253,СВЦЭМ!$B$34:$B$777,W$225)+'СЕТ СН'!$F$12-'СЕТ СН'!$F$21</f>
        <v>-361.64415604999999</v>
      </c>
      <c r="X253" s="37">
        <f>SUMIFS(СВЦЭМ!$G$34:$G$777,СВЦЭМ!$A$34:$A$777,$A253,СВЦЭМ!$B$34:$B$777,X$225)+'СЕТ СН'!$F$12-'СЕТ СН'!$F$21</f>
        <v>-324.59286723000002</v>
      </c>
      <c r="Y253" s="37">
        <f>SUMIFS(СВЦЭМ!$G$34:$G$777,СВЦЭМ!$A$34:$A$777,$A253,СВЦЭМ!$B$34:$B$777,Y$225)+'СЕТ СН'!$F$12-'СЕТ СН'!$F$21</f>
        <v>-312.52597788000003</v>
      </c>
    </row>
    <row r="254" spans="1:25" ht="15.75" x14ac:dyDescent="0.2">
      <c r="A254" s="36">
        <f t="shared" si="6"/>
        <v>43068</v>
      </c>
      <c r="B254" s="37">
        <f>SUMIFS(СВЦЭМ!$G$34:$G$777,СВЦЭМ!$A$34:$A$777,$A254,СВЦЭМ!$B$34:$B$777,B$225)+'СЕТ СН'!$F$12-'СЕТ СН'!$F$21</f>
        <v>-285.21462681000003</v>
      </c>
      <c r="C254" s="37">
        <f>SUMIFS(СВЦЭМ!$G$34:$G$777,СВЦЭМ!$A$34:$A$777,$A254,СВЦЭМ!$B$34:$B$777,C$225)+'СЕТ СН'!$F$12-'СЕТ СН'!$F$21</f>
        <v>-263.10052617000002</v>
      </c>
      <c r="D254" s="37">
        <f>SUMIFS(СВЦЭМ!$G$34:$G$777,СВЦЭМ!$A$34:$A$777,$A254,СВЦЭМ!$B$34:$B$777,D$225)+'СЕТ СН'!$F$12-'СЕТ СН'!$F$21</f>
        <v>-266.76895503999998</v>
      </c>
      <c r="E254" s="37">
        <f>SUMIFS(СВЦЭМ!$G$34:$G$777,СВЦЭМ!$A$34:$A$777,$A254,СВЦЭМ!$B$34:$B$777,E$225)+'СЕТ СН'!$F$12-'СЕТ СН'!$F$21</f>
        <v>-264.76339985999999</v>
      </c>
      <c r="F254" s="37">
        <f>SUMIFS(СВЦЭМ!$G$34:$G$777,СВЦЭМ!$A$34:$A$777,$A254,СВЦЭМ!$B$34:$B$777,F$225)+'СЕТ СН'!$F$12-'СЕТ СН'!$F$21</f>
        <v>-265.05732097999999</v>
      </c>
      <c r="G254" s="37">
        <f>SUMIFS(СВЦЭМ!$G$34:$G$777,СВЦЭМ!$A$34:$A$777,$A254,СВЦЭМ!$B$34:$B$777,G$225)+'СЕТ СН'!$F$12-'СЕТ СН'!$F$21</f>
        <v>-271.70129284000001</v>
      </c>
      <c r="H254" s="37">
        <f>SUMIFS(СВЦЭМ!$G$34:$G$777,СВЦЭМ!$A$34:$A$777,$A254,СВЦЭМ!$B$34:$B$777,H$225)+'СЕТ СН'!$F$12-'СЕТ СН'!$F$21</f>
        <v>-289.88357287000002</v>
      </c>
      <c r="I254" s="37">
        <f>SUMIFS(СВЦЭМ!$G$34:$G$777,СВЦЭМ!$A$34:$A$777,$A254,СВЦЭМ!$B$34:$B$777,I$225)+'СЕТ СН'!$F$12-'СЕТ СН'!$F$21</f>
        <v>-311.59760408</v>
      </c>
      <c r="J254" s="37">
        <f>SUMIFS(СВЦЭМ!$G$34:$G$777,СВЦЭМ!$A$34:$A$777,$A254,СВЦЭМ!$B$34:$B$777,J$225)+'СЕТ СН'!$F$12-'СЕТ СН'!$F$21</f>
        <v>-319.64241412000001</v>
      </c>
      <c r="K254" s="37">
        <f>SUMIFS(СВЦЭМ!$G$34:$G$777,СВЦЭМ!$A$34:$A$777,$A254,СВЦЭМ!$B$34:$B$777,K$225)+'СЕТ СН'!$F$12-'СЕТ СН'!$F$21</f>
        <v>-333.4653366</v>
      </c>
      <c r="L254" s="37">
        <f>SUMIFS(СВЦЭМ!$G$34:$G$777,СВЦЭМ!$A$34:$A$777,$A254,СВЦЭМ!$B$34:$B$777,L$225)+'СЕТ СН'!$F$12-'СЕТ СН'!$F$21</f>
        <v>-350.50611126000001</v>
      </c>
      <c r="M254" s="37">
        <f>SUMIFS(СВЦЭМ!$G$34:$G$777,СВЦЭМ!$A$34:$A$777,$A254,СВЦЭМ!$B$34:$B$777,M$225)+'СЕТ СН'!$F$12-'СЕТ СН'!$F$21</f>
        <v>-360.64196233999996</v>
      </c>
      <c r="N254" s="37">
        <f>SUMIFS(СВЦЭМ!$G$34:$G$777,СВЦЭМ!$A$34:$A$777,$A254,СВЦЭМ!$B$34:$B$777,N$225)+'СЕТ СН'!$F$12-'СЕТ СН'!$F$21</f>
        <v>-362.13469846999999</v>
      </c>
      <c r="O254" s="37">
        <f>SUMIFS(СВЦЭМ!$G$34:$G$777,СВЦЭМ!$A$34:$A$777,$A254,СВЦЭМ!$B$34:$B$777,O$225)+'СЕТ СН'!$F$12-'СЕТ СН'!$F$21</f>
        <v>-363.50678370000003</v>
      </c>
      <c r="P254" s="37">
        <f>SUMIFS(СВЦЭМ!$G$34:$G$777,СВЦЭМ!$A$34:$A$777,$A254,СВЦЭМ!$B$34:$B$777,P$225)+'СЕТ СН'!$F$12-'СЕТ СН'!$F$21</f>
        <v>-365.45533814999999</v>
      </c>
      <c r="Q254" s="37">
        <f>SUMIFS(СВЦЭМ!$G$34:$G$777,СВЦЭМ!$A$34:$A$777,$A254,СВЦЭМ!$B$34:$B$777,Q$225)+'СЕТ СН'!$F$12-'СЕТ СН'!$F$21</f>
        <v>-366.21384116000002</v>
      </c>
      <c r="R254" s="37">
        <f>SUMIFS(СВЦЭМ!$G$34:$G$777,СВЦЭМ!$A$34:$A$777,$A254,СВЦЭМ!$B$34:$B$777,R$225)+'СЕТ СН'!$F$12-'СЕТ СН'!$F$21</f>
        <v>-365.90628047999996</v>
      </c>
      <c r="S254" s="37">
        <f>SUMIFS(СВЦЭМ!$G$34:$G$777,СВЦЭМ!$A$34:$A$777,$A254,СВЦЭМ!$B$34:$B$777,S$225)+'СЕТ СН'!$F$12-'СЕТ СН'!$F$21</f>
        <v>-369.09903223000003</v>
      </c>
      <c r="T254" s="37">
        <f>SUMIFS(СВЦЭМ!$G$34:$G$777,СВЦЭМ!$A$34:$A$777,$A254,СВЦЭМ!$B$34:$B$777,T$225)+'СЕТ СН'!$F$12-'СЕТ СН'!$F$21</f>
        <v>-389.51234332000001</v>
      </c>
      <c r="U254" s="37">
        <f>SUMIFS(СВЦЭМ!$G$34:$G$777,СВЦЭМ!$A$34:$A$777,$A254,СВЦЭМ!$B$34:$B$777,U$225)+'СЕТ СН'!$F$12-'СЕТ СН'!$F$21</f>
        <v>-389.69964576000001</v>
      </c>
      <c r="V254" s="37">
        <f>SUMIFS(СВЦЭМ!$G$34:$G$777,СВЦЭМ!$A$34:$A$777,$A254,СВЦЭМ!$B$34:$B$777,V$225)+'СЕТ СН'!$F$12-'СЕТ СН'!$F$21</f>
        <v>-371.87320891000002</v>
      </c>
      <c r="W254" s="37">
        <f>SUMIFS(СВЦЭМ!$G$34:$G$777,СВЦЭМ!$A$34:$A$777,$A254,СВЦЭМ!$B$34:$B$777,W$225)+'СЕТ СН'!$F$12-'СЕТ СН'!$F$21</f>
        <v>-336.84456425999997</v>
      </c>
      <c r="X254" s="37">
        <f>SUMIFS(СВЦЭМ!$G$34:$G$777,СВЦЭМ!$A$34:$A$777,$A254,СВЦЭМ!$B$34:$B$777,X$225)+'СЕТ СН'!$F$12-'СЕТ СН'!$F$21</f>
        <v>-308.37411065999999</v>
      </c>
      <c r="Y254" s="37">
        <f>SUMIFS(СВЦЭМ!$G$34:$G$777,СВЦЭМ!$A$34:$A$777,$A254,СВЦЭМ!$B$34:$B$777,Y$225)+'СЕТ СН'!$F$12-'СЕТ СН'!$F$21</f>
        <v>-292.13485039</v>
      </c>
    </row>
    <row r="255" spans="1:25" ht="15.75" x14ac:dyDescent="0.2">
      <c r="A255" s="36">
        <f t="shared" si="6"/>
        <v>43069</v>
      </c>
      <c r="B255" s="37">
        <f>SUMIFS(СВЦЭМ!$G$34:$G$777,СВЦЭМ!$A$34:$A$777,$A255,СВЦЭМ!$B$34:$B$777,B$225)+'СЕТ СН'!$F$12-'СЕТ СН'!$F$21</f>
        <v>-281.81641265000002</v>
      </c>
      <c r="C255" s="37">
        <f>SUMIFS(СВЦЭМ!$G$34:$G$777,СВЦЭМ!$A$34:$A$777,$A255,СВЦЭМ!$B$34:$B$777,C$225)+'СЕТ СН'!$F$12-'СЕТ СН'!$F$21</f>
        <v>-260.55419003999998</v>
      </c>
      <c r="D255" s="37">
        <f>SUMIFS(СВЦЭМ!$G$34:$G$777,СВЦЭМ!$A$34:$A$777,$A255,СВЦЭМ!$B$34:$B$777,D$225)+'СЕТ СН'!$F$12-'СЕТ СН'!$F$21</f>
        <v>-264.26850888000001</v>
      </c>
      <c r="E255" s="37">
        <f>SUMIFS(СВЦЭМ!$G$34:$G$777,СВЦЭМ!$A$34:$A$777,$A255,СВЦЭМ!$B$34:$B$777,E$225)+'СЕТ СН'!$F$12-'СЕТ СН'!$F$21</f>
        <v>-262.33492894</v>
      </c>
      <c r="F255" s="37">
        <f>SUMIFS(СВЦЭМ!$G$34:$G$777,СВЦЭМ!$A$34:$A$777,$A255,СВЦЭМ!$B$34:$B$777,F$225)+'СЕТ СН'!$F$12-'СЕТ СН'!$F$21</f>
        <v>-262.96322692000001</v>
      </c>
      <c r="G255" s="37">
        <f>SUMIFS(СВЦЭМ!$G$34:$G$777,СВЦЭМ!$A$34:$A$777,$A255,СВЦЭМ!$B$34:$B$777,G$225)+'СЕТ СН'!$F$12-'СЕТ СН'!$F$21</f>
        <v>-276.40191444999999</v>
      </c>
      <c r="H255" s="37">
        <f>SUMIFS(СВЦЭМ!$G$34:$G$777,СВЦЭМ!$A$34:$A$777,$A255,СВЦЭМ!$B$34:$B$777,H$225)+'СЕТ СН'!$F$12-'СЕТ СН'!$F$21</f>
        <v>-305.48290014999998</v>
      </c>
      <c r="I255" s="37">
        <f>SUMIFS(СВЦЭМ!$G$34:$G$777,СВЦЭМ!$A$34:$A$777,$A255,СВЦЭМ!$B$34:$B$777,I$225)+'СЕТ СН'!$F$12-'СЕТ СН'!$F$21</f>
        <v>-328.51150883000003</v>
      </c>
      <c r="J255" s="37">
        <f>SUMIFS(СВЦЭМ!$G$34:$G$777,СВЦЭМ!$A$34:$A$777,$A255,СВЦЭМ!$B$34:$B$777,J$225)+'СЕТ СН'!$F$12-'СЕТ СН'!$F$21</f>
        <v>-340.31589537000002</v>
      </c>
      <c r="K255" s="37">
        <f>SUMIFS(СВЦЭМ!$G$34:$G$777,СВЦЭМ!$A$34:$A$777,$A255,СВЦЭМ!$B$34:$B$777,K$225)+'СЕТ СН'!$F$12-'СЕТ СН'!$F$21</f>
        <v>-355.50821955999999</v>
      </c>
      <c r="L255" s="37">
        <f>SUMIFS(СВЦЭМ!$G$34:$G$777,СВЦЭМ!$A$34:$A$777,$A255,СВЦЭМ!$B$34:$B$777,L$225)+'СЕТ СН'!$F$12-'СЕТ СН'!$F$21</f>
        <v>-372.94394136</v>
      </c>
      <c r="M255" s="37">
        <f>SUMIFS(СВЦЭМ!$G$34:$G$777,СВЦЭМ!$A$34:$A$777,$A255,СВЦЭМ!$B$34:$B$777,M$225)+'СЕТ СН'!$F$12-'СЕТ СН'!$F$21</f>
        <v>-382.32569642999999</v>
      </c>
      <c r="N255" s="37">
        <f>SUMIFS(СВЦЭМ!$G$34:$G$777,СВЦЭМ!$A$34:$A$777,$A255,СВЦЭМ!$B$34:$B$777,N$225)+'СЕТ СН'!$F$12-'СЕТ СН'!$F$21</f>
        <v>-384.09328039000002</v>
      </c>
      <c r="O255" s="37">
        <f>SUMIFS(СВЦЭМ!$G$34:$G$777,СВЦЭМ!$A$34:$A$777,$A255,СВЦЭМ!$B$34:$B$777,O$225)+'СЕТ СН'!$F$12-'СЕТ СН'!$F$21</f>
        <v>-384.45455917999999</v>
      </c>
      <c r="P255" s="37">
        <f>SUMIFS(СВЦЭМ!$G$34:$G$777,СВЦЭМ!$A$34:$A$777,$A255,СВЦЭМ!$B$34:$B$777,P$225)+'СЕТ СН'!$F$12-'СЕТ СН'!$F$21</f>
        <v>-385.15071707999999</v>
      </c>
      <c r="Q255" s="37">
        <f>SUMIFS(СВЦЭМ!$G$34:$G$777,СВЦЭМ!$A$34:$A$777,$A255,СВЦЭМ!$B$34:$B$777,Q$225)+'СЕТ СН'!$F$12-'СЕТ СН'!$F$21</f>
        <v>-384.38797519000002</v>
      </c>
      <c r="R255" s="37">
        <f>SUMIFS(СВЦЭМ!$G$34:$G$777,СВЦЭМ!$A$34:$A$777,$A255,СВЦЭМ!$B$34:$B$777,R$225)+'СЕТ СН'!$F$12-'СЕТ СН'!$F$21</f>
        <v>-384.10468559000003</v>
      </c>
      <c r="S255" s="37">
        <f>SUMIFS(СВЦЭМ!$G$34:$G$777,СВЦЭМ!$A$34:$A$777,$A255,СВЦЭМ!$B$34:$B$777,S$225)+'СЕТ СН'!$F$12-'СЕТ СН'!$F$21</f>
        <v>-382.70435585999996</v>
      </c>
      <c r="T255" s="37">
        <f>SUMIFS(СВЦЭМ!$G$34:$G$777,СВЦЭМ!$A$34:$A$777,$A255,СВЦЭМ!$B$34:$B$777,T$225)+'СЕТ СН'!$F$12-'СЕТ СН'!$F$21</f>
        <v>-377.85147602000001</v>
      </c>
      <c r="U255" s="37">
        <f>SUMIFS(СВЦЭМ!$G$34:$G$777,СВЦЭМ!$A$34:$A$777,$A255,СВЦЭМ!$B$34:$B$777,U$225)+'СЕТ СН'!$F$12-'СЕТ СН'!$F$21</f>
        <v>-381.65188968999996</v>
      </c>
      <c r="V255" s="37">
        <f>SUMIFS(СВЦЭМ!$G$34:$G$777,СВЦЭМ!$A$34:$A$777,$A255,СВЦЭМ!$B$34:$B$777,V$225)+'СЕТ СН'!$F$12-'СЕТ СН'!$F$21</f>
        <v>-363.98049638999998</v>
      </c>
      <c r="W255" s="37">
        <f>SUMIFS(СВЦЭМ!$G$34:$G$777,СВЦЭМ!$A$34:$A$777,$A255,СВЦЭМ!$B$34:$B$777,W$225)+'СЕТ СН'!$F$12-'СЕТ СН'!$F$21</f>
        <v>-331.99441886</v>
      </c>
      <c r="X255" s="37">
        <f>SUMIFS(СВЦЭМ!$G$34:$G$777,СВЦЭМ!$A$34:$A$777,$A255,СВЦЭМ!$B$34:$B$777,X$225)+'СЕТ СН'!$F$12-'СЕТ СН'!$F$21</f>
        <v>-316.25874428999998</v>
      </c>
      <c r="Y255" s="37">
        <f>SUMIFS(СВЦЭМ!$G$34:$G$777,СВЦЭМ!$A$34:$A$777,$A255,СВЦЭМ!$B$34:$B$777,Y$225)+'СЕТ СН'!$F$12-'СЕТ СН'!$F$21</f>
        <v>-303.19895436000002</v>
      </c>
    </row>
    <row r="256" spans="1:25" ht="15.75" hidden="1" x14ac:dyDescent="0.2">
      <c r="A256" s="36">
        <f t="shared" si="6"/>
        <v>43070</v>
      </c>
      <c r="B256" s="37">
        <f>SUMIFS(СВЦЭМ!$G$34:$G$777,СВЦЭМ!$A$34:$A$777,$A256,СВЦЭМ!$B$34:$B$777,B$225)+'СЕТ СН'!$F$12-'СЕТ СН'!$F$21</f>
        <v>-578.75</v>
      </c>
      <c r="C256" s="37">
        <f>SUMIFS(СВЦЭМ!$G$34:$G$777,СВЦЭМ!$A$34:$A$777,$A256,СВЦЭМ!$B$34:$B$777,C$225)+'СЕТ СН'!$F$12-'СЕТ СН'!$F$21</f>
        <v>-578.75</v>
      </c>
      <c r="D256" s="37">
        <f>SUMIFS(СВЦЭМ!$G$34:$G$777,СВЦЭМ!$A$34:$A$777,$A256,СВЦЭМ!$B$34:$B$777,D$225)+'СЕТ СН'!$F$12-'СЕТ СН'!$F$21</f>
        <v>-578.75</v>
      </c>
      <c r="E256" s="37">
        <f>SUMIFS(СВЦЭМ!$G$34:$G$777,СВЦЭМ!$A$34:$A$777,$A256,СВЦЭМ!$B$34:$B$777,E$225)+'СЕТ СН'!$F$12-'СЕТ СН'!$F$21</f>
        <v>-578.75</v>
      </c>
      <c r="F256" s="37">
        <f>SUMIFS(СВЦЭМ!$G$34:$G$777,СВЦЭМ!$A$34:$A$777,$A256,СВЦЭМ!$B$34:$B$777,F$225)+'СЕТ СН'!$F$12-'СЕТ СН'!$F$21</f>
        <v>-578.75</v>
      </c>
      <c r="G256" s="37">
        <f>SUMIFS(СВЦЭМ!$G$34:$G$777,СВЦЭМ!$A$34:$A$777,$A256,СВЦЭМ!$B$34:$B$777,G$225)+'СЕТ СН'!$F$12-'СЕТ СН'!$F$21</f>
        <v>-578.75</v>
      </c>
      <c r="H256" s="37">
        <f>SUMIFS(СВЦЭМ!$G$34:$G$777,СВЦЭМ!$A$34:$A$777,$A256,СВЦЭМ!$B$34:$B$777,H$225)+'СЕТ СН'!$F$12-'СЕТ СН'!$F$21</f>
        <v>-578.75</v>
      </c>
      <c r="I256" s="37">
        <f>SUMIFS(СВЦЭМ!$G$34:$G$777,СВЦЭМ!$A$34:$A$777,$A256,СВЦЭМ!$B$34:$B$777,I$225)+'СЕТ СН'!$F$12-'СЕТ СН'!$F$21</f>
        <v>-578.75</v>
      </c>
      <c r="J256" s="37">
        <f>SUMIFS(СВЦЭМ!$G$34:$G$777,СВЦЭМ!$A$34:$A$777,$A256,СВЦЭМ!$B$34:$B$777,J$225)+'СЕТ СН'!$F$12-'СЕТ СН'!$F$21</f>
        <v>-578.75</v>
      </c>
      <c r="K256" s="37">
        <f>SUMIFS(СВЦЭМ!$G$34:$G$777,СВЦЭМ!$A$34:$A$777,$A256,СВЦЭМ!$B$34:$B$777,K$225)+'СЕТ СН'!$F$12-'СЕТ СН'!$F$21</f>
        <v>-578.75</v>
      </c>
      <c r="L256" s="37">
        <f>SUMIFS(СВЦЭМ!$G$34:$G$777,СВЦЭМ!$A$34:$A$777,$A256,СВЦЭМ!$B$34:$B$777,L$225)+'СЕТ СН'!$F$12-'СЕТ СН'!$F$21</f>
        <v>-578.75</v>
      </c>
      <c r="M256" s="37">
        <f>SUMIFS(СВЦЭМ!$G$34:$G$777,СВЦЭМ!$A$34:$A$777,$A256,СВЦЭМ!$B$34:$B$777,M$225)+'СЕТ СН'!$F$12-'СЕТ СН'!$F$21</f>
        <v>-578.75</v>
      </c>
      <c r="N256" s="37">
        <f>SUMIFS(СВЦЭМ!$G$34:$G$777,СВЦЭМ!$A$34:$A$777,$A256,СВЦЭМ!$B$34:$B$777,N$225)+'СЕТ СН'!$F$12-'СЕТ СН'!$F$21</f>
        <v>-578.75</v>
      </c>
      <c r="O256" s="37">
        <f>SUMIFS(СВЦЭМ!$G$34:$G$777,СВЦЭМ!$A$34:$A$777,$A256,СВЦЭМ!$B$34:$B$777,O$225)+'СЕТ СН'!$F$12-'СЕТ СН'!$F$21</f>
        <v>-578.75</v>
      </c>
      <c r="P256" s="37">
        <f>SUMIFS(СВЦЭМ!$G$34:$G$777,СВЦЭМ!$A$34:$A$777,$A256,СВЦЭМ!$B$34:$B$777,P$225)+'СЕТ СН'!$F$12-'СЕТ СН'!$F$21</f>
        <v>-578.75</v>
      </c>
      <c r="Q256" s="37">
        <f>SUMIFS(СВЦЭМ!$G$34:$G$777,СВЦЭМ!$A$34:$A$777,$A256,СВЦЭМ!$B$34:$B$777,Q$225)+'СЕТ СН'!$F$12-'СЕТ СН'!$F$21</f>
        <v>-578.75</v>
      </c>
      <c r="R256" s="37">
        <f>SUMIFS(СВЦЭМ!$G$34:$G$777,СВЦЭМ!$A$34:$A$777,$A256,СВЦЭМ!$B$34:$B$777,R$225)+'СЕТ СН'!$F$12-'СЕТ СН'!$F$21</f>
        <v>-578.75</v>
      </c>
      <c r="S256" s="37">
        <f>SUMIFS(СВЦЭМ!$G$34:$G$777,СВЦЭМ!$A$34:$A$777,$A256,СВЦЭМ!$B$34:$B$777,S$225)+'СЕТ СН'!$F$12-'СЕТ СН'!$F$21</f>
        <v>-578.75</v>
      </c>
      <c r="T256" s="37">
        <f>SUMIFS(СВЦЭМ!$G$34:$G$777,СВЦЭМ!$A$34:$A$777,$A256,СВЦЭМ!$B$34:$B$777,T$225)+'СЕТ СН'!$F$12-'СЕТ СН'!$F$21</f>
        <v>-578.75</v>
      </c>
      <c r="U256" s="37">
        <f>SUMIFS(СВЦЭМ!$G$34:$G$777,СВЦЭМ!$A$34:$A$777,$A256,СВЦЭМ!$B$34:$B$777,U$225)+'СЕТ СН'!$F$12-'СЕТ СН'!$F$21</f>
        <v>-578.75</v>
      </c>
      <c r="V256" s="37">
        <f>SUMIFS(СВЦЭМ!$G$34:$G$777,СВЦЭМ!$A$34:$A$777,$A256,СВЦЭМ!$B$34:$B$777,V$225)+'СЕТ СН'!$F$12-'СЕТ СН'!$F$21</f>
        <v>-578.75</v>
      </c>
      <c r="W256" s="37">
        <f>SUMIFS(СВЦЭМ!$G$34:$G$777,СВЦЭМ!$A$34:$A$777,$A256,СВЦЭМ!$B$34:$B$777,W$225)+'СЕТ СН'!$F$12-'СЕТ СН'!$F$21</f>
        <v>-578.75</v>
      </c>
      <c r="X256" s="37">
        <f>SUMIFS(СВЦЭМ!$G$34:$G$777,СВЦЭМ!$A$34:$A$777,$A256,СВЦЭМ!$B$34:$B$777,X$225)+'СЕТ СН'!$F$12-'СЕТ СН'!$F$21</f>
        <v>-578.75</v>
      </c>
      <c r="Y256" s="37">
        <f>SUMIFS(СВЦЭМ!$G$34:$G$777,СВЦЭМ!$A$34:$A$777,$A256,СВЦЭМ!$B$34:$B$777,Y$225)+'СЕТ СН'!$F$12-'СЕТ СН'!$F$21</f>
        <v>-578.75</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28"/>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01.11.2017</v>
      </c>
      <c r="B261" s="37">
        <f>SUMIFS(СВЦЭМ!$H$34:$H$777,СВЦЭМ!$A$34:$A$777,$A261,СВЦЭМ!$B$34:$B$777,B$260)+'СЕТ СН'!$F$12-'СЕТ СН'!$F$21</f>
        <v>-65.037408010000036</v>
      </c>
      <c r="C261" s="37">
        <f>SUMIFS(СВЦЭМ!$H$34:$H$777,СВЦЭМ!$A$34:$A$777,$A261,СВЦЭМ!$B$34:$B$777,C$260)+'СЕТ СН'!$F$12-'СЕТ СН'!$F$21</f>
        <v>-39.734421409999982</v>
      </c>
      <c r="D261" s="37">
        <f>SUMIFS(СВЦЭМ!$H$34:$H$777,СВЦЭМ!$A$34:$A$777,$A261,СВЦЭМ!$B$34:$B$777,D$260)+'СЕТ СН'!$F$12-'СЕТ СН'!$F$21</f>
        <v>2.1784713700000111</v>
      </c>
      <c r="E261" s="37">
        <f>SUMIFS(СВЦЭМ!$H$34:$H$777,СВЦЭМ!$A$34:$A$777,$A261,СВЦЭМ!$B$34:$B$777,E$260)+'СЕТ СН'!$F$12-'СЕТ СН'!$F$21</f>
        <v>9.0730479200000218</v>
      </c>
      <c r="F261" s="37">
        <f>SUMIFS(СВЦЭМ!$H$34:$H$777,СВЦЭМ!$A$34:$A$777,$A261,СВЦЭМ!$B$34:$B$777,F$260)+'СЕТ СН'!$F$12-'СЕТ СН'!$F$21</f>
        <v>9.7470152800000278</v>
      </c>
      <c r="G261" s="37">
        <f>SUMIFS(СВЦЭМ!$H$34:$H$777,СВЦЭМ!$A$34:$A$777,$A261,СВЦЭМ!$B$34:$B$777,G$260)+'СЕТ СН'!$F$12-'СЕТ СН'!$F$21</f>
        <v>5.5745363900000484</v>
      </c>
      <c r="H261" s="37">
        <f>SUMIFS(СВЦЭМ!$H$34:$H$777,СВЦЭМ!$A$34:$A$777,$A261,СВЦЭМ!$B$34:$B$777,H$260)+'СЕТ СН'!$F$12-'СЕТ СН'!$F$21</f>
        <v>-44.527931480000007</v>
      </c>
      <c r="I261" s="37">
        <f>SUMIFS(СВЦЭМ!$H$34:$H$777,СВЦЭМ!$A$34:$A$777,$A261,СВЦЭМ!$B$34:$B$777,I$260)+'СЕТ СН'!$F$12-'СЕТ СН'!$F$21</f>
        <v>-59.068108349999989</v>
      </c>
      <c r="J261" s="37">
        <f>SUMIFS(СВЦЭМ!$H$34:$H$777,СВЦЭМ!$A$34:$A$777,$A261,СВЦЭМ!$B$34:$B$777,J$260)+'СЕТ СН'!$F$12-'СЕТ СН'!$F$21</f>
        <v>-121.32730157999998</v>
      </c>
      <c r="K261" s="37">
        <f>SUMIFS(СВЦЭМ!$H$34:$H$777,СВЦЭМ!$A$34:$A$777,$A261,СВЦЭМ!$B$34:$B$777,K$260)+'СЕТ СН'!$F$12-'СЕТ СН'!$F$21</f>
        <v>-157.05944921000003</v>
      </c>
      <c r="L261" s="37">
        <f>SUMIFS(СВЦЭМ!$H$34:$H$777,СВЦЭМ!$A$34:$A$777,$A261,СВЦЭМ!$B$34:$B$777,L$260)+'СЕТ СН'!$F$12-'СЕТ СН'!$F$21</f>
        <v>-200.25743693999999</v>
      </c>
      <c r="M261" s="37">
        <f>SUMIFS(СВЦЭМ!$H$34:$H$777,СВЦЭМ!$A$34:$A$777,$A261,СВЦЭМ!$B$34:$B$777,M$260)+'СЕТ СН'!$F$12-'СЕТ СН'!$F$21</f>
        <v>-221.37165782</v>
      </c>
      <c r="N261" s="37">
        <f>SUMIFS(СВЦЭМ!$H$34:$H$777,СВЦЭМ!$A$34:$A$777,$A261,СВЦЭМ!$B$34:$B$777,N$260)+'СЕТ СН'!$F$12-'СЕТ СН'!$F$21</f>
        <v>-229.09792320999998</v>
      </c>
      <c r="O261" s="37">
        <f>SUMIFS(СВЦЭМ!$H$34:$H$777,СВЦЭМ!$A$34:$A$777,$A261,СВЦЭМ!$B$34:$B$777,O$260)+'СЕТ СН'!$F$12-'СЕТ СН'!$F$21</f>
        <v>-231.40974502</v>
      </c>
      <c r="P261" s="37">
        <f>SUMIFS(СВЦЭМ!$H$34:$H$777,СВЦЭМ!$A$34:$A$777,$A261,СВЦЭМ!$B$34:$B$777,P$260)+'СЕТ СН'!$F$12-'СЕТ СН'!$F$21</f>
        <v>-234.76849213999998</v>
      </c>
      <c r="Q261" s="37">
        <f>SUMIFS(СВЦЭМ!$H$34:$H$777,СВЦЭМ!$A$34:$A$777,$A261,СВЦЭМ!$B$34:$B$777,Q$260)+'СЕТ СН'!$F$12-'СЕТ СН'!$F$21</f>
        <v>-235.11914655999999</v>
      </c>
      <c r="R261" s="37">
        <f>SUMIFS(СВЦЭМ!$H$34:$H$777,СВЦЭМ!$A$34:$A$777,$A261,СВЦЭМ!$B$34:$B$777,R$260)+'СЕТ СН'!$F$12-'СЕТ СН'!$F$21</f>
        <v>-232.94864511999998</v>
      </c>
      <c r="S261" s="37">
        <f>SUMIFS(СВЦЭМ!$H$34:$H$777,СВЦЭМ!$A$34:$A$777,$A261,СВЦЭМ!$B$34:$B$777,S$260)+'СЕТ СН'!$F$12-'СЕТ СН'!$F$21</f>
        <v>-228.87142566</v>
      </c>
      <c r="T261" s="37">
        <f>SUMIFS(СВЦЭМ!$H$34:$H$777,СВЦЭМ!$A$34:$A$777,$A261,СВЦЭМ!$B$34:$B$777,T$260)+'СЕТ СН'!$F$12-'СЕТ СН'!$F$21</f>
        <v>-223.10564954</v>
      </c>
      <c r="U261" s="37">
        <f>SUMIFS(СВЦЭМ!$H$34:$H$777,СВЦЭМ!$A$34:$A$777,$A261,СВЦЭМ!$B$34:$B$777,U$260)+'СЕТ СН'!$F$12-'СЕТ СН'!$F$21</f>
        <v>-220.15732954999999</v>
      </c>
      <c r="V261" s="37">
        <f>SUMIFS(СВЦЭМ!$H$34:$H$777,СВЦЭМ!$A$34:$A$777,$A261,СВЦЭМ!$B$34:$B$777,V$260)+'СЕТ СН'!$F$12-'СЕТ СН'!$F$21</f>
        <v>-198.71301421999999</v>
      </c>
      <c r="W261" s="37">
        <f>SUMIFS(СВЦЭМ!$H$34:$H$777,СВЦЭМ!$A$34:$A$777,$A261,СВЦЭМ!$B$34:$B$777,W$260)+'СЕТ СН'!$F$12-'СЕТ СН'!$F$21</f>
        <v>-125.48727953000002</v>
      </c>
      <c r="X261" s="37">
        <f>SUMIFS(СВЦЭМ!$H$34:$H$777,СВЦЭМ!$A$34:$A$777,$A261,СВЦЭМ!$B$34:$B$777,X$260)+'СЕТ СН'!$F$12-'СЕТ СН'!$F$21</f>
        <v>-73.819917579999981</v>
      </c>
      <c r="Y261" s="37">
        <f>SUMIFS(СВЦЭМ!$H$34:$H$777,СВЦЭМ!$A$34:$A$777,$A261,СВЦЭМ!$B$34:$B$777,Y$260)+'СЕТ СН'!$F$12-'СЕТ СН'!$F$21</f>
        <v>-77.347344829999997</v>
      </c>
      <c r="AA261" s="46"/>
    </row>
    <row r="262" spans="1:27" ht="15.75" x14ac:dyDescent="0.2">
      <c r="A262" s="36">
        <f>A261+1</f>
        <v>43041</v>
      </c>
      <c r="B262" s="37">
        <f>SUMIFS(СВЦЭМ!$H$34:$H$777,СВЦЭМ!$A$34:$A$777,$A262,СВЦЭМ!$B$34:$B$777,B$260)+'СЕТ СН'!$F$12-'СЕТ СН'!$F$21</f>
        <v>-63.99461881000002</v>
      </c>
      <c r="C262" s="37">
        <f>SUMIFS(СВЦЭМ!$H$34:$H$777,СВЦЭМ!$A$34:$A$777,$A262,СВЦЭМ!$B$34:$B$777,C$260)+'СЕТ СН'!$F$12-'СЕТ СН'!$F$21</f>
        <v>-45.110291419999953</v>
      </c>
      <c r="D262" s="37">
        <f>SUMIFS(СВЦЭМ!$H$34:$H$777,СВЦЭМ!$A$34:$A$777,$A262,СВЦЭМ!$B$34:$B$777,D$260)+'СЕТ СН'!$F$12-'СЕТ СН'!$F$21</f>
        <v>3.3814064499999859</v>
      </c>
      <c r="E262" s="37">
        <f>SUMIFS(СВЦЭМ!$H$34:$H$777,СВЦЭМ!$A$34:$A$777,$A262,СВЦЭМ!$B$34:$B$777,E$260)+'СЕТ СН'!$F$12-'СЕТ СН'!$F$21</f>
        <v>8.9842214999999896</v>
      </c>
      <c r="F262" s="37">
        <f>SUMIFS(СВЦЭМ!$H$34:$H$777,СВЦЭМ!$A$34:$A$777,$A262,СВЦЭМ!$B$34:$B$777,F$260)+'СЕТ СН'!$F$12-'СЕТ СН'!$F$21</f>
        <v>9.5752676600000086</v>
      </c>
      <c r="G262" s="37">
        <f>SUMIFS(СВЦЭМ!$H$34:$H$777,СВЦЭМ!$A$34:$A$777,$A262,СВЦЭМ!$B$34:$B$777,G$260)+'СЕТ СН'!$F$12-'СЕТ СН'!$F$21</f>
        <v>7.2816646999999648</v>
      </c>
      <c r="H262" s="37">
        <f>SUMIFS(СВЦЭМ!$H$34:$H$777,СВЦЭМ!$A$34:$A$777,$A262,СВЦЭМ!$B$34:$B$777,H$260)+'СЕТ СН'!$F$12-'СЕТ СН'!$F$21</f>
        <v>-44.324563330000046</v>
      </c>
      <c r="I262" s="37">
        <f>SUMIFS(СВЦЭМ!$H$34:$H$777,СВЦЭМ!$A$34:$A$777,$A262,СВЦЭМ!$B$34:$B$777,I$260)+'СЕТ СН'!$F$12-'СЕТ СН'!$F$21</f>
        <v>-61.698201229999995</v>
      </c>
      <c r="J262" s="37">
        <f>SUMIFS(СВЦЭМ!$H$34:$H$777,СВЦЭМ!$A$34:$A$777,$A262,СВЦЭМ!$B$34:$B$777,J$260)+'СЕТ СН'!$F$12-'СЕТ СН'!$F$21</f>
        <v>-117.08383643000002</v>
      </c>
      <c r="K262" s="37">
        <f>SUMIFS(СВЦЭМ!$H$34:$H$777,СВЦЭМ!$A$34:$A$777,$A262,СВЦЭМ!$B$34:$B$777,K$260)+'СЕТ СН'!$F$12-'СЕТ СН'!$F$21</f>
        <v>-153.16378895999998</v>
      </c>
      <c r="L262" s="37">
        <f>SUMIFS(СВЦЭМ!$H$34:$H$777,СВЦЭМ!$A$34:$A$777,$A262,СВЦЭМ!$B$34:$B$777,L$260)+'СЕТ СН'!$F$12-'СЕТ СН'!$F$21</f>
        <v>-195.70267216000002</v>
      </c>
      <c r="M262" s="37">
        <f>SUMIFS(СВЦЭМ!$H$34:$H$777,СВЦЭМ!$A$34:$A$777,$A262,СВЦЭМ!$B$34:$B$777,M$260)+'СЕТ СН'!$F$12-'СЕТ СН'!$F$21</f>
        <v>-215.43227560000003</v>
      </c>
      <c r="N262" s="37">
        <f>SUMIFS(СВЦЭМ!$H$34:$H$777,СВЦЭМ!$A$34:$A$777,$A262,СВЦЭМ!$B$34:$B$777,N$260)+'СЕТ СН'!$F$12-'СЕТ СН'!$F$21</f>
        <v>-221.08554043999999</v>
      </c>
      <c r="O262" s="37">
        <f>SUMIFS(СВЦЭМ!$H$34:$H$777,СВЦЭМ!$A$34:$A$777,$A262,СВЦЭМ!$B$34:$B$777,O$260)+'СЕТ СН'!$F$12-'СЕТ СН'!$F$21</f>
        <v>-222.20507479999998</v>
      </c>
      <c r="P262" s="37">
        <f>SUMIFS(СВЦЭМ!$H$34:$H$777,СВЦЭМ!$A$34:$A$777,$A262,СВЦЭМ!$B$34:$B$777,P$260)+'СЕТ СН'!$F$12-'СЕТ СН'!$F$21</f>
        <v>-225.46510824000001</v>
      </c>
      <c r="Q262" s="37">
        <f>SUMIFS(СВЦЭМ!$H$34:$H$777,СВЦЭМ!$A$34:$A$777,$A262,СВЦЭМ!$B$34:$B$777,Q$260)+'СЕТ СН'!$F$12-'СЕТ СН'!$F$21</f>
        <v>-229.03256785000002</v>
      </c>
      <c r="R262" s="37">
        <f>SUMIFS(СВЦЭМ!$H$34:$H$777,СВЦЭМ!$A$34:$A$777,$A262,СВЦЭМ!$B$34:$B$777,R$260)+'СЕТ СН'!$F$12-'СЕТ СН'!$F$21</f>
        <v>-228.15505931000001</v>
      </c>
      <c r="S262" s="37">
        <f>SUMIFS(СВЦЭМ!$H$34:$H$777,СВЦЭМ!$A$34:$A$777,$A262,СВЦЭМ!$B$34:$B$777,S$260)+'СЕТ СН'!$F$12-'СЕТ СН'!$F$21</f>
        <v>-218.48154464999999</v>
      </c>
      <c r="T262" s="37">
        <f>SUMIFS(СВЦЭМ!$H$34:$H$777,СВЦЭМ!$A$34:$A$777,$A262,СВЦЭМ!$B$34:$B$777,T$260)+'СЕТ СН'!$F$12-'СЕТ СН'!$F$21</f>
        <v>-227.00964110000001</v>
      </c>
      <c r="U262" s="37">
        <f>SUMIFS(СВЦЭМ!$H$34:$H$777,СВЦЭМ!$A$34:$A$777,$A262,СВЦЭМ!$B$34:$B$777,U$260)+'СЕТ СН'!$F$12-'СЕТ СН'!$F$21</f>
        <v>-232.07671776000001</v>
      </c>
      <c r="V262" s="37">
        <f>SUMIFS(СВЦЭМ!$H$34:$H$777,СВЦЭМ!$A$34:$A$777,$A262,СВЦЭМ!$B$34:$B$777,V$260)+'СЕТ СН'!$F$12-'СЕТ СН'!$F$21</f>
        <v>-206.11683756999997</v>
      </c>
      <c r="W262" s="37">
        <f>SUMIFS(СВЦЭМ!$H$34:$H$777,СВЦЭМ!$A$34:$A$777,$A262,СВЦЭМ!$B$34:$B$777,W$260)+'СЕТ СН'!$F$12-'СЕТ СН'!$F$21</f>
        <v>-153.76754313999999</v>
      </c>
      <c r="X262" s="37">
        <f>SUMIFS(СВЦЭМ!$H$34:$H$777,СВЦЭМ!$A$34:$A$777,$A262,СВЦЭМ!$B$34:$B$777,X$260)+'СЕТ СН'!$F$12-'СЕТ СН'!$F$21</f>
        <v>-99.280008710000004</v>
      </c>
      <c r="Y262" s="37">
        <f>SUMIFS(СВЦЭМ!$H$34:$H$777,СВЦЭМ!$A$34:$A$777,$A262,СВЦЭМ!$B$34:$B$777,Y$260)+'СЕТ СН'!$F$12-'СЕТ СН'!$F$21</f>
        <v>-77.964792890000012</v>
      </c>
    </row>
    <row r="263" spans="1:27" ht="15.75" x14ac:dyDescent="0.2">
      <c r="A263" s="36">
        <f t="shared" ref="A263:A291" si="7">A262+1</f>
        <v>43042</v>
      </c>
      <c r="B263" s="37">
        <f>SUMIFS(СВЦЭМ!$H$34:$H$777,СВЦЭМ!$A$34:$A$777,$A263,СВЦЭМ!$B$34:$B$777,B$260)+'СЕТ СН'!$F$12-'СЕТ СН'!$F$21</f>
        <v>-62.938152009999953</v>
      </c>
      <c r="C263" s="37">
        <f>SUMIFS(СВЦЭМ!$H$34:$H$777,СВЦЭМ!$A$34:$A$777,$A263,СВЦЭМ!$B$34:$B$777,C$260)+'СЕТ СН'!$F$12-'СЕТ СН'!$F$21</f>
        <v>-40.061635860000024</v>
      </c>
      <c r="D263" s="37">
        <f>SUMIFS(СВЦЭМ!$H$34:$H$777,СВЦЭМ!$A$34:$A$777,$A263,СВЦЭМ!$B$34:$B$777,D$260)+'СЕТ СН'!$F$12-'СЕТ СН'!$F$21</f>
        <v>-0.622037999999975</v>
      </c>
      <c r="E263" s="37">
        <f>SUMIFS(СВЦЭМ!$H$34:$H$777,СВЦЭМ!$A$34:$A$777,$A263,СВЦЭМ!$B$34:$B$777,E$260)+'СЕТ СН'!$F$12-'СЕТ СН'!$F$21</f>
        <v>6.6818468899999743</v>
      </c>
      <c r="F263" s="37">
        <f>SUMIFS(СВЦЭМ!$H$34:$H$777,СВЦЭМ!$A$34:$A$777,$A263,СВЦЭМ!$B$34:$B$777,F$260)+'СЕТ СН'!$F$12-'СЕТ СН'!$F$21</f>
        <v>7.4828447200000028</v>
      </c>
      <c r="G263" s="37">
        <f>SUMIFS(СВЦЭМ!$H$34:$H$777,СВЦЭМ!$A$34:$A$777,$A263,СВЦЭМ!$B$34:$B$777,G$260)+'СЕТ СН'!$F$12-'СЕТ СН'!$F$21</f>
        <v>7.3480780500000265</v>
      </c>
      <c r="H263" s="37">
        <f>SUMIFS(СВЦЭМ!$H$34:$H$777,СВЦЭМ!$A$34:$A$777,$A263,СВЦЭМ!$B$34:$B$777,H$260)+'СЕТ СН'!$F$12-'СЕТ СН'!$F$21</f>
        <v>-7.0652280399999654</v>
      </c>
      <c r="I263" s="37">
        <f>SUMIFS(СВЦЭМ!$H$34:$H$777,СВЦЭМ!$A$34:$A$777,$A263,СВЦЭМ!$B$34:$B$777,I$260)+'СЕТ СН'!$F$12-'СЕТ СН'!$F$21</f>
        <v>-54.736287560000051</v>
      </c>
      <c r="J263" s="37">
        <f>SUMIFS(СВЦЭМ!$H$34:$H$777,СВЦЭМ!$A$34:$A$777,$A263,СВЦЭМ!$B$34:$B$777,J$260)+'СЕТ СН'!$F$12-'СЕТ СН'!$F$21</f>
        <v>-91.505647920000001</v>
      </c>
      <c r="K263" s="37">
        <f>SUMIFS(СВЦЭМ!$H$34:$H$777,СВЦЭМ!$A$34:$A$777,$A263,СВЦЭМ!$B$34:$B$777,K$260)+'СЕТ СН'!$F$12-'СЕТ СН'!$F$21</f>
        <v>-122.90312795</v>
      </c>
      <c r="L263" s="37">
        <f>SUMIFS(СВЦЭМ!$H$34:$H$777,СВЦЭМ!$A$34:$A$777,$A263,СВЦЭМ!$B$34:$B$777,L$260)+'СЕТ СН'!$F$12-'СЕТ СН'!$F$21</f>
        <v>-167.59769519000002</v>
      </c>
      <c r="M263" s="37">
        <f>SUMIFS(СВЦЭМ!$H$34:$H$777,СВЦЭМ!$A$34:$A$777,$A263,СВЦЭМ!$B$34:$B$777,M$260)+'СЕТ СН'!$F$12-'СЕТ СН'!$F$21</f>
        <v>-191.35139723999998</v>
      </c>
      <c r="N263" s="37">
        <f>SUMIFS(СВЦЭМ!$H$34:$H$777,СВЦЭМ!$A$34:$A$777,$A263,СВЦЭМ!$B$34:$B$777,N$260)+'СЕТ СН'!$F$12-'СЕТ СН'!$F$21</f>
        <v>-208.01236766</v>
      </c>
      <c r="O263" s="37">
        <f>SUMIFS(СВЦЭМ!$H$34:$H$777,СВЦЭМ!$A$34:$A$777,$A263,СВЦЭМ!$B$34:$B$777,O$260)+'СЕТ СН'!$F$12-'СЕТ СН'!$F$21</f>
        <v>-208.82447074999999</v>
      </c>
      <c r="P263" s="37">
        <f>SUMIFS(СВЦЭМ!$H$34:$H$777,СВЦЭМ!$A$34:$A$777,$A263,СВЦЭМ!$B$34:$B$777,P$260)+'СЕТ СН'!$F$12-'СЕТ СН'!$F$21</f>
        <v>-202.99369940999998</v>
      </c>
      <c r="Q263" s="37">
        <f>SUMIFS(СВЦЭМ!$H$34:$H$777,СВЦЭМ!$A$34:$A$777,$A263,СВЦЭМ!$B$34:$B$777,Q$260)+'СЕТ СН'!$F$12-'СЕТ СН'!$F$21</f>
        <v>-201.58931715</v>
      </c>
      <c r="R263" s="37">
        <f>SUMIFS(СВЦЭМ!$H$34:$H$777,СВЦЭМ!$A$34:$A$777,$A263,СВЦЭМ!$B$34:$B$777,R$260)+'СЕТ СН'!$F$12-'СЕТ СН'!$F$21</f>
        <v>-198.44815720999998</v>
      </c>
      <c r="S263" s="37">
        <f>SUMIFS(СВЦЭМ!$H$34:$H$777,СВЦЭМ!$A$34:$A$777,$A263,СВЦЭМ!$B$34:$B$777,S$260)+'СЕТ СН'!$F$12-'СЕТ СН'!$F$21</f>
        <v>-205.63309220999997</v>
      </c>
      <c r="T263" s="37">
        <f>SUMIFS(СВЦЭМ!$H$34:$H$777,СВЦЭМ!$A$34:$A$777,$A263,СВЦЭМ!$B$34:$B$777,T$260)+'СЕТ СН'!$F$12-'СЕТ СН'!$F$21</f>
        <v>-226.31184882999997</v>
      </c>
      <c r="U263" s="37">
        <f>SUMIFS(СВЦЭМ!$H$34:$H$777,СВЦЭМ!$A$34:$A$777,$A263,СВЦЭМ!$B$34:$B$777,U$260)+'СЕТ СН'!$F$12-'СЕТ СН'!$F$21</f>
        <v>-230.07767694</v>
      </c>
      <c r="V263" s="37">
        <f>SUMIFS(СВЦЭМ!$H$34:$H$777,СВЦЭМ!$A$34:$A$777,$A263,СВЦЭМ!$B$34:$B$777,V$260)+'СЕТ СН'!$F$12-'СЕТ СН'!$F$21</f>
        <v>-200.65412975999999</v>
      </c>
      <c r="W263" s="37">
        <f>SUMIFS(СВЦЭМ!$H$34:$H$777,СВЦЭМ!$A$34:$A$777,$A263,СВЦЭМ!$B$34:$B$777,W$260)+'СЕТ СН'!$F$12-'СЕТ СН'!$F$21</f>
        <v>-146.73960655000002</v>
      </c>
      <c r="X263" s="37">
        <f>SUMIFS(СВЦЭМ!$H$34:$H$777,СВЦЭМ!$A$34:$A$777,$A263,СВЦЭМ!$B$34:$B$777,X$260)+'СЕТ СН'!$F$12-'СЕТ СН'!$F$21</f>
        <v>-84.276895050000007</v>
      </c>
      <c r="Y263" s="37">
        <f>SUMIFS(СВЦЭМ!$H$34:$H$777,СВЦЭМ!$A$34:$A$777,$A263,СВЦЭМ!$B$34:$B$777,Y$260)+'СЕТ СН'!$F$12-'СЕТ СН'!$F$21</f>
        <v>-50.943224740000005</v>
      </c>
    </row>
    <row r="264" spans="1:27" ht="15.75" x14ac:dyDescent="0.2">
      <c r="A264" s="36">
        <f t="shared" si="7"/>
        <v>43043</v>
      </c>
      <c r="B264" s="37">
        <f>SUMIFS(СВЦЭМ!$H$34:$H$777,СВЦЭМ!$A$34:$A$777,$A264,СВЦЭМ!$B$34:$B$777,B$260)+'СЕТ СН'!$F$12-'СЕТ СН'!$F$21</f>
        <v>-30.126745809999989</v>
      </c>
      <c r="C264" s="37">
        <f>SUMIFS(СВЦЭМ!$H$34:$H$777,СВЦЭМ!$A$34:$A$777,$A264,СВЦЭМ!$B$34:$B$777,C$260)+'СЕТ СН'!$F$12-'СЕТ СН'!$F$21</f>
        <v>-8.524525629999971</v>
      </c>
      <c r="D264" s="37">
        <f>SUMIFS(СВЦЭМ!$H$34:$H$777,СВЦЭМ!$A$34:$A$777,$A264,СВЦЭМ!$B$34:$B$777,D$260)+'СЕТ СН'!$F$12-'СЕТ СН'!$F$21</f>
        <v>4.6636450900000455</v>
      </c>
      <c r="E264" s="37">
        <f>SUMIFS(СВЦЭМ!$H$34:$H$777,СВЦЭМ!$A$34:$A$777,$A264,СВЦЭМ!$B$34:$B$777,E$260)+'СЕТ СН'!$F$12-'СЕТ СН'!$F$21</f>
        <v>7.6954690400000345</v>
      </c>
      <c r="F264" s="37">
        <f>SUMIFS(СВЦЭМ!$H$34:$H$777,СВЦЭМ!$A$34:$A$777,$A264,СВЦЭМ!$B$34:$B$777,F$260)+'СЕТ СН'!$F$12-'СЕТ СН'!$F$21</f>
        <v>10.318380059999981</v>
      </c>
      <c r="G264" s="37">
        <f>SUMIFS(СВЦЭМ!$H$34:$H$777,СВЦЭМ!$A$34:$A$777,$A264,СВЦЭМ!$B$34:$B$777,G$260)+'СЕТ СН'!$F$12-'СЕТ СН'!$F$21</f>
        <v>8.6119274699999551</v>
      </c>
      <c r="H264" s="37">
        <f>SUMIFS(СВЦЭМ!$H$34:$H$777,СВЦЭМ!$A$34:$A$777,$A264,СВЦЭМ!$B$34:$B$777,H$260)+'СЕТ СН'!$F$12-'СЕТ СН'!$F$21</f>
        <v>7.8738886899999443</v>
      </c>
      <c r="I264" s="37">
        <f>SUMIFS(СВЦЭМ!$H$34:$H$777,СВЦЭМ!$A$34:$A$777,$A264,СВЦЭМ!$B$34:$B$777,I$260)+'СЕТ СН'!$F$12-'СЕТ СН'!$F$21</f>
        <v>-32.454087619999996</v>
      </c>
      <c r="J264" s="37">
        <f>SUMIFS(СВЦЭМ!$H$34:$H$777,СВЦЭМ!$A$34:$A$777,$A264,СВЦЭМ!$B$34:$B$777,J$260)+'СЕТ СН'!$F$12-'СЕТ СН'!$F$21</f>
        <v>-88.996589490000019</v>
      </c>
      <c r="K264" s="37">
        <f>SUMIFS(СВЦЭМ!$H$34:$H$777,СВЦЭМ!$A$34:$A$777,$A264,СВЦЭМ!$B$34:$B$777,K$260)+'СЕТ СН'!$F$12-'СЕТ СН'!$F$21</f>
        <v>-143.03079459000003</v>
      </c>
      <c r="L264" s="37">
        <f>SUMIFS(СВЦЭМ!$H$34:$H$777,СВЦЭМ!$A$34:$A$777,$A264,СВЦЭМ!$B$34:$B$777,L$260)+'СЕТ СН'!$F$12-'СЕТ СН'!$F$21</f>
        <v>-196.68816644999998</v>
      </c>
      <c r="M264" s="37">
        <f>SUMIFS(СВЦЭМ!$H$34:$H$777,СВЦЭМ!$A$34:$A$777,$A264,СВЦЭМ!$B$34:$B$777,M$260)+'СЕТ СН'!$F$12-'СЕТ СН'!$F$21</f>
        <v>-210.16760814999998</v>
      </c>
      <c r="N264" s="37">
        <f>SUMIFS(СВЦЭМ!$H$34:$H$777,СВЦЭМ!$A$34:$A$777,$A264,СВЦЭМ!$B$34:$B$777,N$260)+'СЕТ СН'!$F$12-'СЕТ СН'!$F$21</f>
        <v>-207.56319865</v>
      </c>
      <c r="O264" s="37">
        <f>SUMIFS(СВЦЭМ!$H$34:$H$777,СВЦЭМ!$A$34:$A$777,$A264,СВЦЭМ!$B$34:$B$777,O$260)+'СЕТ СН'!$F$12-'СЕТ СН'!$F$21</f>
        <v>-207.27181512999999</v>
      </c>
      <c r="P264" s="37">
        <f>SUMIFS(СВЦЭМ!$H$34:$H$777,СВЦЭМ!$A$34:$A$777,$A264,СВЦЭМ!$B$34:$B$777,P$260)+'СЕТ СН'!$F$12-'СЕТ СН'!$F$21</f>
        <v>-202.81738145999998</v>
      </c>
      <c r="Q264" s="37">
        <f>SUMIFS(СВЦЭМ!$H$34:$H$777,СВЦЭМ!$A$34:$A$777,$A264,СВЦЭМ!$B$34:$B$777,Q$260)+'СЕТ СН'!$F$12-'СЕТ СН'!$F$21</f>
        <v>-200.77510937</v>
      </c>
      <c r="R264" s="37">
        <f>SUMIFS(СВЦЭМ!$H$34:$H$777,СВЦЭМ!$A$34:$A$777,$A264,СВЦЭМ!$B$34:$B$777,R$260)+'СЕТ СН'!$F$12-'СЕТ СН'!$F$21</f>
        <v>-201.93959706999999</v>
      </c>
      <c r="S264" s="37">
        <f>SUMIFS(СВЦЭМ!$H$34:$H$777,СВЦЭМ!$A$34:$A$777,$A264,СВЦЭМ!$B$34:$B$777,S$260)+'СЕТ СН'!$F$12-'СЕТ СН'!$F$21</f>
        <v>-204.67834907999998</v>
      </c>
      <c r="T264" s="37">
        <f>SUMIFS(СВЦЭМ!$H$34:$H$777,СВЦЭМ!$A$34:$A$777,$A264,СВЦЭМ!$B$34:$B$777,T$260)+'СЕТ СН'!$F$12-'СЕТ СН'!$F$21</f>
        <v>-217.99018244000001</v>
      </c>
      <c r="U264" s="37">
        <f>SUMIFS(СВЦЭМ!$H$34:$H$777,СВЦЭМ!$A$34:$A$777,$A264,СВЦЭМ!$B$34:$B$777,U$260)+'СЕТ СН'!$F$12-'СЕТ СН'!$F$21</f>
        <v>-220.84084951</v>
      </c>
      <c r="V264" s="37">
        <f>SUMIFS(СВЦЭМ!$H$34:$H$777,СВЦЭМ!$A$34:$A$777,$A264,СВЦЭМ!$B$34:$B$777,V$260)+'СЕТ СН'!$F$12-'СЕТ СН'!$F$21</f>
        <v>-194.6097097</v>
      </c>
      <c r="W264" s="37">
        <f>SUMIFS(СВЦЭМ!$H$34:$H$777,СВЦЭМ!$A$34:$A$777,$A264,СВЦЭМ!$B$34:$B$777,W$260)+'СЕТ СН'!$F$12-'СЕТ СН'!$F$21</f>
        <v>-143.97326966000003</v>
      </c>
      <c r="X264" s="37">
        <f>SUMIFS(СВЦЭМ!$H$34:$H$777,СВЦЭМ!$A$34:$A$777,$A264,СВЦЭМ!$B$34:$B$777,X$260)+'СЕТ СН'!$F$12-'СЕТ СН'!$F$21</f>
        <v>-98.460960530000023</v>
      </c>
      <c r="Y264" s="37">
        <f>SUMIFS(СВЦЭМ!$H$34:$H$777,СВЦЭМ!$A$34:$A$777,$A264,СВЦЭМ!$B$34:$B$777,Y$260)+'СЕТ СН'!$F$12-'СЕТ СН'!$F$21</f>
        <v>-46.848505169999953</v>
      </c>
    </row>
    <row r="265" spans="1:27" ht="15.75" x14ac:dyDescent="0.2">
      <c r="A265" s="36">
        <f t="shared" si="7"/>
        <v>43044</v>
      </c>
      <c r="B265" s="37">
        <f>SUMIFS(СВЦЭМ!$H$34:$H$777,СВЦЭМ!$A$34:$A$777,$A265,СВЦЭМ!$B$34:$B$777,B$260)+'СЕТ СН'!$F$12-'СЕТ СН'!$F$21</f>
        <v>-19.591503729999999</v>
      </c>
      <c r="C265" s="37">
        <f>SUMIFS(СВЦЭМ!$H$34:$H$777,СВЦЭМ!$A$34:$A$777,$A265,СВЦЭМ!$B$34:$B$777,C$260)+'СЕТ СН'!$F$12-'СЕТ СН'!$F$21</f>
        <v>-1.8009055600000465</v>
      </c>
      <c r="D265" s="37">
        <f>SUMIFS(СВЦЭМ!$H$34:$H$777,СВЦЭМ!$A$34:$A$777,$A265,СВЦЭМ!$B$34:$B$777,D$260)+'СЕТ СН'!$F$12-'СЕТ СН'!$F$21</f>
        <v>0.37197677999995449</v>
      </c>
      <c r="E265" s="37">
        <f>SUMIFS(СВЦЭМ!$H$34:$H$777,СВЦЭМ!$A$34:$A$777,$A265,СВЦЭМ!$B$34:$B$777,E$260)+'СЕТ СН'!$F$12-'СЕТ СН'!$F$21</f>
        <v>2.344333880000022</v>
      </c>
      <c r="F265" s="37">
        <f>SUMIFS(СВЦЭМ!$H$34:$H$777,СВЦЭМ!$A$34:$A$777,$A265,СВЦЭМ!$B$34:$B$777,F$260)+'СЕТ СН'!$F$12-'СЕТ СН'!$F$21</f>
        <v>3.4090715999999475</v>
      </c>
      <c r="G265" s="37">
        <f>SUMIFS(СВЦЭМ!$H$34:$H$777,СВЦЭМ!$A$34:$A$777,$A265,СВЦЭМ!$B$34:$B$777,G$260)+'СЕТ СН'!$F$12-'СЕТ СН'!$F$21</f>
        <v>1.0148234099999627</v>
      </c>
      <c r="H265" s="37">
        <f>SUMIFS(СВЦЭМ!$H$34:$H$777,СВЦЭМ!$A$34:$A$777,$A265,СВЦЭМ!$B$34:$B$777,H$260)+'СЕТ СН'!$F$12-'СЕТ СН'!$F$21</f>
        <v>2.7462745100000348</v>
      </c>
      <c r="I265" s="37">
        <f>SUMIFS(СВЦЭМ!$H$34:$H$777,СВЦЭМ!$A$34:$A$777,$A265,СВЦЭМ!$B$34:$B$777,I$260)+'СЕТ СН'!$F$12-'СЕТ СН'!$F$21</f>
        <v>-16.769782680000048</v>
      </c>
      <c r="J265" s="37">
        <f>SUMIFS(СВЦЭМ!$H$34:$H$777,СВЦЭМ!$A$34:$A$777,$A265,СВЦЭМ!$B$34:$B$777,J$260)+'СЕТ СН'!$F$12-'СЕТ СН'!$F$21</f>
        <v>-71.873015010000017</v>
      </c>
      <c r="K265" s="37">
        <f>SUMIFS(СВЦЭМ!$H$34:$H$777,СВЦЭМ!$A$34:$A$777,$A265,СВЦЭМ!$B$34:$B$777,K$260)+'СЕТ СН'!$F$12-'СЕТ СН'!$F$21</f>
        <v>-144.33657527000003</v>
      </c>
      <c r="L265" s="37">
        <f>SUMIFS(СВЦЭМ!$H$34:$H$777,СВЦЭМ!$A$34:$A$777,$A265,СВЦЭМ!$B$34:$B$777,L$260)+'СЕТ СН'!$F$12-'СЕТ СН'!$F$21</f>
        <v>-206.15945799000002</v>
      </c>
      <c r="M265" s="37">
        <f>SUMIFS(СВЦЭМ!$H$34:$H$777,СВЦЭМ!$A$34:$A$777,$A265,СВЦЭМ!$B$34:$B$777,M$260)+'СЕТ СН'!$F$12-'СЕТ СН'!$F$21</f>
        <v>-222.21044298999999</v>
      </c>
      <c r="N265" s="37">
        <f>SUMIFS(СВЦЭМ!$H$34:$H$777,СВЦЭМ!$A$34:$A$777,$A265,СВЦЭМ!$B$34:$B$777,N$260)+'СЕТ СН'!$F$12-'СЕТ СН'!$F$21</f>
        <v>-215.48050459000001</v>
      </c>
      <c r="O265" s="37">
        <f>SUMIFS(СВЦЭМ!$H$34:$H$777,СВЦЭМ!$A$34:$A$777,$A265,СВЦЭМ!$B$34:$B$777,O$260)+'СЕТ СН'!$F$12-'СЕТ СН'!$F$21</f>
        <v>-206.79342853999998</v>
      </c>
      <c r="P265" s="37">
        <f>SUMIFS(СВЦЭМ!$H$34:$H$777,СВЦЭМ!$A$34:$A$777,$A265,СВЦЭМ!$B$34:$B$777,P$260)+'СЕТ СН'!$F$12-'СЕТ СН'!$F$21</f>
        <v>-197.99841449000002</v>
      </c>
      <c r="Q265" s="37">
        <f>SUMIFS(СВЦЭМ!$H$34:$H$777,СВЦЭМ!$A$34:$A$777,$A265,СВЦЭМ!$B$34:$B$777,Q$260)+'СЕТ СН'!$F$12-'СЕТ СН'!$F$21</f>
        <v>-192.00394889</v>
      </c>
      <c r="R265" s="37">
        <f>SUMIFS(СВЦЭМ!$H$34:$H$777,СВЦЭМ!$A$34:$A$777,$A265,СВЦЭМ!$B$34:$B$777,R$260)+'СЕТ СН'!$F$12-'СЕТ СН'!$F$21</f>
        <v>-191.19089410999999</v>
      </c>
      <c r="S265" s="37">
        <f>SUMIFS(СВЦЭМ!$H$34:$H$777,СВЦЭМ!$A$34:$A$777,$A265,СВЦЭМ!$B$34:$B$777,S$260)+'СЕТ СН'!$F$12-'СЕТ СН'!$F$21</f>
        <v>-202.68609855</v>
      </c>
      <c r="T265" s="37">
        <f>SUMIFS(СВЦЭМ!$H$34:$H$777,СВЦЭМ!$A$34:$A$777,$A265,СВЦЭМ!$B$34:$B$777,T$260)+'СЕТ СН'!$F$12-'СЕТ СН'!$F$21</f>
        <v>-227.78069912000001</v>
      </c>
      <c r="U265" s="37">
        <f>SUMIFS(СВЦЭМ!$H$34:$H$777,СВЦЭМ!$A$34:$A$777,$A265,СВЦЭМ!$B$34:$B$777,U$260)+'СЕТ СН'!$F$12-'СЕТ СН'!$F$21</f>
        <v>-230.41240479999999</v>
      </c>
      <c r="V265" s="37">
        <f>SUMIFS(СВЦЭМ!$H$34:$H$777,СВЦЭМ!$A$34:$A$777,$A265,СВЦЭМ!$B$34:$B$777,V$260)+'СЕТ СН'!$F$12-'СЕТ СН'!$F$21</f>
        <v>-211.00636307000002</v>
      </c>
      <c r="W265" s="37">
        <f>SUMIFS(СВЦЭМ!$H$34:$H$777,СВЦЭМ!$A$34:$A$777,$A265,СВЦЭМ!$B$34:$B$777,W$260)+'СЕТ СН'!$F$12-'СЕТ СН'!$F$21</f>
        <v>-161.56932661000002</v>
      </c>
      <c r="X265" s="37">
        <f>SUMIFS(СВЦЭМ!$H$34:$H$777,СВЦЭМ!$A$34:$A$777,$A265,СВЦЭМ!$B$34:$B$777,X$260)+'СЕТ СН'!$F$12-'СЕТ СН'!$F$21</f>
        <v>-100.11342056000001</v>
      </c>
      <c r="Y265" s="37">
        <f>SUMIFS(СВЦЭМ!$H$34:$H$777,СВЦЭМ!$A$34:$A$777,$A265,СВЦЭМ!$B$34:$B$777,Y$260)+'СЕТ СН'!$F$12-'СЕТ СН'!$F$21</f>
        <v>-46.355340100000035</v>
      </c>
    </row>
    <row r="266" spans="1:27" ht="15.75" x14ac:dyDescent="0.2">
      <c r="A266" s="36">
        <f t="shared" si="7"/>
        <v>43045</v>
      </c>
      <c r="B266" s="37">
        <f>SUMIFS(СВЦЭМ!$H$34:$H$777,СВЦЭМ!$A$34:$A$777,$A266,СВЦЭМ!$B$34:$B$777,B$260)+'СЕТ СН'!$F$12-'СЕТ СН'!$F$21</f>
        <v>-32.155511029999957</v>
      </c>
      <c r="C266" s="37">
        <f>SUMIFS(СВЦЭМ!$H$34:$H$777,СВЦЭМ!$A$34:$A$777,$A266,СВЦЭМ!$B$34:$B$777,C$260)+'СЕТ СН'!$F$12-'СЕТ СН'!$F$21</f>
        <v>-13.954616500000043</v>
      </c>
      <c r="D266" s="37">
        <f>SUMIFS(СВЦЭМ!$H$34:$H$777,СВЦЭМ!$A$34:$A$777,$A266,СВЦЭМ!$B$34:$B$777,D$260)+'СЕТ СН'!$F$12-'СЕТ СН'!$F$21</f>
        <v>14.227337730000045</v>
      </c>
      <c r="E266" s="37">
        <f>SUMIFS(СВЦЭМ!$H$34:$H$777,СВЦЭМ!$A$34:$A$777,$A266,СВЦЭМ!$B$34:$B$777,E$260)+'СЕТ СН'!$F$12-'СЕТ СН'!$F$21</f>
        <v>15.861573829999998</v>
      </c>
      <c r="F266" s="37">
        <f>SUMIFS(СВЦЭМ!$H$34:$H$777,СВЦЭМ!$A$34:$A$777,$A266,СВЦЭМ!$B$34:$B$777,F$260)+'СЕТ СН'!$F$12-'СЕТ СН'!$F$21</f>
        <v>16.784602609999979</v>
      </c>
      <c r="G266" s="37">
        <f>SUMIFS(СВЦЭМ!$H$34:$H$777,СВЦЭМ!$A$34:$A$777,$A266,СВЦЭМ!$B$34:$B$777,G$260)+'СЕТ СН'!$F$12-'СЕТ СН'!$F$21</f>
        <v>18.455018679999966</v>
      </c>
      <c r="H266" s="37">
        <f>SUMIFS(СВЦЭМ!$H$34:$H$777,СВЦЭМ!$A$34:$A$777,$A266,СВЦЭМ!$B$34:$B$777,H$260)+'СЕТ СН'!$F$12-'СЕТ СН'!$F$21</f>
        <v>29.361208850000025</v>
      </c>
      <c r="I266" s="37">
        <f>SUMIFS(СВЦЭМ!$H$34:$H$777,СВЦЭМ!$A$34:$A$777,$A266,СВЦЭМ!$B$34:$B$777,I$260)+'СЕТ СН'!$F$12-'СЕТ СН'!$F$21</f>
        <v>-7.3543988500000523</v>
      </c>
      <c r="J266" s="37">
        <f>SUMIFS(СВЦЭМ!$H$34:$H$777,СВЦЭМ!$A$34:$A$777,$A266,СВЦЭМ!$B$34:$B$777,J$260)+'СЕТ СН'!$F$12-'СЕТ СН'!$F$21</f>
        <v>-66.742830659999981</v>
      </c>
      <c r="K266" s="37">
        <f>SUMIFS(СВЦЭМ!$H$34:$H$777,СВЦЭМ!$A$34:$A$777,$A266,СВЦЭМ!$B$34:$B$777,K$260)+'СЕТ СН'!$F$12-'СЕТ СН'!$F$21</f>
        <v>-127.29649648999998</v>
      </c>
      <c r="L266" s="37">
        <f>SUMIFS(СВЦЭМ!$H$34:$H$777,СВЦЭМ!$A$34:$A$777,$A266,СВЦЭМ!$B$34:$B$777,L$260)+'СЕТ СН'!$F$12-'СЕТ СН'!$F$21</f>
        <v>-176.50353045000003</v>
      </c>
      <c r="M266" s="37">
        <f>SUMIFS(СВЦЭМ!$H$34:$H$777,СВЦЭМ!$A$34:$A$777,$A266,СВЦЭМ!$B$34:$B$777,M$260)+'СЕТ СН'!$F$12-'СЕТ СН'!$F$21</f>
        <v>-193.69740603999998</v>
      </c>
      <c r="N266" s="37">
        <f>SUMIFS(СВЦЭМ!$H$34:$H$777,СВЦЭМ!$A$34:$A$777,$A266,СВЦЭМ!$B$34:$B$777,N$260)+'СЕТ СН'!$F$12-'СЕТ СН'!$F$21</f>
        <v>-193.03747814000002</v>
      </c>
      <c r="O266" s="37">
        <f>SUMIFS(СВЦЭМ!$H$34:$H$777,СВЦЭМ!$A$34:$A$777,$A266,СВЦЭМ!$B$34:$B$777,O$260)+'СЕТ СН'!$F$12-'СЕТ СН'!$F$21</f>
        <v>-192.97201260000003</v>
      </c>
      <c r="P266" s="37">
        <f>SUMIFS(СВЦЭМ!$H$34:$H$777,СВЦЭМ!$A$34:$A$777,$A266,СВЦЭМ!$B$34:$B$777,P$260)+'СЕТ СН'!$F$12-'СЕТ СН'!$F$21</f>
        <v>-189.88859501000002</v>
      </c>
      <c r="Q266" s="37">
        <f>SUMIFS(СВЦЭМ!$H$34:$H$777,СВЦЭМ!$A$34:$A$777,$A266,СВЦЭМ!$B$34:$B$777,Q$260)+'СЕТ СН'!$F$12-'СЕТ СН'!$F$21</f>
        <v>-186.84437667999998</v>
      </c>
      <c r="R266" s="37">
        <f>SUMIFS(СВЦЭМ!$H$34:$H$777,СВЦЭМ!$A$34:$A$777,$A266,СВЦЭМ!$B$34:$B$777,R$260)+'СЕТ СН'!$F$12-'СЕТ СН'!$F$21</f>
        <v>-187.46188064</v>
      </c>
      <c r="S266" s="37">
        <f>SUMIFS(СВЦЭМ!$H$34:$H$777,СВЦЭМ!$A$34:$A$777,$A266,СВЦЭМ!$B$34:$B$777,S$260)+'СЕТ СН'!$F$12-'СЕТ СН'!$F$21</f>
        <v>-192.42015143999998</v>
      </c>
      <c r="T266" s="37">
        <f>SUMIFS(СВЦЭМ!$H$34:$H$777,СВЦЭМ!$A$34:$A$777,$A266,СВЦЭМ!$B$34:$B$777,T$260)+'СЕТ СН'!$F$12-'СЕТ СН'!$F$21</f>
        <v>-213.84559471</v>
      </c>
      <c r="U266" s="37">
        <f>SUMIFS(СВЦЭМ!$H$34:$H$777,СВЦЭМ!$A$34:$A$777,$A266,СВЦЭМ!$B$34:$B$777,U$260)+'СЕТ СН'!$F$12-'СЕТ СН'!$F$21</f>
        <v>-215.97136791000003</v>
      </c>
      <c r="V266" s="37">
        <f>SUMIFS(СВЦЭМ!$H$34:$H$777,СВЦЭМ!$A$34:$A$777,$A266,СВЦЭМ!$B$34:$B$777,V$260)+'СЕТ СН'!$F$12-'СЕТ СН'!$F$21</f>
        <v>-187.35042221999998</v>
      </c>
      <c r="W266" s="37">
        <f>SUMIFS(СВЦЭМ!$H$34:$H$777,СВЦЭМ!$A$34:$A$777,$A266,СВЦЭМ!$B$34:$B$777,W$260)+'СЕТ СН'!$F$12-'СЕТ СН'!$F$21</f>
        <v>-141.14401407999998</v>
      </c>
      <c r="X266" s="37">
        <f>SUMIFS(СВЦЭМ!$H$34:$H$777,СВЦЭМ!$A$34:$A$777,$A266,СВЦЭМ!$B$34:$B$777,X$260)+'СЕТ СН'!$F$12-'СЕТ СН'!$F$21</f>
        <v>-92.248481210000023</v>
      </c>
      <c r="Y266" s="37">
        <f>SUMIFS(СВЦЭМ!$H$34:$H$777,СВЦЭМ!$A$34:$A$777,$A266,СВЦЭМ!$B$34:$B$777,Y$260)+'СЕТ СН'!$F$12-'СЕТ СН'!$F$21</f>
        <v>-40.037978309999971</v>
      </c>
    </row>
    <row r="267" spans="1:27" ht="15.75" x14ac:dyDescent="0.2">
      <c r="A267" s="36">
        <f t="shared" si="7"/>
        <v>43046</v>
      </c>
      <c r="B267" s="37">
        <f>SUMIFS(СВЦЭМ!$H$34:$H$777,СВЦЭМ!$A$34:$A$777,$A267,СВЦЭМ!$B$34:$B$777,B$260)+'СЕТ СН'!$F$12-'СЕТ СН'!$F$21</f>
        <v>-31.24714905999997</v>
      </c>
      <c r="C267" s="37">
        <f>SUMIFS(СВЦЭМ!$H$34:$H$777,СВЦЭМ!$A$34:$A$777,$A267,СВЦЭМ!$B$34:$B$777,C$260)+'СЕТ СН'!$F$12-'СЕТ СН'!$F$21</f>
        <v>-18.651824319999946</v>
      </c>
      <c r="D267" s="37">
        <f>SUMIFS(СВЦЭМ!$H$34:$H$777,СВЦЭМ!$A$34:$A$777,$A267,СВЦЭМ!$B$34:$B$777,D$260)+'СЕТ СН'!$F$12-'СЕТ СН'!$F$21</f>
        <v>10.37488699000005</v>
      </c>
      <c r="E267" s="37">
        <f>SUMIFS(СВЦЭМ!$H$34:$H$777,СВЦЭМ!$A$34:$A$777,$A267,СВЦЭМ!$B$34:$B$777,E$260)+'СЕТ СН'!$F$12-'СЕТ СН'!$F$21</f>
        <v>16.747092530000032</v>
      </c>
      <c r="F267" s="37">
        <f>SUMIFS(СВЦЭМ!$H$34:$H$777,СВЦЭМ!$A$34:$A$777,$A267,СВЦЭМ!$B$34:$B$777,F$260)+'СЕТ СН'!$F$12-'СЕТ СН'!$F$21</f>
        <v>18.082119489999968</v>
      </c>
      <c r="G267" s="37">
        <f>SUMIFS(СВЦЭМ!$H$34:$H$777,СВЦЭМ!$A$34:$A$777,$A267,СВЦЭМ!$B$34:$B$777,G$260)+'СЕТ СН'!$F$12-'СЕТ СН'!$F$21</f>
        <v>21.248052450000046</v>
      </c>
      <c r="H267" s="37">
        <f>SUMIFS(СВЦЭМ!$H$34:$H$777,СВЦЭМ!$A$34:$A$777,$A267,СВЦЭМ!$B$34:$B$777,H$260)+'СЕТ СН'!$F$12-'СЕТ СН'!$F$21</f>
        <v>33.72256182000001</v>
      </c>
      <c r="I267" s="37">
        <f>SUMIFS(СВЦЭМ!$H$34:$H$777,СВЦЭМ!$A$34:$A$777,$A267,СВЦЭМ!$B$34:$B$777,I$260)+'СЕТ СН'!$F$12-'СЕТ СН'!$F$21</f>
        <v>-12.187650480000002</v>
      </c>
      <c r="J267" s="37">
        <f>SUMIFS(СВЦЭМ!$H$34:$H$777,СВЦЭМ!$A$34:$A$777,$A267,СВЦЭМ!$B$34:$B$777,J$260)+'СЕТ СН'!$F$12-'СЕТ СН'!$F$21</f>
        <v>-47.989408629999957</v>
      </c>
      <c r="K267" s="37">
        <f>SUMIFS(СВЦЭМ!$H$34:$H$777,СВЦЭМ!$A$34:$A$777,$A267,СВЦЭМ!$B$34:$B$777,K$260)+'СЕТ СН'!$F$12-'СЕТ СН'!$F$21</f>
        <v>-107.71715313999999</v>
      </c>
      <c r="L267" s="37">
        <f>SUMIFS(СВЦЭМ!$H$34:$H$777,СВЦЭМ!$A$34:$A$777,$A267,СВЦЭМ!$B$34:$B$777,L$260)+'СЕТ СН'!$F$12-'СЕТ СН'!$F$21</f>
        <v>-161.07644390000002</v>
      </c>
      <c r="M267" s="37">
        <f>SUMIFS(СВЦЭМ!$H$34:$H$777,СВЦЭМ!$A$34:$A$777,$A267,СВЦЭМ!$B$34:$B$777,M$260)+'СЕТ СН'!$F$12-'СЕТ СН'!$F$21</f>
        <v>-177.92682767000002</v>
      </c>
      <c r="N267" s="37">
        <f>SUMIFS(СВЦЭМ!$H$34:$H$777,СВЦЭМ!$A$34:$A$777,$A267,СВЦЭМ!$B$34:$B$777,N$260)+'СЕТ СН'!$F$12-'СЕТ СН'!$F$21</f>
        <v>-177.84347291</v>
      </c>
      <c r="O267" s="37">
        <f>SUMIFS(СВЦЭМ!$H$34:$H$777,СВЦЭМ!$A$34:$A$777,$A267,СВЦЭМ!$B$34:$B$777,O$260)+'СЕТ СН'!$F$12-'СЕТ СН'!$F$21</f>
        <v>-176.38748389</v>
      </c>
      <c r="P267" s="37">
        <f>SUMIFS(СВЦЭМ!$H$34:$H$777,СВЦЭМ!$A$34:$A$777,$A267,СВЦЭМ!$B$34:$B$777,P$260)+'СЕТ СН'!$F$12-'СЕТ СН'!$F$21</f>
        <v>-173.82812187000002</v>
      </c>
      <c r="Q267" s="37">
        <f>SUMIFS(СВЦЭМ!$H$34:$H$777,СВЦЭМ!$A$34:$A$777,$A267,СВЦЭМ!$B$34:$B$777,Q$260)+'СЕТ СН'!$F$12-'СЕТ СН'!$F$21</f>
        <v>-171.17836517000001</v>
      </c>
      <c r="R267" s="37">
        <f>SUMIFS(СВЦЭМ!$H$34:$H$777,СВЦЭМ!$A$34:$A$777,$A267,СВЦЭМ!$B$34:$B$777,R$260)+'СЕТ СН'!$F$12-'СЕТ СН'!$F$21</f>
        <v>-171.30441922</v>
      </c>
      <c r="S267" s="37">
        <f>SUMIFS(СВЦЭМ!$H$34:$H$777,СВЦЭМ!$A$34:$A$777,$A267,СВЦЭМ!$B$34:$B$777,S$260)+'СЕТ СН'!$F$12-'СЕТ СН'!$F$21</f>
        <v>-174.31171118999998</v>
      </c>
      <c r="T267" s="37">
        <f>SUMIFS(СВЦЭМ!$H$34:$H$777,СВЦЭМ!$A$34:$A$777,$A267,СВЦЭМ!$B$34:$B$777,T$260)+'СЕТ СН'!$F$12-'СЕТ СН'!$F$21</f>
        <v>-193.90962877999999</v>
      </c>
      <c r="U267" s="37">
        <f>SUMIFS(СВЦЭМ!$H$34:$H$777,СВЦЭМ!$A$34:$A$777,$A267,СВЦЭМ!$B$34:$B$777,U$260)+'СЕТ СН'!$F$12-'СЕТ СН'!$F$21</f>
        <v>-198.11360331999998</v>
      </c>
      <c r="V267" s="37">
        <f>SUMIFS(СВЦЭМ!$H$34:$H$777,СВЦЭМ!$A$34:$A$777,$A267,СВЦЭМ!$B$34:$B$777,V$260)+'СЕТ СН'!$F$12-'СЕТ СН'!$F$21</f>
        <v>-175.24367900999999</v>
      </c>
      <c r="W267" s="37">
        <f>SUMIFS(СВЦЭМ!$H$34:$H$777,СВЦЭМ!$A$34:$A$777,$A267,СВЦЭМ!$B$34:$B$777,W$260)+'СЕТ СН'!$F$12-'СЕТ СН'!$F$21</f>
        <v>-123.72362249000003</v>
      </c>
      <c r="X267" s="37">
        <f>SUMIFS(СВЦЭМ!$H$34:$H$777,СВЦЭМ!$A$34:$A$777,$A267,СВЦЭМ!$B$34:$B$777,X$260)+'СЕТ СН'!$F$12-'СЕТ СН'!$F$21</f>
        <v>-72.266197579999982</v>
      </c>
      <c r="Y267" s="37">
        <f>SUMIFS(СВЦЭМ!$H$34:$H$777,СВЦЭМ!$A$34:$A$777,$A267,СВЦЭМ!$B$34:$B$777,Y$260)+'СЕТ СН'!$F$12-'СЕТ СН'!$F$21</f>
        <v>-26.752941830000054</v>
      </c>
    </row>
    <row r="268" spans="1:27" ht="15.75" x14ac:dyDescent="0.2">
      <c r="A268" s="36">
        <f t="shared" si="7"/>
        <v>43047</v>
      </c>
      <c r="B268" s="37">
        <f>SUMIFS(СВЦЭМ!$H$34:$H$777,СВЦЭМ!$A$34:$A$777,$A268,СВЦЭМ!$B$34:$B$777,B$260)+'СЕТ СН'!$F$12-'СЕТ СН'!$F$21</f>
        <v>-28.357073349999951</v>
      </c>
      <c r="C268" s="37">
        <f>SUMIFS(СВЦЭМ!$H$34:$H$777,СВЦЭМ!$A$34:$A$777,$A268,СВЦЭМ!$B$34:$B$777,C$260)+'СЕТ СН'!$F$12-'СЕТ СН'!$F$21</f>
        <v>-20.318766839999967</v>
      </c>
      <c r="D268" s="37">
        <f>SUMIFS(СВЦЭМ!$H$34:$H$777,СВЦЭМ!$A$34:$A$777,$A268,СВЦЭМ!$B$34:$B$777,D$260)+'СЕТ СН'!$F$12-'СЕТ СН'!$F$21</f>
        <v>1.6360703399999466</v>
      </c>
      <c r="E268" s="37">
        <f>SUMIFS(СВЦЭМ!$H$34:$H$777,СВЦЭМ!$A$34:$A$777,$A268,СВЦЭМ!$B$34:$B$777,E$260)+'СЕТ СН'!$F$12-'СЕТ СН'!$F$21</f>
        <v>4.2274007299999994</v>
      </c>
      <c r="F268" s="37">
        <f>SUMIFS(СВЦЭМ!$H$34:$H$777,СВЦЭМ!$A$34:$A$777,$A268,СВЦЭМ!$B$34:$B$777,F$260)+'СЕТ СН'!$F$12-'СЕТ СН'!$F$21</f>
        <v>5.9577702899999849</v>
      </c>
      <c r="G268" s="37">
        <f>SUMIFS(СВЦЭМ!$H$34:$H$777,СВЦЭМ!$A$34:$A$777,$A268,СВЦЭМ!$B$34:$B$777,G$260)+'СЕТ СН'!$F$12-'СЕТ СН'!$F$21</f>
        <v>9.3178668699999889</v>
      </c>
      <c r="H268" s="37">
        <f>SUMIFS(СВЦЭМ!$H$34:$H$777,СВЦЭМ!$A$34:$A$777,$A268,СВЦЭМ!$B$34:$B$777,H$260)+'СЕТ СН'!$F$12-'СЕТ СН'!$F$21</f>
        <v>13.678352560000008</v>
      </c>
      <c r="I268" s="37">
        <f>SUMIFS(СВЦЭМ!$H$34:$H$777,СВЦЭМ!$A$34:$A$777,$A268,СВЦЭМ!$B$34:$B$777,I$260)+'СЕТ СН'!$F$12-'СЕТ СН'!$F$21</f>
        <v>-20.722069300000044</v>
      </c>
      <c r="J268" s="37">
        <f>SUMIFS(СВЦЭМ!$H$34:$H$777,СВЦЭМ!$A$34:$A$777,$A268,СВЦЭМ!$B$34:$B$777,J$260)+'СЕТ СН'!$F$12-'СЕТ СН'!$F$21</f>
        <v>-64.880745380000008</v>
      </c>
      <c r="K268" s="37">
        <f>SUMIFS(СВЦЭМ!$H$34:$H$777,СВЦЭМ!$A$34:$A$777,$A268,СВЦЭМ!$B$34:$B$777,K$260)+'СЕТ СН'!$F$12-'СЕТ СН'!$F$21</f>
        <v>-123.57727828999998</v>
      </c>
      <c r="L268" s="37">
        <f>SUMIFS(СВЦЭМ!$H$34:$H$777,СВЦЭМ!$A$34:$A$777,$A268,СВЦЭМ!$B$34:$B$777,L$260)+'СЕТ СН'!$F$12-'СЕТ СН'!$F$21</f>
        <v>-170.85682777</v>
      </c>
      <c r="M268" s="37">
        <f>SUMIFS(СВЦЭМ!$H$34:$H$777,СВЦЭМ!$A$34:$A$777,$A268,СВЦЭМ!$B$34:$B$777,M$260)+'СЕТ СН'!$F$12-'СЕТ СН'!$F$21</f>
        <v>-196.05533391</v>
      </c>
      <c r="N268" s="37">
        <f>SUMIFS(СВЦЭМ!$H$34:$H$777,СВЦЭМ!$A$34:$A$777,$A268,СВЦЭМ!$B$34:$B$777,N$260)+'СЕТ СН'!$F$12-'СЕТ СН'!$F$21</f>
        <v>-200.01989050999998</v>
      </c>
      <c r="O268" s="37">
        <f>SUMIFS(СВЦЭМ!$H$34:$H$777,СВЦЭМ!$A$34:$A$777,$A268,СВЦЭМ!$B$34:$B$777,O$260)+'СЕТ СН'!$F$12-'СЕТ СН'!$F$21</f>
        <v>-203.91785895999999</v>
      </c>
      <c r="P268" s="37">
        <f>SUMIFS(СВЦЭМ!$H$34:$H$777,СВЦЭМ!$A$34:$A$777,$A268,СВЦЭМ!$B$34:$B$777,P$260)+'СЕТ СН'!$F$12-'СЕТ СН'!$F$21</f>
        <v>-199.81224990999999</v>
      </c>
      <c r="Q268" s="37">
        <f>SUMIFS(СВЦЭМ!$H$34:$H$777,СВЦЭМ!$A$34:$A$777,$A268,СВЦЭМ!$B$34:$B$777,Q$260)+'СЕТ СН'!$F$12-'СЕТ СН'!$F$21</f>
        <v>-205.05247058999998</v>
      </c>
      <c r="R268" s="37">
        <f>SUMIFS(СВЦЭМ!$H$34:$H$777,СВЦЭМ!$A$34:$A$777,$A268,СВЦЭМ!$B$34:$B$777,R$260)+'СЕТ СН'!$F$12-'СЕТ СН'!$F$21</f>
        <v>-202.07223561000001</v>
      </c>
      <c r="S268" s="37">
        <f>SUMIFS(СВЦЭМ!$H$34:$H$777,СВЦЭМ!$A$34:$A$777,$A268,СВЦЭМ!$B$34:$B$777,S$260)+'СЕТ СН'!$F$12-'СЕТ СН'!$F$21</f>
        <v>-201.36656912000001</v>
      </c>
      <c r="T268" s="37">
        <f>SUMIFS(СВЦЭМ!$H$34:$H$777,СВЦЭМ!$A$34:$A$777,$A268,СВЦЭМ!$B$34:$B$777,T$260)+'СЕТ СН'!$F$12-'СЕТ СН'!$F$21</f>
        <v>-209.02488029</v>
      </c>
      <c r="U268" s="37">
        <f>SUMIFS(СВЦЭМ!$H$34:$H$777,СВЦЭМ!$A$34:$A$777,$A268,СВЦЭМ!$B$34:$B$777,U$260)+'СЕТ СН'!$F$12-'СЕТ СН'!$F$21</f>
        <v>-214.94394528999999</v>
      </c>
      <c r="V268" s="37">
        <f>SUMIFS(СВЦЭМ!$H$34:$H$777,СВЦЭМ!$A$34:$A$777,$A268,СВЦЭМ!$B$34:$B$777,V$260)+'СЕТ СН'!$F$12-'СЕТ СН'!$F$21</f>
        <v>-198.63501912999999</v>
      </c>
      <c r="W268" s="37">
        <f>SUMIFS(СВЦЭМ!$H$34:$H$777,СВЦЭМ!$A$34:$A$777,$A268,СВЦЭМ!$B$34:$B$777,W$260)+'СЕТ СН'!$F$12-'СЕТ СН'!$F$21</f>
        <v>-149.14549240000002</v>
      </c>
      <c r="X268" s="37">
        <f>SUMIFS(СВЦЭМ!$H$34:$H$777,СВЦЭМ!$A$34:$A$777,$A268,СВЦЭМ!$B$34:$B$777,X$260)+'СЕТ СН'!$F$12-'СЕТ СН'!$F$21</f>
        <v>-91.477254930000015</v>
      </c>
      <c r="Y268" s="37">
        <f>SUMIFS(СВЦЭМ!$H$34:$H$777,СВЦЭМ!$A$34:$A$777,$A268,СВЦЭМ!$B$34:$B$777,Y$260)+'СЕТ СН'!$F$12-'СЕТ СН'!$F$21</f>
        <v>-45.951292060000014</v>
      </c>
    </row>
    <row r="269" spans="1:27" ht="15.75" x14ac:dyDescent="0.2">
      <c r="A269" s="36">
        <f t="shared" si="7"/>
        <v>43048</v>
      </c>
      <c r="B269" s="37">
        <f>SUMIFS(СВЦЭМ!$H$34:$H$777,СВЦЭМ!$A$34:$A$777,$A269,СВЦЭМ!$B$34:$B$777,B$260)+'СЕТ СН'!$F$12-'СЕТ СН'!$F$21</f>
        <v>-17.331741090000037</v>
      </c>
      <c r="C269" s="37">
        <f>SUMIFS(СВЦЭМ!$H$34:$H$777,СВЦЭМ!$A$34:$A$777,$A269,СВЦЭМ!$B$34:$B$777,C$260)+'СЕТ СН'!$F$12-'СЕТ СН'!$F$21</f>
        <v>-8.9390991300000451</v>
      </c>
      <c r="D269" s="37">
        <f>SUMIFS(СВЦЭМ!$H$34:$H$777,СВЦЭМ!$A$34:$A$777,$A269,СВЦЭМ!$B$34:$B$777,D$260)+'СЕТ СН'!$F$12-'СЕТ СН'!$F$21</f>
        <v>13.284976560000018</v>
      </c>
      <c r="E269" s="37">
        <f>SUMIFS(СВЦЭМ!$H$34:$H$777,СВЦЭМ!$A$34:$A$777,$A269,СВЦЭМ!$B$34:$B$777,E$260)+'СЕТ СН'!$F$12-'СЕТ СН'!$F$21</f>
        <v>15.310250200000041</v>
      </c>
      <c r="F269" s="37">
        <f>SUMIFS(СВЦЭМ!$H$34:$H$777,СВЦЭМ!$A$34:$A$777,$A269,СВЦЭМ!$B$34:$B$777,F$260)+'СЕТ СН'!$F$12-'СЕТ СН'!$F$21</f>
        <v>16.528728480000041</v>
      </c>
      <c r="G269" s="37">
        <f>SUMIFS(СВЦЭМ!$H$34:$H$777,СВЦЭМ!$A$34:$A$777,$A269,СВЦЭМ!$B$34:$B$777,G$260)+'СЕТ СН'!$F$12-'СЕТ СН'!$F$21</f>
        <v>15.603713370000037</v>
      </c>
      <c r="H269" s="37">
        <f>SUMIFS(СВЦЭМ!$H$34:$H$777,СВЦЭМ!$A$34:$A$777,$A269,СВЦЭМ!$B$34:$B$777,H$260)+'СЕТ СН'!$F$12-'СЕТ СН'!$F$21</f>
        <v>16.063764610000021</v>
      </c>
      <c r="I269" s="37">
        <f>SUMIFS(СВЦЭМ!$H$34:$H$777,СВЦЭМ!$A$34:$A$777,$A269,СВЦЭМ!$B$34:$B$777,I$260)+'СЕТ СН'!$F$12-'СЕТ СН'!$F$21</f>
        <v>-20.08755235000001</v>
      </c>
      <c r="J269" s="37">
        <f>SUMIFS(СВЦЭМ!$H$34:$H$777,СВЦЭМ!$A$34:$A$777,$A269,СВЦЭМ!$B$34:$B$777,J$260)+'СЕТ СН'!$F$12-'СЕТ СН'!$F$21</f>
        <v>-70.948020310000004</v>
      </c>
      <c r="K269" s="37">
        <f>SUMIFS(СВЦЭМ!$H$34:$H$777,СВЦЭМ!$A$34:$A$777,$A269,СВЦЭМ!$B$34:$B$777,K$260)+'СЕТ СН'!$F$12-'СЕТ СН'!$F$21</f>
        <v>-130.92479381999999</v>
      </c>
      <c r="L269" s="37">
        <f>SUMIFS(СВЦЭМ!$H$34:$H$777,СВЦЭМ!$A$34:$A$777,$A269,СВЦЭМ!$B$34:$B$777,L$260)+'СЕТ СН'!$F$12-'СЕТ СН'!$F$21</f>
        <v>-177.30426884000002</v>
      </c>
      <c r="M269" s="37">
        <f>SUMIFS(СВЦЭМ!$H$34:$H$777,СВЦЭМ!$A$34:$A$777,$A269,СВЦЭМ!$B$34:$B$777,M$260)+'СЕТ СН'!$F$12-'СЕТ СН'!$F$21</f>
        <v>-195.96008690999997</v>
      </c>
      <c r="N269" s="37">
        <f>SUMIFS(СВЦЭМ!$H$34:$H$777,СВЦЭМ!$A$34:$A$777,$A269,СВЦЭМ!$B$34:$B$777,N$260)+'СЕТ СН'!$F$12-'СЕТ СН'!$F$21</f>
        <v>-192.62631630999999</v>
      </c>
      <c r="O269" s="37">
        <f>SUMIFS(СВЦЭМ!$H$34:$H$777,СВЦЭМ!$A$34:$A$777,$A269,СВЦЭМ!$B$34:$B$777,O$260)+'СЕТ СН'!$F$12-'СЕТ СН'!$F$21</f>
        <v>-187.08244259999998</v>
      </c>
      <c r="P269" s="37">
        <f>SUMIFS(СВЦЭМ!$H$34:$H$777,СВЦЭМ!$A$34:$A$777,$A269,СВЦЭМ!$B$34:$B$777,P$260)+'СЕТ СН'!$F$12-'СЕТ СН'!$F$21</f>
        <v>-186.36771227000003</v>
      </c>
      <c r="Q269" s="37">
        <f>SUMIFS(СВЦЭМ!$H$34:$H$777,СВЦЭМ!$A$34:$A$777,$A269,СВЦЭМ!$B$34:$B$777,Q$260)+'СЕТ СН'!$F$12-'СЕТ СН'!$F$21</f>
        <v>-183.88217535000001</v>
      </c>
      <c r="R269" s="37">
        <f>SUMIFS(СВЦЭМ!$H$34:$H$777,СВЦЭМ!$A$34:$A$777,$A269,СВЦЭМ!$B$34:$B$777,R$260)+'СЕТ СН'!$F$12-'СЕТ СН'!$F$21</f>
        <v>-183.12253079999999</v>
      </c>
      <c r="S269" s="37">
        <f>SUMIFS(СВЦЭМ!$H$34:$H$777,СВЦЭМ!$A$34:$A$777,$A269,СВЦЭМ!$B$34:$B$777,S$260)+'СЕТ СН'!$F$12-'СЕТ СН'!$F$21</f>
        <v>-178.62152592000001</v>
      </c>
      <c r="T269" s="37">
        <f>SUMIFS(СВЦЭМ!$H$34:$H$777,СВЦЭМ!$A$34:$A$777,$A269,СВЦЭМ!$B$34:$B$777,T$260)+'СЕТ СН'!$F$12-'СЕТ СН'!$F$21</f>
        <v>-189.40351213000002</v>
      </c>
      <c r="U269" s="37">
        <f>SUMIFS(СВЦЭМ!$H$34:$H$777,СВЦЭМ!$A$34:$A$777,$A269,СВЦЭМ!$B$34:$B$777,U$260)+'СЕТ СН'!$F$12-'СЕТ СН'!$F$21</f>
        <v>-191.2806673</v>
      </c>
      <c r="V269" s="37">
        <f>SUMIFS(СВЦЭМ!$H$34:$H$777,СВЦЭМ!$A$34:$A$777,$A269,СВЦЭМ!$B$34:$B$777,V$260)+'СЕТ СН'!$F$12-'СЕТ СН'!$F$21</f>
        <v>-173.45395443000001</v>
      </c>
      <c r="W269" s="37">
        <f>SUMIFS(СВЦЭМ!$H$34:$H$777,СВЦЭМ!$A$34:$A$777,$A269,СВЦЭМ!$B$34:$B$777,W$260)+'СЕТ СН'!$F$12-'СЕТ СН'!$F$21</f>
        <v>-127.22313599</v>
      </c>
      <c r="X269" s="37">
        <f>SUMIFS(СВЦЭМ!$H$34:$H$777,СВЦЭМ!$A$34:$A$777,$A269,СВЦЭМ!$B$34:$B$777,X$260)+'СЕТ СН'!$F$12-'СЕТ СН'!$F$21</f>
        <v>-67.119795850000003</v>
      </c>
      <c r="Y269" s="37">
        <f>SUMIFS(СВЦЭМ!$H$34:$H$777,СВЦЭМ!$A$34:$A$777,$A269,СВЦЭМ!$B$34:$B$777,Y$260)+'СЕТ СН'!$F$12-'СЕТ СН'!$F$21</f>
        <v>-41.959477229999948</v>
      </c>
    </row>
    <row r="270" spans="1:27" ht="15.75" x14ac:dyDescent="0.2">
      <c r="A270" s="36">
        <f t="shared" si="7"/>
        <v>43049</v>
      </c>
      <c r="B270" s="37">
        <f>SUMIFS(СВЦЭМ!$H$34:$H$777,СВЦЭМ!$A$34:$A$777,$A270,СВЦЭМ!$B$34:$B$777,B$260)+'СЕТ СН'!$F$12-'СЕТ СН'!$F$21</f>
        <v>-25.25709887000005</v>
      </c>
      <c r="C270" s="37">
        <f>SUMIFS(СВЦЭМ!$H$34:$H$777,СВЦЭМ!$A$34:$A$777,$A270,СВЦЭМ!$B$34:$B$777,C$260)+'СЕТ СН'!$F$12-'СЕТ СН'!$F$21</f>
        <v>-8.7373256900000342</v>
      </c>
      <c r="D270" s="37">
        <f>SUMIFS(СВЦЭМ!$H$34:$H$777,СВЦЭМ!$A$34:$A$777,$A270,СВЦЭМ!$B$34:$B$777,D$260)+'СЕТ СН'!$F$12-'СЕТ СН'!$F$21</f>
        <v>12.866111799999999</v>
      </c>
      <c r="E270" s="37">
        <f>SUMIFS(СВЦЭМ!$H$34:$H$777,СВЦЭМ!$A$34:$A$777,$A270,СВЦЭМ!$B$34:$B$777,E$260)+'СЕТ СН'!$F$12-'СЕТ СН'!$F$21</f>
        <v>11.12621581999997</v>
      </c>
      <c r="F270" s="37">
        <f>SUMIFS(СВЦЭМ!$H$34:$H$777,СВЦЭМ!$A$34:$A$777,$A270,СВЦЭМ!$B$34:$B$777,F$260)+'СЕТ СН'!$F$12-'СЕТ СН'!$F$21</f>
        <v>11.529268630000047</v>
      </c>
      <c r="G270" s="37">
        <f>SUMIFS(СВЦЭМ!$H$34:$H$777,СВЦЭМ!$A$34:$A$777,$A270,СВЦЭМ!$B$34:$B$777,G$260)+'СЕТ СН'!$F$12-'СЕТ СН'!$F$21</f>
        <v>15.113422190000051</v>
      </c>
      <c r="H270" s="37">
        <f>SUMIFS(СВЦЭМ!$H$34:$H$777,СВЦЭМ!$A$34:$A$777,$A270,СВЦЭМ!$B$34:$B$777,H$260)+'СЕТ СН'!$F$12-'СЕТ СН'!$F$21</f>
        <v>19.275065110000014</v>
      </c>
      <c r="I270" s="37">
        <f>SUMIFS(СВЦЭМ!$H$34:$H$777,СВЦЭМ!$A$34:$A$777,$A270,СВЦЭМ!$B$34:$B$777,I$260)+'СЕТ СН'!$F$12-'СЕТ СН'!$F$21</f>
        <v>-35.985318099999972</v>
      </c>
      <c r="J270" s="37">
        <f>SUMIFS(СВЦЭМ!$H$34:$H$777,СВЦЭМ!$A$34:$A$777,$A270,СВЦЭМ!$B$34:$B$777,J$260)+'СЕТ СН'!$F$12-'СЕТ СН'!$F$21</f>
        <v>-82.918915990000016</v>
      </c>
      <c r="K270" s="37">
        <f>SUMIFS(СВЦЭМ!$H$34:$H$777,СВЦЭМ!$A$34:$A$777,$A270,СВЦЭМ!$B$34:$B$777,K$260)+'СЕТ СН'!$F$12-'СЕТ СН'!$F$21</f>
        <v>-134.70914977000001</v>
      </c>
      <c r="L270" s="37">
        <f>SUMIFS(СВЦЭМ!$H$34:$H$777,СВЦЭМ!$A$34:$A$777,$A270,СВЦЭМ!$B$34:$B$777,L$260)+'СЕТ СН'!$F$12-'СЕТ СН'!$F$21</f>
        <v>-180.42978455000002</v>
      </c>
      <c r="M270" s="37">
        <f>SUMIFS(СВЦЭМ!$H$34:$H$777,СВЦЭМ!$A$34:$A$777,$A270,СВЦЭМ!$B$34:$B$777,M$260)+'СЕТ СН'!$F$12-'СЕТ СН'!$F$21</f>
        <v>-194.09992482000001</v>
      </c>
      <c r="N270" s="37">
        <f>SUMIFS(СВЦЭМ!$H$34:$H$777,СВЦЭМ!$A$34:$A$777,$A270,СВЦЭМ!$B$34:$B$777,N$260)+'СЕТ СН'!$F$12-'СЕТ СН'!$F$21</f>
        <v>-184.92781435000001</v>
      </c>
      <c r="O270" s="37">
        <f>SUMIFS(СВЦЭМ!$H$34:$H$777,СВЦЭМ!$A$34:$A$777,$A270,СВЦЭМ!$B$34:$B$777,O$260)+'СЕТ СН'!$F$12-'СЕТ СН'!$F$21</f>
        <v>-183.42116924999999</v>
      </c>
      <c r="P270" s="37">
        <f>SUMIFS(СВЦЭМ!$H$34:$H$777,СВЦЭМ!$A$34:$A$777,$A270,СВЦЭМ!$B$34:$B$777,P$260)+'СЕТ СН'!$F$12-'СЕТ СН'!$F$21</f>
        <v>-176.03356128000001</v>
      </c>
      <c r="Q270" s="37">
        <f>SUMIFS(СВЦЭМ!$H$34:$H$777,СВЦЭМ!$A$34:$A$777,$A270,СВЦЭМ!$B$34:$B$777,Q$260)+'СЕТ СН'!$F$12-'СЕТ СН'!$F$21</f>
        <v>-172.95246724999998</v>
      </c>
      <c r="R270" s="37">
        <f>SUMIFS(СВЦЭМ!$H$34:$H$777,СВЦЭМ!$A$34:$A$777,$A270,СВЦЭМ!$B$34:$B$777,R$260)+'СЕТ СН'!$F$12-'СЕТ СН'!$F$21</f>
        <v>-171.66660698999999</v>
      </c>
      <c r="S270" s="37">
        <f>SUMIFS(СВЦЭМ!$H$34:$H$777,СВЦЭМ!$A$34:$A$777,$A270,СВЦЭМ!$B$34:$B$777,S$260)+'СЕТ СН'!$F$12-'СЕТ СН'!$F$21</f>
        <v>-181.55797286000001</v>
      </c>
      <c r="T270" s="37">
        <f>SUMIFS(СВЦЭМ!$H$34:$H$777,СВЦЭМ!$A$34:$A$777,$A270,СВЦЭМ!$B$34:$B$777,T$260)+'СЕТ СН'!$F$12-'СЕТ СН'!$F$21</f>
        <v>-211.59471910000002</v>
      </c>
      <c r="U270" s="37">
        <f>SUMIFS(СВЦЭМ!$H$34:$H$777,СВЦЭМ!$A$34:$A$777,$A270,СВЦЭМ!$B$34:$B$777,U$260)+'СЕТ СН'!$F$12-'СЕТ СН'!$F$21</f>
        <v>-213.36408643999999</v>
      </c>
      <c r="V270" s="37">
        <f>SUMIFS(СВЦЭМ!$H$34:$H$777,СВЦЭМ!$A$34:$A$777,$A270,СВЦЭМ!$B$34:$B$777,V$260)+'СЕТ СН'!$F$12-'СЕТ СН'!$F$21</f>
        <v>-184.21075350000001</v>
      </c>
      <c r="W270" s="37">
        <f>SUMIFS(СВЦЭМ!$H$34:$H$777,СВЦЭМ!$A$34:$A$777,$A270,СВЦЭМ!$B$34:$B$777,W$260)+'СЕТ СН'!$F$12-'СЕТ СН'!$F$21</f>
        <v>-132.26852049000001</v>
      </c>
      <c r="X270" s="37">
        <f>SUMIFS(СВЦЭМ!$H$34:$H$777,СВЦЭМ!$A$34:$A$777,$A270,СВЦЭМ!$B$34:$B$777,X$260)+'СЕТ СН'!$F$12-'СЕТ СН'!$F$21</f>
        <v>-74.970902889999991</v>
      </c>
      <c r="Y270" s="37">
        <f>SUMIFS(СВЦЭМ!$H$34:$H$777,СВЦЭМ!$A$34:$A$777,$A270,СВЦЭМ!$B$34:$B$777,Y$260)+'СЕТ СН'!$F$12-'СЕТ СН'!$F$21</f>
        <v>-37.207743850000043</v>
      </c>
    </row>
    <row r="271" spans="1:27" ht="15.75" x14ac:dyDescent="0.2">
      <c r="A271" s="36">
        <f t="shared" si="7"/>
        <v>43050</v>
      </c>
      <c r="B271" s="37">
        <f>SUMIFS(СВЦЭМ!$H$34:$H$777,СВЦЭМ!$A$34:$A$777,$A271,СВЦЭМ!$B$34:$B$777,B$260)+'СЕТ СН'!$F$12-'СЕТ СН'!$F$21</f>
        <v>10.137760930000013</v>
      </c>
      <c r="C271" s="37">
        <f>SUMIFS(СВЦЭМ!$H$34:$H$777,СВЦЭМ!$A$34:$A$777,$A271,СВЦЭМ!$B$34:$B$777,C$260)+'СЕТ СН'!$F$12-'СЕТ СН'!$F$21</f>
        <v>1.5278814399999874</v>
      </c>
      <c r="D271" s="37">
        <f>SUMIFS(СВЦЭМ!$H$34:$H$777,СВЦЭМ!$A$34:$A$777,$A271,СВЦЭМ!$B$34:$B$777,D$260)+'СЕТ СН'!$F$12-'СЕТ СН'!$F$21</f>
        <v>15.417266270000027</v>
      </c>
      <c r="E271" s="37">
        <f>SUMIFS(СВЦЭМ!$H$34:$H$777,СВЦЭМ!$A$34:$A$777,$A271,СВЦЭМ!$B$34:$B$777,E$260)+'СЕТ СН'!$F$12-'СЕТ СН'!$F$21</f>
        <v>25.499163859999953</v>
      </c>
      <c r="F271" s="37">
        <f>SUMIFS(СВЦЭМ!$H$34:$H$777,СВЦЭМ!$A$34:$A$777,$A271,СВЦЭМ!$B$34:$B$777,F$260)+'СЕТ СН'!$F$12-'СЕТ СН'!$F$21</f>
        <v>25.123686229999976</v>
      </c>
      <c r="G271" s="37">
        <f>SUMIFS(СВЦЭМ!$H$34:$H$777,СВЦЭМ!$A$34:$A$777,$A271,СВЦЭМ!$B$34:$B$777,G$260)+'СЕТ СН'!$F$12-'СЕТ СН'!$F$21</f>
        <v>21.904201309999962</v>
      </c>
      <c r="H271" s="37">
        <f>SUMIFS(СВЦЭМ!$H$34:$H$777,СВЦЭМ!$A$34:$A$777,$A271,СВЦЭМ!$B$34:$B$777,H$260)+'СЕТ СН'!$F$12-'СЕТ СН'!$F$21</f>
        <v>11.766729680000026</v>
      </c>
      <c r="I271" s="37">
        <f>SUMIFS(СВЦЭМ!$H$34:$H$777,СВЦЭМ!$A$34:$A$777,$A271,СВЦЭМ!$B$34:$B$777,I$260)+'СЕТ СН'!$F$12-'СЕТ СН'!$F$21</f>
        <v>-20.602108430000044</v>
      </c>
      <c r="J271" s="37">
        <f>SUMIFS(СВЦЭМ!$H$34:$H$777,СВЦЭМ!$A$34:$A$777,$A271,СВЦЭМ!$B$34:$B$777,J$260)+'СЕТ СН'!$F$12-'СЕТ СН'!$F$21</f>
        <v>-70.397631199999978</v>
      </c>
      <c r="K271" s="37">
        <f>SUMIFS(СВЦЭМ!$H$34:$H$777,СВЦЭМ!$A$34:$A$777,$A271,СВЦЭМ!$B$34:$B$777,K$260)+'СЕТ СН'!$F$12-'СЕТ СН'!$F$21</f>
        <v>-130.32544904000002</v>
      </c>
      <c r="L271" s="37">
        <f>SUMIFS(СВЦЭМ!$H$34:$H$777,СВЦЭМ!$A$34:$A$777,$A271,СВЦЭМ!$B$34:$B$777,L$260)+'СЕТ СН'!$F$12-'СЕТ СН'!$F$21</f>
        <v>-180.37185722999999</v>
      </c>
      <c r="M271" s="37">
        <f>SUMIFS(СВЦЭМ!$H$34:$H$777,СВЦЭМ!$A$34:$A$777,$A271,СВЦЭМ!$B$34:$B$777,M$260)+'СЕТ СН'!$F$12-'СЕТ СН'!$F$21</f>
        <v>-200.87581864999999</v>
      </c>
      <c r="N271" s="37">
        <f>SUMIFS(СВЦЭМ!$H$34:$H$777,СВЦЭМ!$A$34:$A$777,$A271,СВЦЭМ!$B$34:$B$777,N$260)+'СЕТ СН'!$F$12-'СЕТ СН'!$F$21</f>
        <v>-193.01943139999997</v>
      </c>
      <c r="O271" s="37">
        <f>SUMIFS(СВЦЭМ!$H$34:$H$777,СВЦЭМ!$A$34:$A$777,$A271,СВЦЭМ!$B$34:$B$777,O$260)+'СЕТ СН'!$F$12-'СЕТ СН'!$F$21</f>
        <v>-196.68804826000002</v>
      </c>
      <c r="P271" s="37">
        <f>SUMIFS(СВЦЭМ!$H$34:$H$777,СВЦЭМ!$A$34:$A$777,$A271,СВЦЭМ!$B$34:$B$777,P$260)+'СЕТ СН'!$F$12-'СЕТ СН'!$F$21</f>
        <v>-193.76100975000003</v>
      </c>
      <c r="Q271" s="37">
        <f>SUMIFS(СВЦЭМ!$H$34:$H$777,СВЦЭМ!$A$34:$A$777,$A271,СВЦЭМ!$B$34:$B$777,Q$260)+'СЕТ СН'!$F$12-'СЕТ СН'!$F$21</f>
        <v>-192.85596549000002</v>
      </c>
      <c r="R271" s="37">
        <f>SUMIFS(СВЦЭМ!$H$34:$H$777,СВЦЭМ!$A$34:$A$777,$A271,СВЦЭМ!$B$34:$B$777,R$260)+'СЕТ СН'!$F$12-'СЕТ СН'!$F$21</f>
        <v>-194.51201251999998</v>
      </c>
      <c r="S271" s="37">
        <f>SUMIFS(СВЦЭМ!$H$34:$H$777,СВЦЭМ!$A$34:$A$777,$A271,СВЦЭМ!$B$34:$B$777,S$260)+'СЕТ СН'!$F$12-'СЕТ СН'!$F$21</f>
        <v>-190.74073881999999</v>
      </c>
      <c r="T271" s="37">
        <f>SUMIFS(СВЦЭМ!$H$34:$H$777,СВЦЭМ!$A$34:$A$777,$A271,СВЦЭМ!$B$34:$B$777,T$260)+'СЕТ СН'!$F$12-'СЕТ СН'!$F$21</f>
        <v>-209.10253588</v>
      </c>
      <c r="U271" s="37">
        <f>SUMIFS(СВЦЭМ!$H$34:$H$777,СВЦЭМ!$A$34:$A$777,$A271,СВЦЭМ!$B$34:$B$777,U$260)+'СЕТ СН'!$F$12-'СЕТ СН'!$F$21</f>
        <v>-208.38890321999997</v>
      </c>
      <c r="V271" s="37">
        <f>SUMIFS(СВЦЭМ!$H$34:$H$777,СВЦЭМ!$A$34:$A$777,$A271,СВЦЭМ!$B$34:$B$777,V$260)+'СЕТ СН'!$F$12-'СЕТ СН'!$F$21</f>
        <v>-188.44718397000003</v>
      </c>
      <c r="W271" s="37">
        <f>SUMIFS(СВЦЭМ!$H$34:$H$777,СВЦЭМ!$A$34:$A$777,$A271,СВЦЭМ!$B$34:$B$777,W$260)+'СЕТ СН'!$F$12-'СЕТ СН'!$F$21</f>
        <v>-128.54761494000002</v>
      </c>
      <c r="X271" s="37">
        <f>SUMIFS(СВЦЭМ!$H$34:$H$777,СВЦЭМ!$A$34:$A$777,$A271,СВЦЭМ!$B$34:$B$777,X$260)+'СЕТ СН'!$F$12-'СЕТ СН'!$F$21</f>
        <v>-73.009759739999993</v>
      </c>
      <c r="Y271" s="37">
        <f>SUMIFS(СВЦЭМ!$H$34:$H$777,СВЦЭМ!$A$34:$A$777,$A271,СВЦЭМ!$B$34:$B$777,Y$260)+'СЕТ СН'!$F$12-'СЕТ СН'!$F$21</f>
        <v>-21.824044960000037</v>
      </c>
    </row>
    <row r="272" spans="1:27" ht="15.75" x14ac:dyDescent="0.2">
      <c r="A272" s="36">
        <f t="shared" si="7"/>
        <v>43051</v>
      </c>
      <c r="B272" s="37">
        <f>SUMIFS(СВЦЭМ!$H$34:$H$777,СВЦЭМ!$A$34:$A$777,$A272,СВЦЭМ!$B$34:$B$777,B$260)+'СЕТ СН'!$F$12-'СЕТ СН'!$F$21</f>
        <v>-7.7984553600000481</v>
      </c>
      <c r="C272" s="37">
        <f>SUMIFS(СВЦЭМ!$H$34:$H$777,СВЦЭМ!$A$34:$A$777,$A272,СВЦЭМ!$B$34:$B$777,C$260)+'СЕТ СН'!$F$12-'СЕТ СН'!$F$21</f>
        <v>14.967013169999973</v>
      </c>
      <c r="D272" s="37">
        <f>SUMIFS(СВЦЭМ!$H$34:$H$777,СВЦЭМ!$A$34:$A$777,$A272,СВЦЭМ!$B$34:$B$777,D$260)+'СЕТ СН'!$F$12-'СЕТ СН'!$F$21</f>
        <v>29.133982230000015</v>
      </c>
      <c r="E272" s="37">
        <f>SUMIFS(СВЦЭМ!$H$34:$H$777,СВЦЭМ!$A$34:$A$777,$A272,СВЦЭМ!$B$34:$B$777,E$260)+'СЕТ СН'!$F$12-'СЕТ СН'!$F$21</f>
        <v>38.33343769999999</v>
      </c>
      <c r="F272" s="37">
        <f>SUMIFS(СВЦЭМ!$H$34:$H$777,СВЦЭМ!$A$34:$A$777,$A272,СВЦЭМ!$B$34:$B$777,F$260)+'СЕТ СН'!$F$12-'СЕТ СН'!$F$21</f>
        <v>51.584198030000039</v>
      </c>
      <c r="G272" s="37">
        <f>SUMIFS(СВЦЭМ!$H$34:$H$777,СВЦЭМ!$A$34:$A$777,$A272,СВЦЭМ!$B$34:$B$777,G$260)+'СЕТ СН'!$F$12-'СЕТ СН'!$F$21</f>
        <v>49.305894859999967</v>
      </c>
      <c r="H272" s="37">
        <f>SUMIFS(СВЦЭМ!$H$34:$H$777,СВЦЭМ!$A$34:$A$777,$A272,СВЦЭМ!$B$34:$B$777,H$260)+'СЕТ СН'!$F$12-'СЕТ СН'!$F$21</f>
        <v>39.633186619999947</v>
      </c>
      <c r="I272" s="37">
        <f>SUMIFS(СВЦЭМ!$H$34:$H$777,СВЦЭМ!$A$34:$A$777,$A272,СВЦЭМ!$B$34:$B$777,I$260)+'СЕТ СН'!$F$12-'СЕТ СН'!$F$21</f>
        <v>10.339498830000025</v>
      </c>
      <c r="J272" s="37">
        <f>SUMIFS(СВЦЭМ!$H$34:$H$777,СВЦЭМ!$A$34:$A$777,$A272,СВЦЭМ!$B$34:$B$777,J$260)+'СЕТ СН'!$F$12-'СЕТ СН'!$F$21</f>
        <v>-51.318999899999994</v>
      </c>
      <c r="K272" s="37">
        <f>SUMIFS(СВЦЭМ!$H$34:$H$777,СВЦЭМ!$A$34:$A$777,$A272,СВЦЭМ!$B$34:$B$777,K$260)+'СЕТ СН'!$F$12-'СЕТ СН'!$F$21</f>
        <v>-123.03432662</v>
      </c>
      <c r="L272" s="37">
        <f>SUMIFS(СВЦЭМ!$H$34:$H$777,СВЦЭМ!$A$34:$A$777,$A272,СВЦЭМ!$B$34:$B$777,L$260)+'СЕТ СН'!$F$12-'СЕТ СН'!$F$21</f>
        <v>-176.37703639</v>
      </c>
      <c r="M272" s="37">
        <f>SUMIFS(СВЦЭМ!$H$34:$H$777,СВЦЭМ!$A$34:$A$777,$A272,СВЦЭМ!$B$34:$B$777,M$260)+'СЕТ СН'!$F$12-'СЕТ СН'!$F$21</f>
        <v>-192.9011792</v>
      </c>
      <c r="N272" s="37">
        <f>SUMIFS(СВЦЭМ!$H$34:$H$777,СВЦЭМ!$A$34:$A$777,$A272,СВЦЭМ!$B$34:$B$777,N$260)+'СЕТ СН'!$F$12-'СЕТ СН'!$F$21</f>
        <v>-191.95902587</v>
      </c>
      <c r="O272" s="37">
        <f>SUMIFS(СВЦЭМ!$H$34:$H$777,СВЦЭМ!$A$34:$A$777,$A272,СВЦЭМ!$B$34:$B$777,O$260)+'СЕТ СН'!$F$12-'СЕТ СН'!$F$21</f>
        <v>-194.44608046000002</v>
      </c>
      <c r="P272" s="37">
        <f>SUMIFS(СВЦЭМ!$H$34:$H$777,СВЦЭМ!$A$34:$A$777,$A272,СВЦЭМ!$B$34:$B$777,P$260)+'СЕТ СН'!$F$12-'СЕТ СН'!$F$21</f>
        <v>-195.25064244999999</v>
      </c>
      <c r="Q272" s="37">
        <f>SUMIFS(СВЦЭМ!$H$34:$H$777,СВЦЭМ!$A$34:$A$777,$A272,СВЦЭМ!$B$34:$B$777,Q$260)+'СЕТ СН'!$F$12-'СЕТ СН'!$F$21</f>
        <v>-195.54843140999998</v>
      </c>
      <c r="R272" s="37">
        <f>SUMIFS(СВЦЭМ!$H$34:$H$777,СВЦЭМ!$A$34:$A$777,$A272,СВЦЭМ!$B$34:$B$777,R$260)+'СЕТ СН'!$F$12-'СЕТ СН'!$F$21</f>
        <v>-191.02757528000001</v>
      </c>
      <c r="S272" s="37">
        <f>SUMIFS(СВЦЭМ!$H$34:$H$777,СВЦЭМ!$A$34:$A$777,$A272,СВЦЭМ!$B$34:$B$777,S$260)+'СЕТ СН'!$F$12-'СЕТ СН'!$F$21</f>
        <v>-193.43685846</v>
      </c>
      <c r="T272" s="37">
        <f>SUMIFS(СВЦЭМ!$H$34:$H$777,СВЦЭМ!$A$34:$A$777,$A272,СВЦЭМ!$B$34:$B$777,T$260)+'СЕТ СН'!$F$12-'СЕТ СН'!$F$21</f>
        <v>-202.92243036000002</v>
      </c>
      <c r="U272" s="37">
        <f>SUMIFS(СВЦЭМ!$H$34:$H$777,СВЦЭМ!$A$34:$A$777,$A272,СВЦЭМ!$B$34:$B$777,U$260)+'СЕТ СН'!$F$12-'СЕТ СН'!$F$21</f>
        <v>-202.45911152999997</v>
      </c>
      <c r="V272" s="37">
        <f>SUMIFS(СВЦЭМ!$H$34:$H$777,СВЦЭМ!$A$34:$A$777,$A272,СВЦЭМ!$B$34:$B$777,V$260)+'СЕТ СН'!$F$12-'СЕТ СН'!$F$21</f>
        <v>-188.95449893</v>
      </c>
      <c r="W272" s="37">
        <f>SUMIFS(СВЦЭМ!$H$34:$H$777,СВЦЭМ!$A$34:$A$777,$A272,СВЦЭМ!$B$34:$B$777,W$260)+'СЕТ СН'!$F$12-'СЕТ СН'!$F$21</f>
        <v>-134.89755604999999</v>
      </c>
      <c r="X272" s="37">
        <f>SUMIFS(СВЦЭМ!$H$34:$H$777,СВЦЭМ!$A$34:$A$777,$A272,СВЦЭМ!$B$34:$B$777,X$260)+'СЕТ СН'!$F$12-'СЕТ СН'!$F$21</f>
        <v>-80.687614470000028</v>
      </c>
      <c r="Y272" s="37">
        <f>SUMIFS(СВЦЭМ!$H$34:$H$777,СВЦЭМ!$A$34:$A$777,$A272,СВЦЭМ!$B$34:$B$777,Y$260)+'СЕТ СН'!$F$12-'СЕТ СН'!$F$21</f>
        <v>-27.481018080000013</v>
      </c>
    </row>
    <row r="273" spans="1:25" ht="15.75" x14ac:dyDescent="0.2">
      <c r="A273" s="36">
        <f t="shared" si="7"/>
        <v>43052</v>
      </c>
      <c r="B273" s="37">
        <f>SUMIFS(СВЦЭМ!$H$34:$H$777,СВЦЭМ!$A$34:$A$777,$A273,СВЦЭМ!$B$34:$B$777,B$260)+'СЕТ СН'!$F$12-'СЕТ СН'!$F$21</f>
        <v>-4.969502489999968</v>
      </c>
      <c r="C273" s="37">
        <f>SUMIFS(СВЦЭМ!$H$34:$H$777,СВЦЭМ!$A$34:$A$777,$A273,СВЦЭМ!$B$34:$B$777,C$260)+'СЕТ СН'!$F$12-'СЕТ СН'!$F$21</f>
        <v>29.328068020000046</v>
      </c>
      <c r="D273" s="37">
        <f>SUMIFS(СВЦЭМ!$H$34:$H$777,СВЦЭМ!$A$34:$A$777,$A273,СВЦЭМ!$B$34:$B$777,D$260)+'СЕТ СН'!$F$12-'СЕТ СН'!$F$21</f>
        <v>58.148076339999989</v>
      </c>
      <c r="E273" s="37">
        <f>SUMIFS(СВЦЭМ!$H$34:$H$777,СВЦЭМ!$A$34:$A$777,$A273,СВЦЭМ!$B$34:$B$777,E$260)+'СЕТ СН'!$F$12-'СЕТ СН'!$F$21</f>
        <v>60.25647790000005</v>
      </c>
      <c r="F273" s="37">
        <f>SUMIFS(СВЦЭМ!$H$34:$H$777,СВЦЭМ!$A$34:$A$777,$A273,СВЦЭМ!$B$34:$B$777,F$260)+'СЕТ СН'!$F$12-'СЕТ СН'!$F$21</f>
        <v>65.298504810000054</v>
      </c>
      <c r="G273" s="37">
        <f>SUMIFS(СВЦЭМ!$H$34:$H$777,СВЦЭМ!$A$34:$A$777,$A273,СВЦЭМ!$B$34:$B$777,G$260)+'СЕТ СН'!$F$12-'СЕТ СН'!$F$21</f>
        <v>60.961891260000016</v>
      </c>
      <c r="H273" s="37">
        <f>SUMIFS(СВЦЭМ!$H$34:$H$777,СВЦЭМ!$A$34:$A$777,$A273,СВЦЭМ!$B$34:$B$777,H$260)+'СЕТ СН'!$F$12-'СЕТ СН'!$F$21</f>
        <v>34.068336700000032</v>
      </c>
      <c r="I273" s="37">
        <f>SUMIFS(СВЦЭМ!$H$34:$H$777,СВЦЭМ!$A$34:$A$777,$A273,СВЦЭМ!$B$34:$B$777,I$260)+'СЕТ СН'!$F$12-'СЕТ СН'!$F$21</f>
        <v>-22.766896859999974</v>
      </c>
      <c r="J273" s="37">
        <f>SUMIFS(СВЦЭМ!$H$34:$H$777,СВЦЭМ!$A$34:$A$777,$A273,СВЦЭМ!$B$34:$B$777,J$260)+'СЕТ СН'!$F$12-'СЕТ СН'!$F$21</f>
        <v>-82.276383559999999</v>
      </c>
      <c r="K273" s="37">
        <f>SUMIFS(СВЦЭМ!$H$34:$H$777,СВЦЭМ!$A$34:$A$777,$A273,СВЦЭМ!$B$34:$B$777,K$260)+'СЕТ СН'!$F$12-'СЕТ СН'!$F$21</f>
        <v>-125.07044065999997</v>
      </c>
      <c r="L273" s="37">
        <f>SUMIFS(СВЦЭМ!$H$34:$H$777,СВЦЭМ!$A$34:$A$777,$A273,СВЦЭМ!$B$34:$B$777,L$260)+'СЕТ СН'!$F$12-'СЕТ СН'!$F$21</f>
        <v>-161.74182057000002</v>
      </c>
      <c r="M273" s="37">
        <f>SUMIFS(СВЦЭМ!$H$34:$H$777,СВЦЭМ!$A$34:$A$777,$A273,СВЦЭМ!$B$34:$B$777,M$260)+'СЕТ СН'!$F$12-'СЕТ СН'!$F$21</f>
        <v>-179.26390729000002</v>
      </c>
      <c r="N273" s="37">
        <f>SUMIFS(СВЦЭМ!$H$34:$H$777,СВЦЭМ!$A$34:$A$777,$A273,СВЦЭМ!$B$34:$B$777,N$260)+'СЕТ СН'!$F$12-'СЕТ СН'!$F$21</f>
        <v>-185.47858695000002</v>
      </c>
      <c r="O273" s="37">
        <f>SUMIFS(СВЦЭМ!$H$34:$H$777,СВЦЭМ!$A$34:$A$777,$A273,СВЦЭМ!$B$34:$B$777,O$260)+'СЕТ СН'!$F$12-'СЕТ СН'!$F$21</f>
        <v>-186.71580127999999</v>
      </c>
      <c r="P273" s="37">
        <f>SUMIFS(СВЦЭМ!$H$34:$H$777,СВЦЭМ!$A$34:$A$777,$A273,СВЦЭМ!$B$34:$B$777,P$260)+'СЕТ СН'!$F$12-'СЕТ СН'!$F$21</f>
        <v>-187.83112836999999</v>
      </c>
      <c r="Q273" s="37">
        <f>SUMIFS(СВЦЭМ!$H$34:$H$777,СВЦЭМ!$A$34:$A$777,$A273,СВЦЭМ!$B$34:$B$777,Q$260)+'СЕТ СН'!$F$12-'СЕТ СН'!$F$21</f>
        <v>-187.10377498000003</v>
      </c>
      <c r="R273" s="37">
        <f>SUMIFS(СВЦЭМ!$H$34:$H$777,СВЦЭМ!$A$34:$A$777,$A273,СВЦЭМ!$B$34:$B$777,R$260)+'СЕТ СН'!$F$12-'СЕТ СН'!$F$21</f>
        <v>-190.99687336</v>
      </c>
      <c r="S273" s="37">
        <f>SUMIFS(СВЦЭМ!$H$34:$H$777,СВЦЭМ!$A$34:$A$777,$A273,СВЦЭМ!$B$34:$B$777,S$260)+'СЕТ СН'!$F$12-'СЕТ СН'!$F$21</f>
        <v>-188.08282313000001</v>
      </c>
      <c r="T273" s="37">
        <f>SUMIFS(СВЦЭМ!$H$34:$H$777,СВЦЭМ!$A$34:$A$777,$A273,СВЦЭМ!$B$34:$B$777,T$260)+'СЕТ СН'!$F$12-'СЕТ СН'!$F$21</f>
        <v>-172.27681631000002</v>
      </c>
      <c r="U273" s="37">
        <f>SUMIFS(СВЦЭМ!$H$34:$H$777,СВЦЭМ!$A$34:$A$777,$A273,СВЦЭМ!$B$34:$B$777,U$260)+'СЕТ СН'!$F$12-'СЕТ СН'!$F$21</f>
        <v>-173.91039056</v>
      </c>
      <c r="V273" s="37">
        <f>SUMIFS(СВЦЭМ!$H$34:$H$777,СВЦЭМ!$A$34:$A$777,$A273,СВЦЭМ!$B$34:$B$777,V$260)+'СЕТ СН'!$F$12-'СЕТ СН'!$F$21</f>
        <v>-169.26886163</v>
      </c>
      <c r="W273" s="37">
        <f>SUMIFS(СВЦЭМ!$H$34:$H$777,СВЦЭМ!$A$34:$A$777,$A273,СВЦЭМ!$B$34:$B$777,W$260)+'СЕТ СН'!$F$12-'СЕТ СН'!$F$21</f>
        <v>-130.11646444000002</v>
      </c>
      <c r="X273" s="37">
        <f>SUMIFS(СВЦЭМ!$H$34:$H$777,СВЦЭМ!$A$34:$A$777,$A273,СВЦЭМ!$B$34:$B$777,X$260)+'СЕТ СН'!$F$12-'СЕТ СН'!$F$21</f>
        <v>-72.824761899999999</v>
      </c>
      <c r="Y273" s="37">
        <f>SUMIFS(СВЦЭМ!$H$34:$H$777,СВЦЭМ!$A$34:$A$777,$A273,СВЦЭМ!$B$34:$B$777,Y$260)+'СЕТ СН'!$F$12-'СЕТ СН'!$F$21</f>
        <v>-13.218563040000049</v>
      </c>
    </row>
    <row r="274" spans="1:25" ht="15.75" x14ac:dyDescent="0.2">
      <c r="A274" s="36">
        <f t="shared" si="7"/>
        <v>43053</v>
      </c>
      <c r="B274" s="37">
        <f>SUMIFS(СВЦЭМ!$H$34:$H$777,СВЦЭМ!$A$34:$A$777,$A274,СВЦЭМ!$B$34:$B$777,B$260)+'СЕТ СН'!$F$12-'СЕТ СН'!$F$21</f>
        <v>5.9483490000000074</v>
      </c>
      <c r="C274" s="37">
        <f>SUMIFS(СВЦЭМ!$H$34:$H$777,СВЦЭМ!$A$34:$A$777,$A274,СВЦЭМ!$B$34:$B$777,C$260)+'СЕТ СН'!$F$12-'СЕТ СН'!$F$21</f>
        <v>26.907412219999969</v>
      </c>
      <c r="D274" s="37">
        <f>SUMIFS(СВЦЭМ!$H$34:$H$777,СВЦЭМ!$A$34:$A$777,$A274,СВЦЭМ!$B$34:$B$777,D$260)+'СЕТ СН'!$F$12-'СЕТ СН'!$F$21</f>
        <v>25.812630770000055</v>
      </c>
      <c r="E274" s="37">
        <f>SUMIFS(СВЦЭМ!$H$34:$H$777,СВЦЭМ!$A$34:$A$777,$A274,СВЦЭМ!$B$34:$B$777,E$260)+'СЕТ СН'!$F$12-'СЕТ СН'!$F$21</f>
        <v>24.95976306</v>
      </c>
      <c r="F274" s="37">
        <f>SUMIFS(СВЦЭМ!$H$34:$H$777,СВЦЭМ!$A$34:$A$777,$A274,СВЦЭМ!$B$34:$B$777,F$260)+'СЕТ СН'!$F$12-'СЕТ СН'!$F$21</f>
        <v>24.09039494000001</v>
      </c>
      <c r="G274" s="37">
        <f>SUMIFS(СВЦЭМ!$H$34:$H$777,СВЦЭМ!$A$34:$A$777,$A274,СВЦЭМ!$B$34:$B$777,G$260)+'СЕТ СН'!$F$12-'СЕТ СН'!$F$21</f>
        <v>26.158386260000043</v>
      </c>
      <c r="H274" s="37">
        <f>SUMIFS(СВЦЭМ!$H$34:$H$777,СВЦЭМ!$A$34:$A$777,$A274,СВЦЭМ!$B$34:$B$777,H$260)+'СЕТ СН'!$F$12-'СЕТ СН'!$F$21</f>
        <v>15.402515139999991</v>
      </c>
      <c r="I274" s="37">
        <f>SUMIFS(СВЦЭМ!$H$34:$H$777,СВЦЭМ!$A$34:$A$777,$A274,СВЦЭМ!$B$34:$B$777,I$260)+'СЕТ СН'!$F$12-'СЕТ СН'!$F$21</f>
        <v>-32.992396080000049</v>
      </c>
      <c r="J274" s="37">
        <f>SUMIFS(СВЦЭМ!$H$34:$H$777,СВЦЭМ!$A$34:$A$777,$A274,СВЦЭМ!$B$34:$B$777,J$260)+'СЕТ СН'!$F$12-'СЕТ СН'!$F$21</f>
        <v>-66.264474230000019</v>
      </c>
      <c r="K274" s="37">
        <f>SUMIFS(СВЦЭМ!$H$34:$H$777,СВЦЭМ!$A$34:$A$777,$A274,СВЦЭМ!$B$34:$B$777,K$260)+'СЕТ СН'!$F$12-'СЕТ СН'!$F$21</f>
        <v>-109.17008028999999</v>
      </c>
      <c r="L274" s="37">
        <f>SUMIFS(СВЦЭМ!$H$34:$H$777,СВЦЭМ!$A$34:$A$777,$A274,СВЦЭМ!$B$34:$B$777,L$260)+'СЕТ СН'!$F$12-'СЕТ СН'!$F$21</f>
        <v>-150.36296594999999</v>
      </c>
      <c r="M274" s="37">
        <f>SUMIFS(СВЦЭМ!$H$34:$H$777,СВЦЭМ!$A$34:$A$777,$A274,СВЦЭМ!$B$34:$B$777,M$260)+'СЕТ СН'!$F$12-'СЕТ СН'!$F$21</f>
        <v>-164.22628076000001</v>
      </c>
      <c r="N274" s="37">
        <f>SUMIFS(СВЦЭМ!$H$34:$H$777,СВЦЭМ!$A$34:$A$777,$A274,СВЦЭМ!$B$34:$B$777,N$260)+'СЕТ СН'!$F$12-'СЕТ СН'!$F$21</f>
        <v>-158.72955264000001</v>
      </c>
      <c r="O274" s="37">
        <f>SUMIFS(СВЦЭМ!$H$34:$H$777,СВЦЭМ!$A$34:$A$777,$A274,СВЦЭМ!$B$34:$B$777,O$260)+'СЕТ СН'!$F$12-'СЕТ СН'!$F$21</f>
        <v>-163.43663136999999</v>
      </c>
      <c r="P274" s="37">
        <f>SUMIFS(СВЦЭМ!$H$34:$H$777,СВЦЭМ!$A$34:$A$777,$A274,СВЦЭМ!$B$34:$B$777,P$260)+'СЕТ СН'!$F$12-'СЕТ СН'!$F$21</f>
        <v>-159.39159541999999</v>
      </c>
      <c r="Q274" s="37">
        <f>SUMIFS(СВЦЭМ!$H$34:$H$777,СВЦЭМ!$A$34:$A$777,$A274,СВЦЭМ!$B$34:$B$777,Q$260)+'СЕТ СН'!$F$12-'СЕТ СН'!$F$21</f>
        <v>-155.09904174000002</v>
      </c>
      <c r="R274" s="37">
        <f>SUMIFS(СВЦЭМ!$H$34:$H$777,СВЦЭМ!$A$34:$A$777,$A274,СВЦЭМ!$B$34:$B$777,R$260)+'СЕТ СН'!$F$12-'СЕТ СН'!$F$21</f>
        <v>-153.7579293</v>
      </c>
      <c r="S274" s="37">
        <f>SUMIFS(СВЦЭМ!$H$34:$H$777,СВЦЭМ!$A$34:$A$777,$A274,СВЦЭМ!$B$34:$B$777,S$260)+'СЕТ СН'!$F$12-'СЕТ СН'!$F$21</f>
        <v>-166.72303359</v>
      </c>
      <c r="T274" s="37">
        <f>SUMIFS(СВЦЭМ!$H$34:$H$777,СВЦЭМ!$A$34:$A$777,$A274,СВЦЭМ!$B$34:$B$777,T$260)+'СЕТ СН'!$F$12-'СЕТ СН'!$F$21</f>
        <v>-185.70815944999998</v>
      </c>
      <c r="U274" s="37">
        <f>SUMIFS(СВЦЭМ!$H$34:$H$777,СВЦЭМ!$A$34:$A$777,$A274,СВЦЭМ!$B$34:$B$777,U$260)+'СЕТ СН'!$F$12-'СЕТ СН'!$F$21</f>
        <v>-189.75591865000001</v>
      </c>
      <c r="V274" s="37">
        <f>SUMIFS(СВЦЭМ!$H$34:$H$777,СВЦЭМ!$A$34:$A$777,$A274,СВЦЭМ!$B$34:$B$777,V$260)+'СЕТ СН'!$F$12-'СЕТ СН'!$F$21</f>
        <v>-163.9391152</v>
      </c>
      <c r="W274" s="37">
        <f>SUMIFS(СВЦЭМ!$H$34:$H$777,СВЦЭМ!$A$34:$A$777,$A274,СВЦЭМ!$B$34:$B$777,W$260)+'СЕТ СН'!$F$12-'СЕТ СН'!$F$21</f>
        <v>-115.28445765999999</v>
      </c>
      <c r="X274" s="37">
        <f>SUMIFS(СВЦЭМ!$H$34:$H$777,СВЦЭМ!$A$34:$A$777,$A274,СВЦЭМ!$B$34:$B$777,X$260)+'СЕТ СН'!$F$12-'СЕТ СН'!$F$21</f>
        <v>-60.840471399999956</v>
      </c>
      <c r="Y274" s="37">
        <f>SUMIFS(СВЦЭМ!$H$34:$H$777,СВЦЭМ!$A$34:$A$777,$A274,СВЦЭМ!$B$34:$B$777,Y$260)+'СЕТ СН'!$F$12-'СЕТ СН'!$F$21</f>
        <v>-4.2591684599999553</v>
      </c>
    </row>
    <row r="275" spans="1:25" ht="15.75" x14ac:dyDescent="0.2">
      <c r="A275" s="36">
        <f t="shared" si="7"/>
        <v>43054</v>
      </c>
      <c r="B275" s="37">
        <f>SUMIFS(СВЦЭМ!$H$34:$H$777,СВЦЭМ!$A$34:$A$777,$A275,СВЦЭМ!$B$34:$B$777,B$260)+'СЕТ СН'!$F$12-'СЕТ СН'!$F$21</f>
        <v>-7.8200965099999848</v>
      </c>
      <c r="C275" s="37">
        <f>SUMIFS(СВЦЭМ!$H$34:$H$777,СВЦЭМ!$A$34:$A$777,$A275,СВЦЭМ!$B$34:$B$777,C$260)+'СЕТ СН'!$F$12-'СЕТ СН'!$F$21</f>
        <v>10.938466439999956</v>
      </c>
      <c r="D275" s="37">
        <f>SUMIFS(СВЦЭМ!$H$34:$H$777,СВЦЭМ!$A$34:$A$777,$A275,СВЦЭМ!$B$34:$B$777,D$260)+'СЕТ СН'!$F$12-'СЕТ СН'!$F$21</f>
        <v>32.825655989999973</v>
      </c>
      <c r="E275" s="37">
        <f>SUMIFS(СВЦЭМ!$H$34:$H$777,СВЦЭМ!$A$34:$A$777,$A275,СВЦЭМ!$B$34:$B$777,E$260)+'СЕТ СН'!$F$12-'СЕТ СН'!$F$21</f>
        <v>29.452798639999969</v>
      </c>
      <c r="F275" s="37">
        <f>SUMIFS(СВЦЭМ!$H$34:$H$777,СВЦЭМ!$A$34:$A$777,$A275,СВЦЭМ!$B$34:$B$777,F$260)+'СЕТ СН'!$F$12-'СЕТ СН'!$F$21</f>
        <v>29.628841569999963</v>
      </c>
      <c r="G275" s="37">
        <f>SUMIFS(СВЦЭМ!$H$34:$H$777,СВЦЭМ!$A$34:$A$777,$A275,СВЦЭМ!$B$34:$B$777,G$260)+'СЕТ СН'!$F$12-'СЕТ СН'!$F$21</f>
        <v>33.541909809999993</v>
      </c>
      <c r="H275" s="37">
        <f>SUMIFS(СВЦЭМ!$H$34:$H$777,СВЦЭМ!$A$34:$A$777,$A275,СВЦЭМ!$B$34:$B$777,H$260)+'СЕТ СН'!$F$12-'СЕТ СН'!$F$21</f>
        <v>7.6812821400000075</v>
      </c>
      <c r="I275" s="37">
        <f>SUMIFS(СВЦЭМ!$H$34:$H$777,СВЦЭМ!$A$34:$A$777,$A275,СВЦЭМ!$B$34:$B$777,I$260)+'СЕТ СН'!$F$12-'СЕТ СН'!$F$21</f>
        <v>-44.989562989999968</v>
      </c>
      <c r="J275" s="37">
        <f>SUMIFS(СВЦЭМ!$H$34:$H$777,СВЦЭМ!$A$34:$A$777,$A275,СВЦЭМ!$B$34:$B$777,J$260)+'СЕТ СН'!$F$12-'СЕТ СН'!$F$21</f>
        <v>-77.549637259999997</v>
      </c>
      <c r="K275" s="37">
        <f>SUMIFS(СВЦЭМ!$H$34:$H$777,СВЦЭМ!$A$34:$A$777,$A275,СВЦЭМ!$B$34:$B$777,K$260)+'СЕТ СН'!$F$12-'СЕТ СН'!$F$21</f>
        <v>-117.41646498</v>
      </c>
      <c r="L275" s="37">
        <f>SUMIFS(СВЦЭМ!$H$34:$H$777,СВЦЭМ!$A$34:$A$777,$A275,СВЦЭМ!$B$34:$B$777,L$260)+'СЕТ СН'!$F$12-'СЕТ СН'!$F$21</f>
        <v>-154.14641728999999</v>
      </c>
      <c r="M275" s="37">
        <f>SUMIFS(СВЦЭМ!$H$34:$H$777,СВЦЭМ!$A$34:$A$777,$A275,СВЦЭМ!$B$34:$B$777,M$260)+'СЕТ СН'!$F$12-'СЕТ СН'!$F$21</f>
        <v>-163.97322288999999</v>
      </c>
      <c r="N275" s="37">
        <f>SUMIFS(СВЦЭМ!$H$34:$H$777,СВЦЭМ!$A$34:$A$777,$A275,СВЦЭМ!$B$34:$B$777,N$260)+'СЕТ СН'!$F$12-'СЕТ СН'!$F$21</f>
        <v>-159.80298902999999</v>
      </c>
      <c r="O275" s="37">
        <f>SUMIFS(СВЦЭМ!$H$34:$H$777,СВЦЭМ!$A$34:$A$777,$A275,СВЦЭМ!$B$34:$B$777,O$260)+'СЕТ СН'!$F$12-'СЕТ СН'!$F$21</f>
        <v>-156.55854369999997</v>
      </c>
      <c r="P275" s="37">
        <f>SUMIFS(СВЦЭМ!$H$34:$H$777,СВЦЭМ!$A$34:$A$777,$A275,СВЦЭМ!$B$34:$B$777,P$260)+'СЕТ СН'!$F$12-'СЕТ СН'!$F$21</f>
        <v>-154.86994307999998</v>
      </c>
      <c r="Q275" s="37">
        <f>SUMIFS(СВЦЭМ!$H$34:$H$777,СВЦЭМ!$A$34:$A$777,$A275,СВЦЭМ!$B$34:$B$777,Q$260)+'СЕТ СН'!$F$12-'СЕТ СН'!$F$21</f>
        <v>-155.50316916999998</v>
      </c>
      <c r="R275" s="37">
        <f>SUMIFS(СВЦЭМ!$H$34:$H$777,СВЦЭМ!$A$34:$A$777,$A275,СВЦЭМ!$B$34:$B$777,R$260)+'СЕТ СН'!$F$12-'СЕТ СН'!$F$21</f>
        <v>-159.91649395000002</v>
      </c>
      <c r="S275" s="37">
        <f>SUMIFS(СВЦЭМ!$H$34:$H$777,СВЦЭМ!$A$34:$A$777,$A275,СВЦЭМ!$B$34:$B$777,S$260)+'СЕТ СН'!$F$12-'СЕТ СН'!$F$21</f>
        <v>-165.77040634000002</v>
      </c>
      <c r="T275" s="37">
        <f>SUMIFS(СВЦЭМ!$H$34:$H$777,СВЦЭМ!$A$34:$A$777,$A275,СВЦЭМ!$B$34:$B$777,T$260)+'СЕТ СН'!$F$12-'СЕТ СН'!$F$21</f>
        <v>-179.85380119000001</v>
      </c>
      <c r="U275" s="37">
        <f>SUMIFS(СВЦЭМ!$H$34:$H$777,СВЦЭМ!$A$34:$A$777,$A275,СВЦЭМ!$B$34:$B$777,U$260)+'СЕТ СН'!$F$12-'СЕТ СН'!$F$21</f>
        <v>-181.61685232999997</v>
      </c>
      <c r="V275" s="37">
        <f>SUMIFS(СВЦЭМ!$H$34:$H$777,СВЦЭМ!$A$34:$A$777,$A275,СВЦЭМ!$B$34:$B$777,V$260)+'СЕТ СН'!$F$12-'СЕТ СН'!$F$21</f>
        <v>-159.18391822000001</v>
      </c>
      <c r="W275" s="37">
        <f>SUMIFS(СВЦЭМ!$H$34:$H$777,СВЦЭМ!$A$34:$A$777,$A275,СВЦЭМ!$B$34:$B$777,W$260)+'СЕТ СН'!$F$12-'СЕТ СН'!$F$21</f>
        <v>-111.64379715000001</v>
      </c>
      <c r="X275" s="37">
        <f>SUMIFS(СВЦЭМ!$H$34:$H$777,СВЦЭМ!$A$34:$A$777,$A275,СВЦЭМ!$B$34:$B$777,X$260)+'СЕТ СН'!$F$12-'СЕТ СН'!$F$21</f>
        <v>-57.220095819999983</v>
      </c>
      <c r="Y275" s="37">
        <f>SUMIFS(СВЦЭМ!$H$34:$H$777,СВЦЭМ!$A$34:$A$777,$A275,СВЦЭМ!$B$34:$B$777,Y$260)+'СЕТ СН'!$F$12-'СЕТ СН'!$F$21</f>
        <v>-5.4125590400000192</v>
      </c>
    </row>
    <row r="276" spans="1:25" ht="15.75" x14ac:dyDescent="0.2">
      <c r="A276" s="36">
        <f t="shared" si="7"/>
        <v>43055</v>
      </c>
      <c r="B276" s="37">
        <f>SUMIFS(СВЦЭМ!$H$34:$H$777,СВЦЭМ!$A$34:$A$777,$A276,СВЦЭМ!$B$34:$B$777,B$260)+'СЕТ СН'!$F$12-'СЕТ СН'!$F$21</f>
        <v>29.896281280000039</v>
      </c>
      <c r="C276" s="37">
        <f>SUMIFS(СВЦЭМ!$H$34:$H$777,СВЦЭМ!$A$34:$A$777,$A276,СВЦЭМ!$B$34:$B$777,C$260)+'СЕТ СН'!$F$12-'СЕТ СН'!$F$21</f>
        <v>30.982029900000043</v>
      </c>
      <c r="D276" s="37">
        <f>SUMIFS(СВЦЭМ!$H$34:$H$777,СВЦЭМ!$A$34:$A$777,$A276,СВЦЭМ!$B$34:$B$777,D$260)+'СЕТ СН'!$F$12-'СЕТ СН'!$F$21</f>
        <v>41.347961009999949</v>
      </c>
      <c r="E276" s="37">
        <f>SUMIFS(СВЦЭМ!$H$34:$H$777,СВЦЭМ!$A$34:$A$777,$A276,СВЦЭМ!$B$34:$B$777,E$260)+'СЕТ СН'!$F$12-'СЕТ СН'!$F$21</f>
        <v>39.166332249999982</v>
      </c>
      <c r="F276" s="37">
        <f>SUMIFS(СВЦЭМ!$H$34:$H$777,СВЦЭМ!$A$34:$A$777,$A276,СВЦЭМ!$B$34:$B$777,F$260)+'СЕТ СН'!$F$12-'СЕТ СН'!$F$21</f>
        <v>38.669285660000014</v>
      </c>
      <c r="G276" s="37">
        <f>SUMIFS(СВЦЭМ!$H$34:$H$777,СВЦЭМ!$A$34:$A$777,$A276,СВЦЭМ!$B$34:$B$777,G$260)+'СЕТ СН'!$F$12-'СЕТ СН'!$F$21</f>
        <v>42.634703309999963</v>
      </c>
      <c r="H276" s="37">
        <f>SUMIFS(СВЦЭМ!$H$34:$H$777,СВЦЭМ!$A$34:$A$777,$A276,СВЦЭМ!$B$34:$B$777,H$260)+'СЕТ СН'!$F$12-'СЕТ СН'!$F$21</f>
        <v>32.289091729999996</v>
      </c>
      <c r="I276" s="37">
        <f>SUMIFS(СВЦЭМ!$H$34:$H$777,СВЦЭМ!$A$34:$A$777,$A276,СВЦЭМ!$B$34:$B$777,I$260)+'СЕТ СН'!$F$12-'СЕТ СН'!$F$21</f>
        <v>-26.048497360000056</v>
      </c>
      <c r="J276" s="37">
        <f>SUMIFS(СВЦЭМ!$H$34:$H$777,СВЦЭМ!$A$34:$A$777,$A276,СВЦЭМ!$B$34:$B$777,J$260)+'СЕТ СН'!$F$12-'СЕТ СН'!$F$21</f>
        <v>-55.454226250000033</v>
      </c>
      <c r="K276" s="37">
        <f>SUMIFS(СВЦЭМ!$H$34:$H$777,СВЦЭМ!$A$34:$A$777,$A276,СВЦЭМ!$B$34:$B$777,K$260)+'СЕТ СН'!$F$12-'СЕТ СН'!$F$21</f>
        <v>-95.837740619999977</v>
      </c>
      <c r="L276" s="37">
        <f>SUMIFS(СВЦЭМ!$H$34:$H$777,СВЦЭМ!$A$34:$A$777,$A276,СВЦЭМ!$B$34:$B$777,L$260)+'СЕТ СН'!$F$12-'СЕТ СН'!$F$21</f>
        <v>-136.21620024999999</v>
      </c>
      <c r="M276" s="37">
        <f>SUMIFS(СВЦЭМ!$H$34:$H$777,СВЦЭМ!$A$34:$A$777,$A276,СВЦЭМ!$B$34:$B$777,M$260)+'СЕТ СН'!$F$12-'СЕТ СН'!$F$21</f>
        <v>-157.62617547000002</v>
      </c>
      <c r="N276" s="37">
        <f>SUMIFS(СВЦЭМ!$H$34:$H$777,СВЦЭМ!$A$34:$A$777,$A276,СВЦЭМ!$B$34:$B$777,N$260)+'СЕТ СН'!$F$12-'СЕТ СН'!$F$21</f>
        <v>-164.21257274999999</v>
      </c>
      <c r="O276" s="37">
        <f>SUMIFS(СВЦЭМ!$H$34:$H$777,СВЦЭМ!$A$34:$A$777,$A276,СВЦЭМ!$B$34:$B$777,O$260)+'СЕТ СН'!$F$12-'СЕТ СН'!$F$21</f>
        <v>-178.38577867999999</v>
      </c>
      <c r="P276" s="37">
        <f>SUMIFS(СВЦЭМ!$H$34:$H$777,СВЦЭМ!$A$34:$A$777,$A276,СВЦЭМ!$B$34:$B$777,P$260)+'СЕТ СН'!$F$12-'СЕТ СН'!$F$21</f>
        <v>-174.22410176</v>
      </c>
      <c r="Q276" s="37">
        <f>SUMIFS(СВЦЭМ!$H$34:$H$777,СВЦЭМ!$A$34:$A$777,$A276,СВЦЭМ!$B$34:$B$777,Q$260)+'СЕТ СН'!$F$12-'СЕТ СН'!$F$21</f>
        <v>-172.31665364000003</v>
      </c>
      <c r="R276" s="37">
        <f>SUMIFS(СВЦЭМ!$H$34:$H$777,СВЦЭМ!$A$34:$A$777,$A276,СВЦЭМ!$B$34:$B$777,R$260)+'СЕТ СН'!$F$12-'СЕТ СН'!$F$21</f>
        <v>-173.94441788</v>
      </c>
      <c r="S276" s="37">
        <f>SUMIFS(СВЦЭМ!$H$34:$H$777,СВЦЭМ!$A$34:$A$777,$A276,СВЦЭМ!$B$34:$B$777,S$260)+'СЕТ СН'!$F$12-'СЕТ СН'!$F$21</f>
        <v>-182.55825084999998</v>
      </c>
      <c r="T276" s="37">
        <f>SUMIFS(СВЦЭМ!$H$34:$H$777,СВЦЭМ!$A$34:$A$777,$A276,СВЦЭМ!$B$34:$B$777,T$260)+'СЕТ СН'!$F$12-'СЕТ СН'!$F$21</f>
        <v>-188.98132852999998</v>
      </c>
      <c r="U276" s="37">
        <f>SUMIFS(СВЦЭМ!$H$34:$H$777,СВЦЭМ!$A$34:$A$777,$A276,СВЦЭМ!$B$34:$B$777,U$260)+'СЕТ СН'!$F$12-'СЕТ СН'!$F$21</f>
        <v>-190.76716472999999</v>
      </c>
      <c r="V276" s="37">
        <f>SUMIFS(СВЦЭМ!$H$34:$H$777,СВЦЭМ!$A$34:$A$777,$A276,СВЦЭМ!$B$34:$B$777,V$260)+'СЕТ СН'!$F$12-'СЕТ СН'!$F$21</f>
        <v>-167.92079193000001</v>
      </c>
      <c r="W276" s="37">
        <f>SUMIFS(СВЦЭМ!$H$34:$H$777,СВЦЭМ!$A$34:$A$777,$A276,СВЦЭМ!$B$34:$B$777,W$260)+'СЕТ СН'!$F$12-'СЕТ СН'!$F$21</f>
        <v>-115.26334186999998</v>
      </c>
      <c r="X276" s="37">
        <f>SUMIFS(СВЦЭМ!$H$34:$H$777,СВЦЭМ!$A$34:$A$777,$A276,СВЦЭМ!$B$34:$B$777,X$260)+'СЕТ СН'!$F$12-'СЕТ СН'!$F$21</f>
        <v>-65.54549370999996</v>
      </c>
      <c r="Y276" s="37">
        <f>SUMIFS(СВЦЭМ!$H$34:$H$777,СВЦЭМ!$A$34:$A$777,$A276,СВЦЭМ!$B$34:$B$777,Y$260)+'СЕТ СН'!$F$12-'СЕТ СН'!$F$21</f>
        <v>-25.026245099999983</v>
      </c>
    </row>
    <row r="277" spans="1:25" ht="15.75" x14ac:dyDescent="0.2">
      <c r="A277" s="36">
        <f t="shared" si="7"/>
        <v>43056</v>
      </c>
      <c r="B277" s="37">
        <f>SUMIFS(СВЦЭМ!$H$34:$H$777,СВЦЭМ!$A$34:$A$777,$A277,СВЦЭМ!$B$34:$B$777,B$260)+'СЕТ СН'!$F$12-'СЕТ СН'!$F$21</f>
        <v>26.682054849999986</v>
      </c>
      <c r="C277" s="37">
        <f>SUMIFS(СВЦЭМ!$H$34:$H$777,СВЦЭМ!$A$34:$A$777,$A277,СВЦЭМ!$B$34:$B$777,C$260)+'СЕТ СН'!$F$12-'СЕТ СН'!$F$21</f>
        <v>46.029248130000042</v>
      </c>
      <c r="D277" s="37">
        <f>SUMIFS(СВЦЭМ!$H$34:$H$777,СВЦЭМ!$A$34:$A$777,$A277,СВЦЭМ!$B$34:$B$777,D$260)+'СЕТ СН'!$F$12-'СЕТ СН'!$F$21</f>
        <v>46.698466159999953</v>
      </c>
      <c r="E277" s="37">
        <f>SUMIFS(СВЦЭМ!$H$34:$H$777,СВЦЭМ!$A$34:$A$777,$A277,СВЦЭМ!$B$34:$B$777,E$260)+'СЕТ СН'!$F$12-'СЕТ СН'!$F$21</f>
        <v>44.702487369999972</v>
      </c>
      <c r="F277" s="37">
        <f>SUMIFS(СВЦЭМ!$H$34:$H$777,СВЦЭМ!$A$34:$A$777,$A277,СВЦЭМ!$B$34:$B$777,F$260)+'СЕТ СН'!$F$12-'СЕТ СН'!$F$21</f>
        <v>44.98619678</v>
      </c>
      <c r="G277" s="37">
        <f>SUMIFS(СВЦЭМ!$H$34:$H$777,СВЦЭМ!$A$34:$A$777,$A277,СВЦЭМ!$B$34:$B$777,G$260)+'СЕТ СН'!$F$12-'СЕТ СН'!$F$21</f>
        <v>48.284623839999995</v>
      </c>
      <c r="H277" s="37">
        <f>SUMIFS(СВЦЭМ!$H$34:$H$777,СВЦЭМ!$A$34:$A$777,$A277,СВЦЭМ!$B$34:$B$777,H$260)+'СЕТ СН'!$F$12-'СЕТ СН'!$F$21</f>
        <v>30.292829839999968</v>
      </c>
      <c r="I277" s="37">
        <f>SUMIFS(СВЦЭМ!$H$34:$H$777,СВЦЭМ!$A$34:$A$777,$A277,СВЦЭМ!$B$34:$B$777,I$260)+'СЕТ СН'!$F$12-'СЕТ СН'!$F$21</f>
        <v>-28.701054989999989</v>
      </c>
      <c r="J277" s="37">
        <f>SUMIFS(СВЦЭМ!$H$34:$H$777,СВЦЭМ!$A$34:$A$777,$A277,СВЦЭМ!$B$34:$B$777,J$260)+'СЕТ СН'!$F$12-'СЕТ СН'!$F$21</f>
        <v>-61.971729370000048</v>
      </c>
      <c r="K277" s="37">
        <f>SUMIFS(СВЦЭМ!$H$34:$H$777,СВЦЭМ!$A$34:$A$777,$A277,СВЦЭМ!$B$34:$B$777,K$260)+'СЕТ СН'!$F$12-'СЕТ СН'!$F$21</f>
        <v>-109.01383719</v>
      </c>
      <c r="L277" s="37">
        <f>SUMIFS(СВЦЭМ!$H$34:$H$777,СВЦЭМ!$A$34:$A$777,$A277,СВЦЭМ!$B$34:$B$777,L$260)+'СЕТ СН'!$F$12-'СЕТ СН'!$F$21</f>
        <v>-152.23359801999999</v>
      </c>
      <c r="M277" s="37">
        <f>SUMIFS(СВЦЭМ!$H$34:$H$777,СВЦЭМ!$A$34:$A$777,$A277,СВЦЭМ!$B$34:$B$777,M$260)+'СЕТ СН'!$F$12-'СЕТ СН'!$F$21</f>
        <v>-167.73836847000001</v>
      </c>
      <c r="N277" s="37">
        <f>SUMIFS(СВЦЭМ!$H$34:$H$777,СВЦЭМ!$A$34:$A$777,$A277,СВЦЭМ!$B$34:$B$777,N$260)+'СЕТ СН'!$F$12-'СЕТ СН'!$F$21</f>
        <v>-165.36276344999999</v>
      </c>
      <c r="O277" s="37">
        <f>SUMIFS(СВЦЭМ!$H$34:$H$777,СВЦЭМ!$A$34:$A$777,$A277,СВЦЭМ!$B$34:$B$777,O$260)+'СЕТ СН'!$F$12-'СЕТ СН'!$F$21</f>
        <v>-161.68876829999999</v>
      </c>
      <c r="P277" s="37">
        <f>SUMIFS(СВЦЭМ!$H$34:$H$777,СВЦЭМ!$A$34:$A$777,$A277,СВЦЭМ!$B$34:$B$777,P$260)+'СЕТ СН'!$F$12-'СЕТ СН'!$F$21</f>
        <v>-154.02935669999999</v>
      </c>
      <c r="Q277" s="37">
        <f>SUMIFS(СВЦЭМ!$H$34:$H$777,СВЦЭМ!$A$34:$A$777,$A277,СВЦЭМ!$B$34:$B$777,Q$260)+'СЕТ СН'!$F$12-'СЕТ СН'!$F$21</f>
        <v>-149.45716843999998</v>
      </c>
      <c r="R277" s="37">
        <f>SUMIFS(СВЦЭМ!$H$34:$H$777,СВЦЭМ!$A$34:$A$777,$A277,СВЦЭМ!$B$34:$B$777,R$260)+'СЕТ СН'!$F$12-'СЕТ СН'!$F$21</f>
        <v>-148.39287374000003</v>
      </c>
      <c r="S277" s="37">
        <f>SUMIFS(СВЦЭМ!$H$34:$H$777,СВЦЭМ!$A$34:$A$777,$A277,СВЦЭМ!$B$34:$B$777,S$260)+'СЕТ СН'!$F$12-'СЕТ СН'!$F$21</f>
        <v>-157.60559918000001</v>
      </c>
      <c r="T277" s="37">
        <f>SUMIFS(СВЦЭМ!$H$34:$H$777,СВЦЭМ!$A$34:$A$777,$A277,СВЦЭМ!$B$34:$B$777,T$260)+'СЕТ СН'!$F$12-'СЕТ СН'!$F$21</f>
        <v>-182.71859318000003</v>
      </c>
      <c r="U277" s="37">
        <f>SUMIFS(СВЦЭМ!$H$34:$H$777,СВЦЭМ!$A$34:$A$777,$A277,СВЦЭМ!$B$34:$B$777,U$260)+'СЕТ СН'!$F$12-'СЕТ СН'!$F$21</f>
        <v>-185.32788237</v>
      </c>
      <c r="V277" s="37">
        <f>SUMIFS(СВЦЭМ!$H$34:$H$777,СВЦЭМ!$A$34:$A$777,$A277,СВЦЭМ!$B$34:$B$777,V$260)+'СЕТ СН'!$F$12-'СЕТ СН'!$F$21</f>
        <v>-155.50381692000002</v>
      </c>
      <c r="W277" s="37">
        <f>SUMIFS(СВЦЭМ!$H$34:$H$777,СВЦЭМ!$A$34:$A$777,$A277,СВЦЭМ!$B$34:$B$777,W$260)+'СЕТ СН'!$F$12-'СЕТ СН'!$F$21</f>
        <v>-105.83283864999999</v>
      </c>
      <c r="X277" s="37">
        <f>SUMIFS(СВЦЭМ!$H$34:$H$777,СВЦЭМ!$A$34:$A$777,$A277,СВЦЭМ!$B$34:$B$777,X$260)+'СЕТ СН'!$F$12-'СЕТ СН'!$F$21</f>
        <v>-50.132026360000054</v>
      </c>
      <c r="Y277" s="37">
        <f>SUMIFS(СВЦЭМ!$H$34:$H$777,СВЦЭМ!$A$34:$A$777,$A277,СВЦЭМ!$B$34:$B$777,Y$260)+'СЕТ СН'!$F$12-'СЕТ СН'!$F$21</f>
        <v>-8.710904160000041</v>
      </c>
    </row>
    <row r="278" spans="1:25" ht="15.75" x14ac:dyDescent="0.2">
      <c r="A278" s="36">
        <f t="shared" si="7"/>
        <v>43057</v>
      </c>
      <c r="B278" s="37">
        <f>SUMIFS(СВЦЭМ!$H$34:$H$777,СВЦЭМ!$A$34:$A$777,$A278,СВЦЭМ!$B$34:$B$777,B$260)+'СЕТ СН'!$F$12-'СЕТ СН'!$F$21</f>
        <v>30.664078649999965</v>
      </c>
      <c r="C278" s="37">
        <f>SUMIFS(СВЦЭМ!$H$34:$H$777,СВЦЭМ!$A$34:$A$777,$A278,СВЦЭМ!$B$34:$B$777,C$260)+'СЕТ СН'!$F$12-'СЕТ СН'!$F$21</f>
        <v>53.675898780000011</v>
      </c>
      <c r="D278" s="37">
        <f>SUMIFS(СВЦЭМ!$H$34:$H$777,СВЦЭМ!$A$34:$A$777,$A278,СВЦЭМ!$B$34:$B$777,D$260)+'СЕТ СН'!$F$12-'СЕТ СН'!$F$21</f>
        <v>54.075578550000046</v>
      </c>
      <c r="E278" s="37">
        <f>SUMIFS(СВЦЭМ!$H$34:$H$777,СВЦЭМ!$A$34:$A$777,$A278,СВЦЭМ!$B$34:$B$777,E$260)+'СЕТ СН'!$F$12-'СЕТ СН'!$F$21</f>
        <v>44.489041029999953</v>
      </c>
      <c r="F278" s="37">
        <f>SUMIFS(СВЦЭМ!$H$34:$H$777,СВЦЭМ!$A$34:$A$777,$A278,СВЦЭМ!$B$34:$B$777,F$260)+'СЕТ СН'!$F$12-'СЕТ СН'!$F$21</f>
        <v>42.63646755000002</v>
      </c>
      <c r="G278" s="37">
        <f>SUMIFS(СВЦЭМ!$H$34:$H$777,СВЦЭМ!$A$34:$A$777,$A278,СВЦЭМ!$B$34:$B$777,G$260)+'СЕТ СН'!$F$12-'СЕТ СН'!$F$21</f>
        <v>50.337758379999968</v>
      </c>
      <c r="H278" s="37">
        <f>SUMIFS(СВЦЭМ!$H$34:$H$777,СВЦЭМ!$A$34:$A$777,$A278,СВЦЭМ!$B$34:$B$777,H$260)+'СЕТ СН'!$F$12-'СЕТ СН'!$F$21</f>
        <v>34.266179739999984</v>
      </c>
      <c r="I278" s="37">
        <f>SUMIFS(СВЦЭМ!$H$34:$H$777,СВЦЭМ!$A$34:$A$777,$A278,СВЦЭМ!$B$34:$B$777,I$260)+'СЕТ СН'!$F$12-'СЕТ СН'!$F$21</f>
        <v>-3.6530362600000217</v>
      </c>
      <c r="J278" s="37">
        <f>SUMIFS(СВЦЭМ!$H$34:$H$777,СВЦЭМ!$A$34:$A$777,$A278,СВЦЭМ!$B$34:$B$777,J$260)+'СЕТ СН'!$F$12-'СЕТ СН'!$F$21</f>
        <v>-52.880459029999997</v>
      </c>
      <c r="K278" s="37">
        <f>SUMIFS(СВЦЭМ!$H$34:$H$777,СВЦЭМ!$A$34:$A$777,$A278,СВЦЭМ!$B$34:$B$777,K$260)+'СЕТ СН'!$F$12-'СЕТ СН'!$F$21</f>
        <v>-110.20236452</v>
      </c>
      <c r="L278" s="37">
        <f>SUMIFS(СВЦЭМ!$H$34:$H$777,СВЦЭМ!$A$34:$A$777,$A278,СВЦЭМ!$B$34:$B$777,L$260)+'СЕТ СН'!$F$12-'СЕТ СН'!$F$21</f>
        <v>-147.32762754999999</v>
      </c>
      <c r="M278" s="37">
        <f>SUMIFS(СВЦЭМ!$H$34:$H$777,СВЦЭМ!$A$34:$A$777,$A278,СВЦЭМ!$B$34:$B$777,M$260)+'СЕТ СН'!$F$12-'СЕТ СН'!$F$21</f>
        <v>-163.79013520000001</v>
      </c>
      <c r="N278" s="37">
        <f>SUMIFS(СВЦЭМ!$H$34:$H$777,СВЦЭМ!$A$34:$A$777,$A278,СВЦЭМ!$B$34:$B$777,N$260)+'СЕТ СН'!$F$12-'СЕТ СН'!$F$21</f>
        <v>-163.97270936000001</v>
      </c>
      <c r="O278" s="37">
        <f>SUMIFS(СВЦЭМ!$H$34:$H$777,СВЦЭМ!$A$34:$A$777,$A278,СВЦЭМ!$B$34:$B$777,O$260)+'СЕТ СН'!$F$12-'СЕТ СН'!$F$21</f>
        <v>-162.97267440000002</v>
      </c>
      <c r="P278" s="37">
        <f>SUMIFS(СВЦЭМ!$H$34:$H$777,СВЦЭМ!$A$34:$A$777,$A278,СВЦЭМ!$B$34:$B$777,P$260)+'СЕТ СН'!$F$12-'СЕТ СН'!$F$21</f>
        <v>-162.36232815</v>
      </c>
      <c r="Q278" s="37">
        <f>SUMIFS(СВЦЭМ!$H$34:$H$777,СВЦЭМ!$A$34:$A$777,$A278,СВЦЭМ!$B$34:$B$777,Q$260)+'СЕТ СН'!$F$12-'СЕТ СН'!$F$21</f>
        <v>-162.91090887000001</v>
      </c>
      <c r="R278" s="37">
        <f>SUMIFS(СВЦЭМ!$H$34:$H$777,СВЦЭМ!$A$34:$A$777,$A278,СВЦЭМ!$B$34:$B$777,R$260)+'СЕТ СН'!$F$12-'СЕТ СН'!$F$21</f>
        <v>-161.09622695000002</v>
      </c>
      <c r="S278" s="37">
        <f>SUMIFS(СВЦЭМ!$H$34:$H$777,СВЦЭМ!$A$34:$A$777,$A278,СВЦЭМ!$B$34:$B$777,S$260)+'СЕТ СН'!$F$12-'СЕТ СН'!$F$21</f>
        <v>-160.84758765999999</v>
      </c>
      <c r="T278" s="37">
        <f>SUMIFS(СВЦЭМ!$H$34:$H$777,СВЦЭМ!$A$34:$A$777,$A278,СВЦЭМ!$B$34:$B$777,T$260)+'СЕТ СН'!$F$12-'СЕТ СН'!$F$21</f>
        <v>-161.79078942000001</v>
      </c>
      <c r="U278" s="37">
        <f>SUMIFS(СВЦЭМ!$H$34:$H$777,СВЦЭМ!$A$34:$A$777,$A278,СВЦЭМ!$B$34:$B$777,U$260)+'СЕТ СН'!$F$12-'СЕТ СН'!$F$21</f>
        <v>-150.44687268000001</v>
      </c>
      <c r="V278" s="37">
        <f>SUMIFS(СВЦЭМ!$H$34:$H$777,СВЦЭМ!$A$34:$A$777,$A278,СВЦЭМ!$B$34:$B$777,V$260)+'СЕТ СН'!$F$12-'СЕТ СН'!$F$21</f>
        <v>-133.24162505999999</v>
      </c>
      <c r="W278" s="37">
        <f>SUMIFS(СВЦЭМ!$H$34:$H$777,СВЦЭМ!$A$34:$A$777,$A278,СВЦЭМ!$B$34:$B$777,W$260)+'СЕТ СН'!$F$12-'СЕТ СН'!$F$21</f>
        <v>-94.585532109999974</v>
      </c>
      <c r="X278" s="37">
        <f>SUMIFS(СВЦЭМ!$H$34:$H$777,СВЦЭМ!$A$34:$A$777,$A278,СВЦЭМ!$B$34:$B$777,X$260)+'СЕТ СН'!$F$12-'СЕТ СН'!$F$21</f>
        <v>-56.239562670000055</v>
      </c>
      <c r="Y278" s="37">
        <f>SUMIFS(СВЦЭМ!$H$34:$H$777,СВЦЭМ!$A$34:$A$777,$A278,СВЦЭМ!$B$34:$B$777,Y$260)+'СЕТ СН'!$F$12-'СЕТ СН'!$F$21</f>
        <v>-15.521495800000025</v>
      </c>
    </row>
    <row r="279" spans="1:25" ht="15.75" x14ac:dyDescent="0.2">
      <c r="A279" s="36">
        <f t="shared" si="7"/>
        <v>43058</v>
      </c>
      <c r="B279" s="37">
        <f>SUMIFS(СВЦЭМ!$H$34:$H$777,СВЦЭМ!$A$34:$A$777,$A279,СВЦЭМ!$B$34:$B$777,B$260)+'СЕТ СН'!$F$12-'СЕТ СН'!$F$21</f>
        <v>23.59334838999996</v>
      </c>
      <c r="C279" s="37">
        <f>SUMIFS(СВЦЭМ!$H$34:$H$777,СВЦЭМ!$A$34:$A$777,$A279,СВЦЭМ!$B$34:$B$777,C$260)+'СЕТ СН'!$F$12-'СЕТ СН'!$F$21</f>
        <v>36.969698310000012</v>
      </c>
      <c r="D279" s="37">
        <f>SUMIFS(СВЦЭМ!$H$34:$H$777,СВЦЭМ!$A$34:$A$777,$A279,СВЦЭМ!$B$34:$B$777,D$260)+'СЕТ СН'!$F$12-'СЕТ СН'!$F$21</f>
        <v>44.867082070000038</v>
      </c>
      <c r="E279" s="37">
        <f>SUMIFS(СВЦЭМ!$H$34:$H$777,СВЦЭМ!$A$34:$A$777,$A279,СВЦЭМ!$B$34:$B$777,E$260)+'СЕТ СН'!$F$12-'СЕТ СН'!$F$21</f>
        <v>42.224145079999971</v>
      </c>
      <c r="F279" s="37">
        <f>SUMIFS(СВЦЭМ!$H$34:$H$777,СВЦЭМ!$A$34:$A$777,$A279,СВЦЭМ!$B$34:$B$777,F$260)+'СЕТ СН'!$F$12-'СЕТ СН'!$F$21</f>
        <v>42.318336700000032</v>
      </c>
      <c r="G279" s="37">
        <f>SUMIFS(СВЦЭМ!$H$34:$H$777,СВЦЭМ!$A$34:$A$777,$A279,СВЦЭМ!$B$34:$B$777,G$260)+'СЕТ СН'!$F$12-'СЕТ СН'!$F$21</f>
        <v>34.686594199999945</v>
      </c>
      <c r="H279" s="37">
        <f>SUMIFS(СВЦЭМ!$H$34:$H$777,СВЦЭМ!$A$34:$A$777,$A279,СВЦЭМ!$B$34:$B$777,H$260)+'СЕТ СН'!$F$12-'СЕТ СН'!$F$21</f>
        <v>28.109549549999997</v>
      </c>
      <c r="I279" s="37">
        <f>SUMIFS(СВЦЭМ!$H$34:$H$777,СВЦЭМ!$A$34:$A$777,$A279,СВЦЭМ!$B$34:$B$777,I$260)+'СЕТ СН'!$F$12-'СЕТ СН'!$F$21</f>
        <v>27.921569139999974</v>
      </c>
      <c r="J279" s="37">
        <f>SUMIFS(СВЦЭМ!$H$34:$H$777,СВЦЭМ!$A$34:$A$777,$A279,СВЦЭМ!$B$34:$B$777,J$260)+'СЕТ СН'!$F$12-'СЕТ СН'!$F$21</f>
        <v>-15.214371949999986</v>
      </c>
      <c r="K279" s="37">
        <f>SUMIFS(СВЦЭМ!$H$34:$H$777,СВЦЭМ!$A$34:$A$777,$A279,СВЦЭМ!$B$34:$B$777,K$260)+'СЕТ СН'!$F$12-'СЕТ СН'!$F$21</f>
        <v>-86.646033100000011</v>
      </c>
      <c r="L279" s="37">
        <f>SUMIFS(СВЦЭМ!$H$34:$H$777,СВЦЭМ!$A$34:$A$777,$A279,СВЦЭМ!$B$34:$B$777,L$260)+'СЕТ СН'!$F$12-'СЕТ СН'!$F$21</f>
        <v>-147.09573614999999</v>
      </c>
      <c r="M279" s="37">
        <f>SUMIFS(СВЦЭМ!$H$34:$H$777,СВЦЭМ!$A$34:$A$777,$A279,СВЦЭМ!$B$34:$B$777,M$260)+'СЕТ СН'!$F$12-'СЕТ СН'!$F$21</f>
        <v>-164.31526441</v>
      </c>
      <c r="N279" s="37">
        <f>SUMIFS(СВЦЭМ!$H$34:$H$777,СВЦЭМ!$A$34:$A$777,$A279,СВЦЭМ!$B$34:$B$777,N$260)+'СЕТ СН'!$F$12-'СЕТ СН'!$F$21</f>
        <v>-160.14452535999999</v>
      </c>
      <c r="O279" s="37">
        <f>SUMIFS(СВЦЭМ!$H$34:$H$777,СВЦЭМ!$A$34:$A$777,$A279,СВЦЭМ!$B$34:$B$777,O$260)+'СЕТ СН'!$F$12-'СЕТ СН'!$F$21</f>
        <v>-151.1234652</v>
      </c>
      <c r="P279" s="37">
        <f>SUMIFS(СВЦЭМ!$H$34:$H$777,СВЦЭМ!$A$34:$A$777,$A279,СВЦЭМ!$B$34:$B$777,P$260)+'СЕТ СН'!$F$12-'СЕТ СН'!$F$21</f>
        <v>-146.54596530999999</v>
      </c>
      <c r="Q279" s="37">
        <f>SUMIFS(СВЦЭМ!$H$34:$H$777,СВЦЭМ!$A$34:$A$777,$A279,СВЦЭМ!$B$34:$B$777,Q$260)+'СЕТ СН'!$F$12-'СЕТ СН'!$F$21</f>
        <v>-143.86693580999997</v>
      </c>
      <c r="R279" s="37">
        <f>SUMIFS(СВЦЭМ!$H$34:$H$777,СВЦЭМ!$A$34:$A$777,$A279,СВЦЭМ!$B$34:$B$777,R$260)+'СЕТ СН'!$F$12-'СЕТ СН'!$F$21</f>
        <v>-142.88340620999998</v>
      </c>
      <c r="S279" s="37">
        <f>SUMIFS(СВЦЭМ!$H$34:$H$777,СВЦЭМ!$A$34:$A$777,$A279,СВЦЭМ!$B$34:$B$777,S$260)+'СЕТ СН'!$F$12-'СЕТ СН'!$F$21</f>
        <v>-160.83256755000002</v>
      </c>
      <c r="T279" s="37">
        <f>SUMIFS(СВЦЭМ!$H$34:$H$777,СВЦЭМ!$A$34:$A$777,$A279,СВЦЭМ!$B$34:$B$777,T$260)+'СЕТ СН'!$F$12-'СЕТ СН'!$F$21</f>
        <v>-175.40216373999999</v>
      </c>
      <c r="U279" s="37">
        <f>SUMIFS(СВЦЭМ!$H$34:$H$777,СВЦЭМ!$A$34:$A$777,$A279,СВЦЭМ!$B$34:$B$777,U$260)+'СЕТ СН'!$F$12-'СЕТ СН'!$F$21</f>
        <v>-168.20704383999998</v>
      </c>
      <c r="V279" s="37">
        <f>SUMIFS(СВЦЭМ!$H$34:$H$777,СВЦЭМ!$A$34:$A$777,$A279,СВЦЭМ!$B$34:$B$777,V$260)+'СЕТ СН'!$F$12-'СЕТ СН'!$F$21</f>
        <v>-143.57730246</v>
      </c>
      <c r="W279" s="37">
        <f>SUMIFS(СВЦЭМ!$H$34:$H$777,СВЦЭМ!$A$34:$A$777,$A279,СВЦЭМ!$B$34:$B$777,W$260)+'СЕТ СН'!$F$12-'СЕТ СН'!$F$21</f>
        <v>-89.114769449999983</v>
      </c>
      <c r="X279" s="37">
        <f>SUMIFS(СВЦЭМ!$H$34:$H$777,СВЦЭМ!$A$34:$A$777,$A279,СВЦЭМ!$B$34:$B$777,X$260)+'СЕТ СН'!$F$12-'СЕТ СН'!$F$21</f>
        <v>-47.163881769999989</v>
      </c>
      <c r="Y279" s="37">
        <f>SUMIFS(СВЦЭМ!$H$34:$H$777,СВЦЭМ!$A$34:$A$777,$A279,СВЦЭМ!$B$34:$B$777,Y$260)+'СЕТ СН'!$F$12-'СЕТ СН'!$F$21</f>
        <v>6.5585684100000208</v>
      </c>
    </row>
    <row r="280" spans="1:25" ht="15.75" x14ac:dyDescent="0.2">
      <c r="A280" s="36">
        <f t="shared" si="7"/>
        <v>43059</v>
      </c>
      <c r="B280" s="37">
        <f>SUMIFS(СВЦЭМ!$H$34:$H$777,СВЦЭМ!$A$34:$A$777,$A280,СВЦЭМ!$B$34:$B$777,B$260)+'СЕТ СН'!$F$12-'СЕТ СН'!$F$21</f>
        <v>36.096756610000057</v>
      </c>
      <c r="C280" s="37">
        <f>SUMIFS(СВЦЭМ!$H$34:$H$777,СВЦЭМ!$A$34:$A$777,$A280,СВЦЭМ!$B$34:$B$777,C$260)+'СЕТ СН'!$F$12-'СЕТ СН'!$F$21</f>
        <v>51.732659819999981</v>
      </c>
      <c r="D280" s="37">
        <f>SUMIFS(СВЦЭМ!$H$34:$H$777,СВЦЭМ!$A$34:$A$777,$A280,СВЦЭМ!$B$34:$B$777,D$260)+'СЕТ СН'!$F$12-'СЕТ СН'!$F$21</f>
        <v>46.666170210000018</v>
      </c>
      <c r="E280" s="37">
        <f>SUMIFS(СВЦЭМ!$H$34:$H$777,СВЦЭМ!$A$34:$A$777,$A280,СВЦЭМ!$B$34:$B$777,E$260)+'СЕТ СН'!$F$12-'СЕТ СН'!$F$21</f>
        <v>45.115424979999943</v>
      </c>
      <c r="F280" s="37">
        <f>SUMIFS(СВЦЭМ!$H$34:$H$777,СВЦЭМ!$A$34:$A$777,$A280,СВЦЭМ!$B$34:$B$777,F$260)+'СЕТ СН'!$F$12-'СЕТ СН'!$F$21</f>
        <v>44.754563660000031</v>
      </c>
      <c r="G280" s="37">
        <f>SUMIFS(СВЦЭМ!$H$34:$H$777,СВЦЭМ!$A$34:$A$777,$A280,СВЦЭМ!$B$34:$B$777,G$260)+'СЕТ СН'!$F$12-'СЕТ СН'!$F$21</f>
        <v>46.719203949999951</v>
      </c>
      <c r="H280" s="37">
        <f>SUMIFS(СВЦЭМ!$H$34:$H$777,СВЦЭМ!$A$34:$A$777,$A280,СВЦЭМ!$B$34:$B$777,H$260)+'СЕТ СН'!$F$12-'СЕТ СН'!$F$21</f>
        <v>41.485232010000004</v>
      </c>
      <c r="I280" s="37">
        <f>SUMIFS(СВЦЭМ!$H$34:$H$777,СВЦЭМ!$A$34:$A$777,$A280,СВЦЭМ!$B$34:$B$777,I$260)+'СЕТ СН'!$F$12-'СЕТ СН'!$F$21</f>
        <v>-18.882135569999946</v>
      </c>
      <c r="J280" s="37">
        <f>SUMIFS(СВЦЭМ!$H$34:$H$777,СВЦЭМ!$A$34:$A$777,$A280,СВЦЭМ!$B$34:$B$777,J$260)+'СЕТ СН'!$F$12-'СЕТ СН'!$F$21</f>
        <v>-52.263219019999951</v>
      </c>
      <c r="K280" s="37">
        <f>SUMIFS(СВЦЭМ!$H$34:$H$777,СВЦЭМ!$A$34:$A$777,$A280,СВЦЭМ!$B$34:$B$777,K$260)+'СЕТ СН'!$F$12-'СЕТ СН'!$F$21</f>
        <v>-94.353137049999987</v>
      </c>
      <c r="L280" s="37">
        <f>SUMIFS(СВЦЭМ!$H$34:$H$777,СВЦЭМ!$A$34:$A$777,$A280,СВЦЭМ!$B$34:$B$777,L$260)+'СЕТ СН'!$F$12-'СЕТ СН'!$F$21</f>
        <v>-133.71396532</v>
      </c>
      <c r="M280" s="37">
        <f>SUMIFS(СВЦЭМ!$H$34:$H$777,СВЦЭМ!$A$34:$A$777,$A280,СВЦЭМ!$B$34:$B$777,M$260)+'СЕТ СН'!$F$12-'СЕТ СН'!$F$21</f>
        <v>-154.07256998000003</v>
      </c>
      <c r="N280" s="37">
        <f>SUMIFS(СВЦЭМ!$H$34:$H$777,СВЦЭМ!$A$34:$A$777,$A280,СВЦЭМ!$B$34:$B$777,N$260)+'СЕТ СН'!$F$12-'СЕТ СН'!$F$21</f>
        <v>-146.65908167999999</v>
      </c>
      <c r="O280" s="37">
        <f>SUMIFS(СВЦЭМ!$H$34:$H$777,СВЦЭМ!$A$34:$A$777,$A280,СВЦЭМ!$B$34:$B$777,O$260)+'СЕТ СН'!$F$12-'СЕТ СН'!$F$21</f>
        <v>-144.16580534000002</v>
      </c>
      <c r="P280" s="37">
        <f>SUMIFS(СВЦЭМ!$H$34:$H$777,СВЦЭМ!$A$34:$A$777,$A280,СВЦЭМ!$B$34:$B$777,P$260)+'СЕТ СН'!$F$12-'СЕТ СН'!$F$21</f>
        <v>-139.39774573</v>
      </c>
      <c r="Q280" s="37">
        <f>SUMIFS(СВЦЭМ!$H$34:$H$777,СВЦЭМ!$A$34:$A$777,$A280,СВЦЭМ!$B$34:$B$777,Q$260)+'СЕТ СН'!$F$12-'СЕТ СН'!$F$21</f>
        <v>-136.10350600999999</v>
      </c>
      <c r="R280" s="37">
        <f>SUMIFS(СВЦЭМ!$H$34:$H$777,СВЦЭМ!$A$34:$A$777,$A280,СВЦЭМ!$B$34:$B$777,R$260)+'СЕТ СН'!$F$12-'СЕТ СН'!$F$21</f>
        <v>-136.31583946000001</v>
      </c>
      <c r="S280" s="37">
        <f>SUMIFS(СВЦЭМ!$H$34:$H$777,СВЦЭМ!$A$34:$A$777,$A280,СВЦЭМ!$B$34:$B$777,S$260)+'СЕТ СН'!$F$12-'СЕТ СН'!$F$21</f>
        <v>-151.71551514999999</v>
      </c>
      <c r="T280" s="37">
        <f>SUMIFS(СВЦЭМ!$H$34:$H$777,СВЦЭМ!$A$34:$A$777,$A280,СВЦЭМ!$B$34:$B$777,T$260)+'СЕТ СН'!$F$12-'СЕТ СН'!$F$21</f>
        <v>-169.40975773999998</v>
      </c>
      <c r="U280" s="37">
        <f>SUMIFS(СВЦЭМ!$H$34:$H$777,СВЦЭМ!$A$34:$A$777,$A280,СВЦЭМ!$B$34:$B$777,U$260)+'СЕТ СН'!$F$12-'СЕТ СН'!$F$21</f>
        <v>-167.55675854999998</v>
      </c>
      <c r="V280" s="37">
        <f>SUMIFS(СВЦЭМ!$H$34:$H$777,СВЦЭМ!$A$34:$A$777,$A280,СВЦЭМ!$B$34:$B$777,V$260)+'СЕТ СН'!$F$12-'СЕТ СН'!$F$21</f>
        <v>-148.86689738000001</v>
      </c>
      <c r="W280" s="37">
        <f>SUMIFS(СВЦЭМ!$H$34:$H$777,СВЦЭМ!$A$34:$A$777,$A280,СВЦЭМ!$B$34:$B$777,W$260)+'СЕТ СН'!$F$12-'СЕТ СН'!$F$21</f>
        <v>-104.19397275</v>
      </c>
      <c r="X280" s="37">
        <f>SUMIFS(СВЦЭМ!$H$34:$H$777,СВЦЭМ!$A$34:$A$777,$A280,СВЦЭМ!$B$34:$B$777,X$260)+'СЕТ СН'!$F$12-'СЕТ СН'!$F$21</f>
        <v>-55.747395340000025</v>
      </c>
      <c r="Y280" s="37">
        <f>SUMIFS(СВЦЭМ!$H$34:$H$777,СВЦЭМ!$A$34:$A$777,$A280,СВЦЭМ!$B$34:$B$777,Y$260)+'СЕТ СН'!$F$12-'СЕТ СН'!$F$21</f>
        <v>-2.2966484300000047</v>
      </c>
    </row>
    <row r="281" spans="1:25" ht="15.75" x14ac:dyDescent="0.2">
      <c r="A281" s="36">
        <f t="shared" si="7"/>
        <v>43060</v>
      </c>
      <c r="B281" s="37">
        <f>SUMIFS(СВЦЭМ!$H$34:$H$777,СВЦЭМ!$A$34:$A$777,$A281,СВЦЭМ!$B$34:$B$777,B$260)+'СЕТ СН'!$F$12-'СЕТ СН'!$F$21</f>
        <v>33.832778589999975</v>
      </c>
      <c r="C281" s="37">
        <f>SUMIFS(СВЦЭМ!$H$34:$H$777,СВЦЭМ!$A$34:$A$777,$A281,СВЦЭМ!$B$34:$B$777,C$260)+'СЕТ СН'!$F$12-'СЕТ СН'!$F$21</f>
        <v>49.088659620000044</v>
      </c>
      <c r="D281" s="37">
        <f>SUMIFS(СВЦЭМ!$H$34:$H$777,СВЦЭМ!$A$34:$A$777,$A281,СВЦЭМ!$B$34:$B$777,D$260)+'СЕТ СН'!$F$12-'СЕТ СН'!$F$21</f>
        <v>50.517802920000008</v>
      </c>
      <c r="E281" s="37">
        <f>SUMIFS(СВЦЭМ!$H$34:$H$777,СВЦЭМ!$A$34:$A$777,$A281,СВЦЭМ!$B$34:$B$777,E$260)+'СЕТ СН'!$F$12-'СЕТ СН'!$F$21</f>
        <v>49.319099869999945</v>
      </c>
      <c r="F281" s="37">
        <f>SUMIFS(СВЦЭМ!$H$34:$H$777,СВЦЭМ!$A$34:$A$777,$A281,СВЦЭМ!$B$34:$B$777,F$260)+'СЕТ СН'!$F$12-'СЕТ СН'!$F$21</f>
        <v>49.762528520000046</v>
      </c>
      <c r="G281" s="37">
        <f>SUMIFS(СВЦЭМ!$H$34:$H$777,СВЦЭМ!$A$34:$A$777,$A281,СВЦЭМ!$B$34:$B$777,G$260)+'СЕТ СН'!$F$12-'СЕТ СН'!$F$21</f>
        <v>52.040531220000048</v>
      </c>
      <c r="H281" s="37">
        <f>SUMIFS(СВЦЭМ!$H$34:$H$777,СВЦЭМ!$A$34:$A$777,$A281,СВЦЭМ!$B$34:$B$777,H$260)+'СЕТ СН'!$F$12-'СЕТ СН'!$F$21</f>
        <v>39.35407687999998</v>
      </c>
      <c r="I281" s="37">
        <f>SUMIFS(СВЦЭМ!$H$34:$H$777,СВЦЭМ!$A$34:$A$777,$A281,СВЦЭМ!$B$34:$B$777,I$260)+'СЕТ СН'!$F$12-'СЕТ СН'!$F$21</f>
        <v>-19.581921910000005</v>
      </c>
      <c r="J281" s="37">
        <f>SUMIFS(СВЦЭМ!$H$34:$H$777,СВЦЭМ!$A$34:$A$777,$A281,СВЦЭМ!$B$34:$B$777,J$260)+'СЕТ СН'!$F$12-'СЕТ СН'!$F$21</f>
        <v>-53.775848190000033</v>
      </c>
      <c r="K281" s="37">
        <f>SUMIFS(СВЦЭМ!$H$34:$H$777,СВЦЭМ!$A$34:$A$777,$A281,СВЦЭМ!$B$34:$B$777,K$260)+'СЕТ СН'!$F$12-'СЕТ СН'!$F$21</f>
        <v>-99.524523400000021</v>
      </c>
      <c r="L281" s="37">
        <f>SUMIFS(СВЦЭМ!$H$34:$H$777,СВЦЭМ!$A$34:$A$777,$A281,СВЦЭМ!$B$34:$B$777,L$260)+'СЕТ СН'!$F$12-'СЕТ СН'!$F$21</f>
        <v>-135.76455972000002</v>
      </c>
      <c r="M281" s="37">
        <f>SUMIFS(СВЦЭМ!$H$34:$H$777,СВЦЭМ!$A$34:$A$777,$A281,СВЦЭМ!$B$34:$B$777,M$260)+'СЕТ СН'!$F$12-'СЕТ СН'!$F$21</f>
        <v>-150.08796314</v>
      </c>
      <c r="N281" s="37">
        <f>SUMIFS(СВЦЭМ!$H$34:$H$777,СВЦЭМ!$A$34:$A$777,$A281,СВЦЭМ!$B$34:$B$777,N$260)+'СЕТ СН'!$F$12-'СЕТ СН'!$F$21</f>
        <v>-143.0416677</v>
      </c>
      <c r="O281" s="37">
        <f>SUMIFS(СВЦЭМ!$H$34:$H$777,СВЦЭМ!$A$34:$A$777,$A281,СВЦЭМ!$B$34:$B$777,O$260)+'СЕТ СН'!$F$12-'СЕТ СН'!$F$21</f>
        <v>-139.07285659000001</v>
      </c>
      <c r="P281" s="37">
        <f>SUMIFS(СВЦЭМ!$H$34:$H$777,СВЦЭМ!$A$34:$A$777,$A281,СВЦЭМ!$B$34:$B$777,P$260)+'СЕТ СН'!$F$12-'СЕТ СН'!$F$21</f>
        <v>-135.29529715000001</v>
      </c>
      <c r="Q281" s="37">
        <f>SUMIFS(СВЦЭМ!$H$34:$H$777,СВЦЭМ!$A$34:$A$777,$A281,СВЦЭМ!$B$34:$B$777,Q$260)+'СЕТ СН'!$F$12-'СЕТ СН'!$F$21</f>
        <v>-131.97198644999997</v>
      </c>
      <c r="R281" s="37">
        <f>SUMIFS(СВЦЭМ!$H$34:$H$777,СВЦЭМ!$A$34:$A$777,$A281,СВЦЭМ!$B$34:$B$777,R$260)+'СЕТ СН'!$F$12-'СЕТ СН'!$F$21</f>
        <v>-131.13148911000002</v>
      </c>
      <c r="S281" s="37">
        <f>SUMIFS(СВЦЭМ!$H$34:$H$777,СВЦЭМ!$A$34:$A$777,$A281,СВЦЭМ!$B$34:$B$777,S$260)+'СЕТ СН'!$F$12-'СЕТ СН'!$F$21</f>
        <v>-143.75933220000002</v>
      </c>
      <c r="T281" s="37">
        <f>SUMIFS(СВЦЭМ!$H$34:$H$777,СВЦЭМ!$A$34:$A$777,$A281,СВЦЭМ!$B$34:$B$777,T$260)+'СЕТ СН'!$F$12-'СЕТ СН'!$F$21</f>
        <v>-168.82618481999998</v>
      </c>
      <c r="U281" s="37">
        <f>SUMIFS(СВЦЭМ!$H$34:$H$777,СВЦЭМ!$A$34:$A$777,$A281,СВЦЭМ!$B$34:$B$777,U$260)+'СЕТ СН'!$F$12-'СЕТ СН'!$F$21</f>
        <v>-177.75532766999999</v>
      </c>
      <c r="V281" s="37">
        <f>SUMIFS(СВЦЭМ!$H$34:$H$777,СВЦЭМ!$A$34:$A$777,$A281,СВЦЭМ!$B$34:$B$777,V$260)+'СЕТ СН'!$F$12-'СЕТ СН'!$F$21</f>
        <v>-142.43696244</v>
      </c>
      <c r="W281" s="37">
        <f>SUMIFS(СВЦЭМ!$H$34:$H$777,СВЦЭМ!$A$34:$A$777,$A281,СВЦЭМ!$B$34:$B$777,W$260)+'СЕТ СН'!$F$12-'СЕТ СН'!$F$21</f>
        <v>-100.38113597</v>
      </c>
      <c r="X281" s="37">
        <f>SUMIFS(СВЦЭМ!$H$34:$H$777,СВЦЭМ!$A$34:$A$777,$A281,СВЦЭМ!$B$34:$B$777,X$260)+'СЕТ СН'!$F$12-'СЕТ СН'!$F$21</f>
        <v>-51.078879069999971</v>
      </c>
      <c r="Y281" s="37">
        <f>SUMIFS(СВЦЭМ!$H$34:$H$777,СВЦЭМ!$A$34:$A$777,$A281,СВЦЭМ!$B$34:$B$777,Y$260)+'СЕТ СН'!$F$12-'СЕТ СН'!$F$21</f>
        <v>-4.2517784499999607</v>
      </c>
    </row>
    <row r="282" spans="1:25" ht="15.75" x14ac:dyDescent="0.2">
      <c r="A282" s="36">
        <f t="shared" si="7"/>
        <v>43061</v>
      </c>
      <c r="B282" s="37">
        <f>SUMIFS(СВЦЭМ!$H$34:$H$777,СВЦЭМ!$A$34:$A$777,$A282,СВЦЭМ!$B$34:$B$777,B$260)+'СЕТ СН'!$F$12-'СЕТ СН'!$F$21</f>
        <v>-1.6713183900000104</v>
      </c>
      <c r="C282" s="37">
        <f>SUMIFS(СВЦЭМ!$H$34:$H$777,СВЦЭМ!$A$34:$A$777,$A282,СВЦЭМ!$B$34:$B$777,C$260)+'СЕТ СН'!$F$12-'СЕТ СН'!$F$21</f>
        <v>-7.6208652100000336</v>
      </c>
      <c r="D282" s="37">
        <f>SUMIFS(СВЦЭМ!$H$34:$H$777,СВЦЭМ!$A$34:$A$777,$A282,СВЦЭМ!$B$34:$B$777,D$260)+'СЕТ СН'!$F$12-'СЕТ СН'!$F$21</f>
        <v>-13.815378720000012</v>
      </c>
      <c r="E282" s="37">
        <f>SUMIFS(СВЦЭМ!$H$34:$H$777,СВЦЭМ!$A$34:$A$777,$A282,СВЦЭМ!$B$34:$B$777,E$260)+'СЕТ СН'!$F$12-'СЕТ СН'!$F$21</f>
        <v>-15.508536899999967</v>
      </c>
      <c r="F282" s="37">
        <f>SUMIFS(СВЦЭМ!$H$34:$H$777,СВЦЭМ!$A$34:$A$777,$A282,СВЦЭМ!$B$34:$B$777,F$260)+'СЕТ СН'!$F$12-'СЕТ СН'!$F$21</f>
        <v>-15.064834819999987</v>
      </c>
      <c r="G282" s="37">
        <f>SUMIFS(СВЦЭМ!$H$34:$H$777,СВЦЭМ!$A$34:$A$777,$A282,СВЦЭМ!$B$34:$B$777,G$260)+'СЕТ СН'!$F$12-'СЕТ СН'!$F$21</f>
        <v>-11.282771339999954</v>
      </c>
      <c r="H282" s="37">
        <f>SUMIFS(СВЦЭМ!$H$34:$H$777,СВЦЭМ!$A$34:$A$777,$A282,СВЦЭМ!$B$34:$B$777,H$260)+'СЕТ СН'!$F$12-'СЕТ СН'!$F$21</f>
        <v>-10.513856509999982</v>
      </c>
      <c r="I282" s="37">
        <f>SUMIFS(СВЦЭМ!$H$34:$H$777,СВЦЭМ!$A$34:$A$777,$A282,СВЦЭМ!$B$34:$B$777,I$260)+'СЕТ СН'!$F$12-'СЕТ СН'!$F$21</f>
        <v>-51.538949330000037</v>
      </c>
      <c r="J282" s="37">
        <f>SUMIFS(СВЦЭМ!$H$34:$H$777,СВЦЭМ!$A$34:$A$777,$A282,СВЦЭМ!$B$34:$B$777,J$260)+'СЕТ СН'!$F$12-'СЕТ СН'!$F$21</f>
        <v>-53.199429239999972</v>
      </c>
      <c r="K282" s="37">
        <f>SUMIFS(СВЦЭМ!$H$34:$H$777,СВЦЭМ!$A$34:$A$777,$A282,СВЦЭМ!$B$34:$B$777,K$260)+'СЕТ СН'!$F$12-'СЕТ СН'!$F$21</f>
        <v>-80.282350800000017</v>
      </c>
      <c r="L282" s="37">
        <f>SUMIFS(СВЦЭМ!$H$34:$H$777,СВЦЭМ!$A$34:$A$777,$A282,СВЦЭМ!$B$34:$B$777,L$260)+'СЕТ СН'!$F$12-'СЕТ СН'!$F$21</f>
        <v>-115.87234524000002</v>
      </c>
      <c r="M282" s="37">
        <f>SUMIFS(СВЦЭМ!$H$34:$H$777,СВЦЭМ!$A$34:$A$777,$A282,СВЦЭМ!$B$34:$B$777,M$260)+'СЕТ СН'!$F$12-'СЕТ СН'!$F$21</f>
        <v>-133.52881773000001</v>
      </c>
      <c r="N282" s="37">
        <f>SUMIFS(СВЦЭМ!$H$34:$H$777,СВЦЭМ!$A$34:$A$777,$A282,СВЦЭМ!$B$34:$B$777,N$260)+'СЕТ СН'!$F$12-'СЕТ СН'!$F$21</f>
        <v>-143.11563009000002</v>
      </c>
      <c r="O282" s="37">
        <f>SUMIFS(СВЦЭМ!$H$34:$H$777,СВЦЭМ!$A$34:$A$777,$A282,СВЦЭМ!$B$34:$B$777,O$260)+'СЕТ СН'!$F$12-'СЕТ СН'!$F$21</f>
        <v>-146.65577325999999</v>
      </c>
      <c r="P282" s="37">
        <f>SUMIFS(СВЦЭМ!$H$34:$H$777,СВЦЭМ!$A$34:$A$777,$A282,СВЦЭМ!$B$34:$B$777,P$260)+'СЕТ СН'!$F$12-'СЕТ СН'!$F$21</f>
        <v>-148.15654695000001</v>
      </c>
      <c r="Q282" s="37">
        <f>SUMIFS(СВЦЭМ!$H$34:$H$777,СВЦЭМ!$A$34:$A$777,$A282,СВЦЭМ!$B$34:$B$777,Q$260)+'СЕТ СН'!$F$12-'СЕТ СН'!$F$21</f>
        <v>-146.91225575999999</v>
      </c>
      <c r="R282" s="37">
        <f>SUMIFS(СВЦЭМ!$H$34:$H$777,СВЦЭМ!$A$34:$A$777,$A282,СВЦЭМ!$B$34:$B$777,R$260)+'СЕТ СН'!$F$12-'СЕТ СН'!$F$21</f>
        <v>-147.30921529</v>
      </c>
      <c r="S282" s="37">
        <f>SUMIFS(СВЦЭМ!$H$34:$H$777,СВЦЭМ!$A$34:$A$777,$A282,СВЦЭМ!$B$34:$B$777,S$260)+'СЕТ СН'!$F$12-'СЕТ СН'!$F$21</f>
        <v>-145.60548785999998</v>
      </c>
      <c r="T282" s="37">
        <f>SUMIFS(СВЦЭМ!$H$34:$H$777,СВЦЭМ!$A$34:$A$777,$A282,СВЦЭМ!$B$34:$B$777,T$260)+'СЕТ СН'!$F$12-'СЕТ СН'!$F$21</f>
        <v>-181.24660005999999</v>
      </c>
      <c r="U282" s="37">
        <f>SUMIFS(СВЦЭМ!$H$34:$H$777,СВЦЭМ!$A$34:$A$777,$A282,СВЦЭМ!$B$34:$B$777,U$260)+'СЕТ СН'!$F$12-'СЕТ СН'!$F$21</f>
        <v>-184.13236970000003</v>
      </c>
      <c r="V282" s="37">
        <f>SUMIFS(СВЦЭМ!$H$34:$H$777,СВЦЭМ!$A$34:$A$777,$A282,СВЦЭМ!$B$34:$B$777,V$260)+'СЕТ СН'!$F$12-'СЕТ СН'!$F$21</f>
        <v>-117.01565700999998</v>
      </c>
      <c r="W282" s="37">
        <f>SUMIFS(СВЦЭМ!$H$34:$H$777,СВЦЭМ!$A$34:$A$777,$A282,СВЦЭМ!$B$34:$B$777,W$260)+'СЕТ СН'!$F$12-'СЕТ СН'!$F$21</f>
        <v>-87.970895910000024</v>
      </c>
      <c r="X282" s="37">
        <f>SUMIFS(СВЦЭМ!$H$34:$H$777,СВЦЭМ!$A$34:$A$777,$A282,СВЦЭМ!$B$34:$B$777,X$260)+'СЕТ СН'!$F$12-'СЕТ СН'!$F$21</f>
        <v>-55.230240230000049</v>
      </c>
      <c r="Y282" s="37">
        <f>SUMIFS(СВЦЭМ!$H$34:$H$777,СВЦЭМ!$A$34:$A$777,$A282,СВЦЭМ!$B$34:$B$777,Y$260)+'СЕТ СН'!$F$12-'СЕТ СН'!$F$21</f>
        <v>-16.448229589999983</v>
      </c>
    </row>
    <row r="283" spans="1:25" ht="15.75" x14ac:dyDescent="0.2">
      <c r="A283" s="36">
        <f t="shared" si="7"/>
        <v>43062</v>
      </c>
      <c r="B283" s="37">
        <f>SUMIFS(СВЦЭМ!$H$34:$H$777,СВЦЭМ!$A$34:$A$777,$A283,СВЦЭМ!$B$34:$B$777,B$260)+'СЕТ СН'!$F$12-'СЕТ СН'!$F$21</f>
        <v>-16.867919669999992</v>
      </c>
      <c r="C283" s="37">
        <f>SUMIFS(СВЦЭМ!$H$34:$H$777,СВЦЭМ!$A$34:$A$777,$A283,СВЦЭМ!$B$34:$B$777,C$260)+'СЕТ СН'!$F$12-'СЕТ СН'!$F$21</f>
        <v>9.9404152500000009</v>
      </c>
      <c r="D283" s="37">
        <f>SUMIFS(СВЦЭМ!$H$34:$H$777,СВЦЭМ!$A$34:$A$777,$A283,СВЦЭМ!$B$34:$B$777,D$260)+'СЕТ СН'!$F$12-'СЕТ СН'!$F$21</f>
        <v>45.237144940000007</v>
      </c>
      <c r="E283" s="37">
        <f>SUMIFS(СВЦЭМ!$H$34:$H$777,СВЦЭМ!$A$34:$A$777,$A283,СВЦЭМ!$B$34:$B$777,E$260)+'СЕТ СН'!$F$12-'СЕТ СН'!$F$21</f>
        <v>44.453571089999969</v>
      </c>
      <c r="F283" s="37">
        <f>SUMIFS(СВЦЭМ!$H$34:$H$777,СВЦЭМ!$A$34:$A$777,$A283,СВЦЭМ!$B$34:$B$777,F$260)+'СЕТ СН'!$F$12-'СЕТ СН'!$F$21</f>
        <v>44.39261104000002</v>
      </c>
      <c r="G283" s="37">
        <f>SUMIFS(СВЦЭМ!$H$34:$H$777,СВЦЭМ!$A$34:$A$777,$A283,СВЦЭМ!$B$34:$B$777,G$260)+'СЕТ СН'!$F$12-'СЕТ СН'!$F$21</f>
        <v>45.534937770000056</v>
      </c>
      <c r="H283" s="37">
        <f>SUMIFS(СВЦЭМ!$H$34:$H$777,СВЦЭМ!$A$34:$A$777,$A283,СВЦЭМ!$B$34:$B$777,H$260)+'СЕТ СН'!$F$12-'СЕТ СН'!$F$21</f>
        <v>29.412316179999948</v>
      </c>
      <c r="I283" s="37">
        <f>SUMIFS(СВЦЭМ!$H$34:$H$777,СВЦЭМ!$A$34:$A$777,$A283,СВЦЭМ!$B$34:$B$777,I$260)+'СЕТ СН'!$F$12-'СЕТ СН'!$F$21</f>
        <v>-30.704545670000016</v>
      </c>
      <c r="J283" s="37">
        <f>SUMIFS(СВЦЭМ!$H$34:$H$777,СВЦЭМ!$A$34:$A$777,$A283,СВЦЭМ!$B$34:$B$777,J$260)+'СЕТ СН'!$F$12-'СЕТ СН'!$F$21</f>
        <v>-69.633651709999981</v>
      </c>
      <c r="K283" s="37">
        <f>SUMIFS(СВЦЭМ!$H$34:$H$777,СВЦЭМ!$A$34:$A$777,$A283,СВЦЭМ!$B$34:$B$777,K$260)+'СЕТ СН'!$F$12-'СЕТ СН'!$F$21</f>
        <v>-122.59017147999998</v>
      </c>
      <c r="L283" s="37">
        <f>SUMIFS(СВЦЭМ!$H$34:$H$777,СВЦЭМ!$A$34:$A$777,$A283,СВЦЭМ!$B$34:$B$777,L$260)+'СЕТ СН'!$F$12-'СЕТ СН'!$F$21</f>
        <v>-163.13523311</v>
      </c>
      <c r="M283" s="37">
        <f>SUMIFS(СВЦЭМ!$H$34:$H$777,СВЦЭМ!$A$34:$A$777,$A283,СВЦЭМ!$B$34:$B$777,M$260)+'СЕТ СН'!$F$12-'СЕТ СН'!$F$21</f>
        <v>-177.01256417000002</v>
      </c>
      <c r="N283" s="37">
        <f>SUMIFS(СВЦЭМ!$H$34:$H$777,СВЦЭМ!$A$34:$A$777,$A283,СВЦЭМ!$B$34:$B$777,N$260)+'СЕТ СН'!$F$12-'СЕТ СН'!$F$21</f>
        <v>-169.40717925000001</v>
      </c>
      <c r="O283" s="37">
        <f>SUMIFS(СВЦЭМ!$H$34:$H$777,СВЦЭМ!$A$34:$A$777,$A283,СВЦЭМ!$B$34:$B$777,O$260)+'СЕТ СН'!$F$12-'СЕТ СН'!$F$21</f>
        <v>-180.84204820000002</v>
      </c>
      <c r="P283" s="37">
        <f>SUMIFS(СВЦЭМ!$H$34:$H$777,СВЦЭМ!$A$34:$A$777,$A283,СВЦЭМ!$B$34:$B$777,P$260)+'СЕТ СН'!$F$12-'СЕТ СН'!$F$21</f>
        <v>-156.63128334999999</v>
      </c>
      <c r="Q283" s="37">
        <f>SUMIFS(СВЦЭМ!$H$34:$H$777,СВЦЭМ!$A$34:$A$777,$A283,СВЦЭМ!$B$34:$B$777,Q$260)+'СЕТ СН'!$F$12-'СЕТ СН'!$F$21</f>
        <v>-153.60176868000002</v>
      </c>
      <c r="R283" s="37">
        <f>SUMIFS(СВЦЭМ!$H$34:$H$777,СВЦЭМ!$A$34:$A$777,$A283,СВЦЭМ!$B$34:$B$777,R$260)+'СЕТ СН'!$F$12-'СЕТ СН'!$F$21</f>
        <v>-150.12652378000001</v>
      </c>
      <c r="S283" s="37">
        <f>SUMIFS(СВЦЭМ!$H$34:$H$777,СВЦЭМ!$A$34:$A$777,$A283,СВЦЭМ!$B$34:$B$777,S$260)+'СЕТ СН'!$F$12-'СЕТ СН'!$F$21</f>
        <v>-167.74859922000002</v>
      </c>
      <c r="T283" s="37">
        <f>SUMIFS(СВЦЭМ!$H$34:$H$777,СВЦЭМ!$A$34:$A$777,$A283,СВЦЭМ!$B$34:$B$777,T$260)+'СЕТ СН'!$F$12-'СЕТ СН'!$F$21</f>
        <v>-179.27952194</v>
      </c>
      <c r="U283" s="37">
        <f>SUMIFS(СВЦЭМ!$H$34:$H$777,СВЦЭМ!$A$34:$A$777,$A283,СВЦЭМ!$B$34:$B$777,U$260)+'СЕТ СН'!$F$12-'СЕТ СН'!$F$21</f>
        <v>-181.74261053999999</v>
      </c>
      <c r="V283" s="37">
        <f>SUMIFS(СВЦЭМ!$H$34:$H$777,СВЦЭМ!$A$34:$A$777,$A283,СВЦЭМ!$B$34:$B$777,V$260)+'СЕТ СН'!$F$12-'СЕТ СН'!$F$21</f>
        <v>-161.43933494999999</v>
      </c>
      <c r="W283" s="37">
        <f>SUMIFS(СВЦЭМ!$H$34:$H$777,СВЦЭМ!$A$34:$A$777,$A283,СВЦЭМ!$B$34:$B$777,W$260)+'СЕТ СН'!$F$12-'СЕТ СН'!$F$21</f>
        <v>-116.78377574000001</v>
      </c>
      <c r="X283" s="37">
        <f>SUMIFS(СВЦЭМ!$H$34:$H$777,СВЦЭМ!$A$34:$A$777,$A283,СВЦЭМ!$B$34:$B$777,X$260)+'СЕТ СН'!$F$12-'СЕТ СН'!$F$21</f>
        <v>-68.765620529999978</v>
      </c>
      <c r="Y283" s="37">
        <f>SUMIFS(СВЦЭМ!$H$34:$H$777,СВЦЭМ!$A$34:$A$777,$A283,СВЦЭМ!$B$34:$B$777,Y$260)+'СЕТ СН'!$F$12-'СЕТ СН'!$F$21</f>
        <v>-38.666883119999966</v>
      </c>
    </row>
    <row r="284" spans="1:25" ht="15.75" x14ac:dyDescent="0.2">
      <c r="A284" s="36">
        <f t="shared" si="7"/>
        <v>43063</v>
      </c>
      <c r="B284" s="37">
        <f>SUMIFS(СВЦЭМ!$H$34:$H$777,СВЦЭМ!$A$34:$A$777,$A284,СВЦЭМ!$B$34:$B$777,B$260)+'СЕТ СН'!$F$12-'СЕТ СН'!$F$21</f>
        <v>-27.581019200000014</v>
      </c>
      <c r="C284" s="37">
        <f>SUMIFS(СВЦЭМ!$H$34:$H$777,СВЦЭМ!$A$34:$A$777,$A284,СВЦЭМ!$B$34:$B$777,C$260)+'СЕТ СН'!$F$12-'СЕТ СН'!$F$21</f>
        <v>6.2100262400000474</v>
      </c>
      <c r="D284" s="37">
        <f>SUMIFS(СВЦЭМ!$H$34:$H$777,СВЦЭМ!$A$34:$A$777,$A284,СВЦЭМ!$B$34:$B$777,D$260)+'СЕТ СН'!$F$12-'СЕТ СН'!$F$21</f>
        <v>55.505263140000011</v>
      </c>
      <c r="E284" s="37">
        <f>SUMIFS(СВЦЭМ!$H$34:$H$777,СВЦЭМ!$A$34:$A$777,$A284,СВЦЭМ!$B$34:$B$777,E$260)+'СЕТ СН'!$F$12-'СЕТ СН'!$F$21</f>
        <v>55.226678610000022</v>
      </c>
      <c r="F284" s="37">
        <f>SUMIFS(СВЦЭМ!$H$34:$H$777,СВЦЭМ!$A$34:$A$777,$A284,СВЦЭМ!$B$34:$B$777,F$260)+'СЕТ СН'!$F$12-'СЕТ СН'!$F$21</f>
        <v>55.853790119999985</v>
      </c>
      <c r="G284" s="37">
        <f>SUMIFS(СВЦЭМ!$H$34:$H$777,СВЦЭМ!$A$34:$A$777,$A284,СВЦЭМ!$B$34:$B$777,G$260)+'СЕТ СН'!$F$12-'СЕТ СН'!$F$21</f>
        <v>55.041633589999947</v>
      </c>
      <c r="H284" s="37">
        <f>SUMIFS(СВЦЭМ!$H$34:$H$777,СВЦЭМ!$A$34:$A$777,$A284,СВЦЭМ!$B$34:$B$777,H$260)+'СЕТ СН'!$F$12-'СЕТ СН'!$F$21</f>
        <v>26.238368860000037</v>
      </c>
      <c r="I284" s="37">
        <f>SUMIFS(СВЦЭМ!$H$34:$H$777,СВЦЭМ!$A$34:$A$777,$A284,СВЦЭМ!$B$34:$B$777,I$260)+'СЕТ СН'!$F$12-'СЕТ СН'!$F$21</f>
        <v>-26.615750619999972</v>
      </c>
      <c r="J284" s="37">
        <f>SUMIFS(СВЦЭМ!$H$34:$H$777,СВЦЭМ!$A$34:$A$777,$A284,СВЦЭМ!$B$34:$B$777,J$260)+'СЕТ СН'!$F$12-'СЕТ СН'!$F$21</f>
        <v>-77.470402089999993</v>
      </c>
      <c r="K284" s="37">
        <f>SUMIFS(СВЦЭМ!$H$34:$H$777,СВЦЭМ!$A$34:$A$777,$A284,СВЦЭМ!$B$34:$B$777,K$260)+'СЕТ СН'!$F$12-'СЕТ СН'!$F$21</f>
        <v>-127.02303289000002</v>
      </c>
      <c r="L284" s="37">
        <f>SUMIFS(СВЦЭМ!$H$34:$H$777,СВЦЭМ!$A$34:$A$777,$A284,СВЦЭМ!$B$34:$B$777,L$260)+'СЕТ СН'!$F$12-'СЕТ СН'!$F$21</f>
        <v>-132.48063532999998</v>
      </c>
      <c r="M284" s="37">
        <f>SUMIFS(СВЦЭМ!$H$34:$H$777,СВЦЭМ!$A$34:$A$777,$A284,СВЦЭМ!$B$34:$B$777,M$260)+'СЕТ СН'!$F$12-'СЕТ СН'!$F$21</f>
        <v>-149.36122817</v>
      </c>
      <c r="N284" s="37">
        <f>SUMIFS(СВЦЭМ!$H$34:$H$777,СВЦЭМ!$A$34:$A$777,$A284,СВЦЭМ!$B$34:$B$777,N$260)+'СЕТ СН'!$F$12-'СЕТ СН'!$F$21</f>
        <v>-140.28624995000001</v>
      </c>
      <c r="O284" s="37">
        <f>SUMIFS(СВЦЭМ!$H$34:$H$777,СВЦЭМ!$A$34:$A$777,$A284,СВЦЭМ!$B$34:$B$777,O$260)+'СЕТ СН'!$F$12-'СЕТ СН'!$F$21</f>
        <v>-140.12158835999998</v>
      </c>
      <c r="P284" s="37">
        <f>SUMIFS(СВЦЭМ!$H$34:$H$777,СВЦЭМ!$A$34:$A$777,$A284,СВЦЭМ!$B$34:$B$777,P$260)+'СЕТ СН'!$F$12-'СЕТ СН'!$F$21</f>
        <v>-141.36300191999999</v>
      </c>
      <c r="Q284" s="37">
        <f>SUMIFS(СВЦЭМ!$H$34:$H$777,СВЦЭМ!$A$34:$A$777,$A284,СВЦЭМ!$B$34:$B$777,Q$260)+'СЕТ СН'!$F$12-'СЕТ СН'!$F$21</f>
        <v>-142.01834867999997</v>
      </c>
      <c r="R284" s="37">
        <f>SUMIFS(СВЦЭМ!$H$34:$H$777,СВЦЭМ!$A$34:$A$777,$A284,СВЦЭМ!$B$34:$B$777,R$260)+'СЕТ СН'!$F$12-'СЕТ СН'!$F$21</f>
        <v>-144.15703662999999</v>
      </c>
      <c r="S284" s="37">
        <f>SUMIFS(СВЦЭМ!$H$34:$H$777,СВЦЭМ!$A$34:$A$777,$A284,СВЦЭМ!$B$34:$B$777,S$260)+'СЕТ СН'!$F$12-'СЕТ СН'!$F$21</f>
        <v>-164.34929769000001</v>
      </c>
      <c r="T284" s="37">
        <f>SUMIFS(СВЦЭМ!$H$34:$H$777,СВЦЭМ!$A$34:$A$777,$A284,СВЦЭМ!$B$34:$B$777,T$260)+'СЕТ СН'!$F$12-'СЕТ СН'!$F$21</f>
        <v>-168.20498683</v>
      </c>
      <c r="U284" s="37">
        <f>SUMIFS(СВЦЭМ!$H$34:$H$777,СВЦЭМ!$A$34:$A$777,$A284,СВЦЭМ!$B$34:$B$777,U$260)+'СЕТ СН'!$F$12-'СЕТ СН'!$F$21</f>
        <v>-175.51400169999999</v>
      </c>
      <c r="V284" s="37">
        <f>SUMIFS(СВЦЭМ!$H$34:$H$777,СВЦЭМ!$A$34:$A$777,$A284,СВЦЭМ!$B$34:$B$777,V$260)+'СЕТ СН'!$F$12-'СЕТ СН'!$F$21</f>
        <v>-168.03481957000002</v>
      </c>
      <c r="W284" s="37">
        <f>SUMIFS(СВЦЭМ!$H$34:$H$777,СВЦЭМ!$A$34:$A$777,$A284,СВЦЭМ!$B$34:$B$777,W$260)+'СЕТ СН'!$F$12-'СЕТ СН'!$F$21</f>
        <v>-103.06428209000001</v>
      </c>
      <c r="X284" s="37">
        <f>SUMIFS(СВЦЭМ!$H$34:$H$777,СВЦЭМ!$A$34:$A$777,$A284,СВЦЭМ!$B$34:$B$777,X$260)+'СЕТ СН'!$F$12-'СЕТ СН'!$F$21</f>
        <v>-60.174790919999964</v>
      </c>
      <c r="Y284" s="37">
        <f>SUMIFS(СВЦЭМ!$H$34:$H$777,СВЦЭМ!$A$34:$A$777,$A284,СВЦЭМ!$B$34:$B$777,Y$260)+'СЕТ СН'!$F$12-'СЕТ СН'!$F$21</f>
        <v>-14.135151840000049</v>
      </c>
    </row>
    <row r="285" spans="1:25" ht="15.75" x14ac:dyDescent="0.2">
      <c r="A285" s="36">
        <f t="shared" si="7"/>
        <v>43064</v>
      </c>
      <c r="B285" s="37">
        <f>SUMIFS(СВЦЭМ!$H$34:$H$777,СВЦЭМ!$A$34:$A$777,$A285,СВЦЭМ!$B$34:$B$777,B$260)+'СЕТ СН'!$F$12-'СЕТ СН'!$F$21</f>
        <v>0.6615131600000268</v>
      </c>
      <c r="C285" s="37">
        <f>SUMIFS(СВЦЭМ!$H$34:$H$777,СВЦЭМ!$A$34:$A$777,$A285,СВЦЭМ!$B$34:$B$777,C$260)+'СЕТ СН'!$F$12-'СЕТ СН'!$F$21</f>
        <v>22.028621739999949</v>
      </c>
      <c r="D285" s="37">
        <f>SUMIFS(СВЦЭМ!$H$34:$H$777,СВЦЭМ!$A$34:$A$777,$A285,СВЦЭМ!$B$34:$B$777,D$260)+'СЕТ СН'!$F$12-'СЕТ СН'!$F$21</f>
        <v>44.825871280000001</v>
      </c>
      <c r="E285" s="37">
        <f>SUMIFS(СВЦЭМ!$H$34:$H$777,СВЦЭМ!$A$34:$A$777,$A285,СВЦЭМ!$B$34:$B$777,E$260)+'СЕТ СН'!$F$12-'СЕТ СН'!$F$21</f>
        <v>46.13813755000001</v>
      </c>
      <c r="F285" s="37">
        <f>SUMIFS(СВЦЭМ!$H$34:$H$777,СВЦЭМ!$A$34:$A$777,$A285,СВЦЭМ!$B$34:$B$777,F$260)+'СЕТ СН'!$F$12-'СЕТ СН'!$F$21</f>
        <v>46.252525519999949</v>
      </c>
      <c r="G285" s="37">
        <f>SUMIFS(СВЦЭМ!$H$34:$H$777,СВЦЭМ!$A$34:$A$777,$A285,СВЦЭМ!$B$34:$B$777,G$260)+'СЕТ СН'!$F$12-'СЕТ СН'!$F$21</f>
        <v>42.031833659999961</v>
      </c>
      <c r="H285" s="37">
        <f>SUMIFS(СВЦЭМ!$H$34:$H$777,СВЦЭМ!$A$34:$A$777,$A285,СВЦЭМ!$B$34:$B$777,H$260)+'СЕТ СН'!$F$12-'СЕТ СН'!$F$21</f>
        <v>25.007570829999963</v>
      </c>
      <c r="I285" s="37">
        <f>SUMIFS(СВЦЭМ!$H$34:$H$777,СВЦЭМ!$A$34:$A$777,$A285,СВЦЭМ!$B$34:$B$777,I$260)+'СЕТ СН'!$F$12-'СЕТ СН'!$F$21</f>
        <v>-65.358096150000051</v>
      </c>
      <c r="J285" s="37">
        <f>SUMIFS(СВЦЭМ!$H$34:$H$777,СВЦЭМ!$A$34:$A$777,$A285,СВЦЭМ!$B$34:$B$777,J$260)+'СЕТ СН'!$F$12-'СЕТ СН'!$F$21</f>
        <v>-65.002290099999982</v>
      </c>
      <c r="K285" s="37">
        <f>SUMIFS(СВЦЭМ!$H$34:$H$777,СВЦЭМ!$A$34:$A$777,$A285,СВЦЭМ!$B$34:$B$777,K$260)+'СЕТ СН'!$F$12-'СЕТ СН'!$F$21</f>
        <v>-106.29481951000002</v>
      </c>
      <c r="L285" s="37">
        <f>SUMIFS(СВЦЭМ!$H$34:$H$777,СВЦЭМ!$A$34:$A$777,$A285,СВЦЭМ!$B$34:$B$777,L$260)+'СЕТ СН'!$F$12-'СЕТ СН'!$F$21</f>
        <v>-150.83611043000002</v>
      </c>
      <c r="M285" s="37">
        <f>SUMIFS(СВЦЭМ!$H$34:$H$777,СВЦЭМ!$A$34:$A$777,$A285,СВЦЭМ!$B$34:$B$777,M$260)+'СЕТ СН'!$F$12-'СЕТ СН'!$F$21</f>
        <v>-168.11838903</v>
      </c>
      <c r="N285" s="37">
        <f>SUMIFS(СВЦЭМ!$H$34:$H$777,СВЦЭМ!$A$34:$A$777,$A285,СВЦЭМ!$B$34:$B$777,N$260)+'СЕТ СН'!$F$12-'СЕТ СН'!$F$21</f>
        <v>-183.70501191</v>
      </c>
      <c r="O285" s="37">
        <f>SUMIFS(СВЦЭМ!$H$34:$H$777,СВЦЭМ!$A$34:$A$777,$A285,СВЦЭМ!$B$34:$B$777,O$260)+'СЕТ СН'!$F$12-'СЕТ СН'!$F$21</f>
        <v>-157.57436949999999</v>
      </c>
      <c r="P285" s="37">
        <f>SUMIFS(СВЦЭМ!$H$34:$H$777,СВЦЭМ!$A$34:$A$777,$A285,СВЦЭМ!$B$34:$B$777,P$260)+'СЕТ СН'!$F$12-'СЕТ СН'!$F$21</f>
        <v>-149.21931995</v>
      </c>
      <c r="Q285" s="37">
        <f>SUMIFS(СВЦЭМ!$H$34:$H$777,СВЦЭМ!$A$34:$A$777,$A285,СВЦЭМ!$B$34:$B$777,Q$260)+'СЕТ СН'!$F$12-'СЕТ СН'!$F$21</f>
        <v>-148.49515151000003</v>
      </c>
      <c r="R285" s="37">
        <f>SUMIFS(СВЦЭМ!$H$34:$H$777,СВЦЭМ!$A$34:$A$777,$A285,СВЦЭМ!$B$34:$B$777,R$260)+'СЕТ СН'!$F$12-'СЕТ СН'!$F$21</f>
        <v>-151.32637921000003</v>
      </c>
      <c r="S285" s="37">
        <f>SUMIFS(СВЦЭМ!$H$34:$H$777,СВЦЭМ!$A$34:$A$777,$A285,СВЦЭМ!$B$34:$B$777,S$260)+'СЕТ СН'!$F$12-'СЕТ СН'!$F$21</f>
        <v>-160.25712220999998</v>
      </c>
      <c r="T285" s="37">
        <f>SUMIFS(СВЦЭМ!$H$34:$H$777,СВЦЭМ!$A$34:$A$777,$A285,СВЦЭМ!$B$34:$B$777,T$260)+'СЕТ СН'!$F$12-'СЕТ СН'!$F$21</f>
        <v>-181.15371353</v>
      </c>
      <c r="U285" s="37">
        <f>SUMIFS(СВЦЭМ!$H$34:$H$777,СВЦЭМ!$A$34:$A$777,$A285,СВЦЭМ!$B$34:$B$777,U$260)+'СЕТ СН'!$F$12-'СЕТ СН'!$F$21</f>
        <v>-181.18713936</v>
      </c>
      <c r="V285" s="37">
        <f>SUMIFS(СВЦЭМ!$H$34:$H$777,СВЦЭМ!$A$34:$A$777,$A285,СВЦЭМ!$B$34:$B$777,V$260)+'СЕТ СН'!$F$12-'СЕТ СН'!$F$21</f>
        <v>-159.17917111000003</v>
      </c>
      <c r="W285" s="37">
        <f>SUMIFS(СВЦЭМ!$H$34:$H$777,СВЦЭМ!$A$34:$A$777,$A285,СВЦЭМ!$B$34:$B$777,W$260)+'СЕТ СН'!$F$12-'СЕТ СН'!$F$21</f>
        <v>-118.23962309000001</v>
      </c>
      <c r="X285" s="37">
        <f>SUMIFS(СВЦЭМ!$H$34:$H$777,СВЦЭМ!$A$34:$A$777,$A285,СВЦЭМ!$B$34:$B$777,X$260)+'СЕТ СН'!$F$12-'СЕТ СН'!$F$21</f>
        <v>-68.094151090000025</v>
      </c>
      <c r="Y285" s="37">
        <f>SUMIFS(СВЦЭМ!$H$34:$H$777,СВЦЭМ!$A$34:$A$777,$A285,СВЦЭМ!$B$34:$B$777,Y$260)+'СЕТ СН'!$F$12-'СЕТ СН'!$F$21</f>
        <v>-31.535928549999994</v>
      </c>
    </row>
    <row r="286" spans="1:25" ht="15.75" x14ac:dyDescent="0.2">
      <c r="A286" s="36">
        <f t="shared" si="7"/>
        <v>43065</v>
      </c>
      <c r="B286" s="37">
        <f>SUMIFS(СВЦЭМ!$H$34:$H$777,СВЦЭМ!$A$34:$A$777,$A286,СВЦЭМ!$B$34:$B$777,B$260)+'СЕТ СН'!$F$12-'СЕТ СН'!$F$21</f>
        <v>-7.0313214000000244</v>
      </c>
      <c r="C286" s="37">
        <f>SUMIFS(СВЦЭМ!$H$34:$H$777,СВЦЭМ!$A$34:$A$777,$A286,СВЦЭМ!$B$34:$B$777,C$260)+'СЕТ СН'!$F$12-'СЕТ СН'!$F$21</f>
        <v>13.400070189999951</v>
      </c>
      <c r="D286" s="37">
        <f>SUMIFS(СВЦЭМ!$H$34:$H$777,СВЦЭМ!$A$34:$A$777,$A286,СВЦЭМ!$B$34:$B$777,D$260)+'СЕТ СН'!$F$12-'СЕТ СН'!$F$21</f>
        <v>38.697904650000055</v>
      </c>
      <c r="E286" s="37">
        <f>SUMIFS(СВЦЭМ!$H$34:$H$777,СВЦЭМ!$A$34:$A$777,$A286,СВЦЭМ!$B$34:$B$777,E$260)+'СЕТ СН'!$F$12-'СЕТ СН'!$F$21</f>
        <v>43.778090099999986</v>
      </c>
      <c r="F286" s="37">
        <f>SUMIFS(СВЦЭМ!$H$34:$H$777,СВЦЭМ!$A$34:$A$777,$A286,СВЦЭМ!$B$34:$B$777,F$260)+'СЕТ СН'!$F$12-'СЕТ СН'!$F$21</f>
        <v>44.891752600000018</v>
      </c>
      <c r="G286" s="37">
        <f>SUMIFS(СВЦЭМ!$H$34:$H$777,СВЦЭМ!$A$34:$A$777,$A286,СВЦЭМ!$B$34:$B$777,G$260)+'СЕТ СН'!$F$12-'СЕТ СН'!$F$21</f>
        <v>39.849019249999969</v>
      </c>
      <c r="H286" s="37">
        <f>SUMIFS(СВЦЭМ!$H$34:$H$777,СВЦЭМ!$A$34:$A$777,$A286,СВЦЭМ!$B$34:$B$777,H$260)+'СЕТ СН'!$F$12-'СЕТ СН'!$F$21</f>
        <v>24.679001190000008</v>
      </c>
      <c r="I286" s="37">
        <f>SUMIFS(СВЦЭМ!$H$34:$H$777,СВЦЭМ!$A$34:$A$777,$A286,СВЦЭМ!$B$34:$B$777,I$260)+'СЕТ СН'!$F$12-'СЕТ СН'!$F$21</f>
        <v>-11.062848400000007</v>
      </c>
      <c r="J286" s="37">
        <f>SUMIFS(СВЦЭМ!$H$34:$H$777,СВЦЭМ!$A$34:$A$777,$A286,СВЦЭМ!$B$34:$B$777,J$260)+'СЕТ СН'!$F$12-'СЕТ СН'!$F$21</f>
        <v>-49.942450920000056</v>
      </c>
      <c r="K286" s="37">
        <f>SUMIFS(СВЦЭМ!$H$34:$H$777,СВЦЭМ!$A$34:$A$777,$A286,СВЦЭМ!$B$34:$B$777,K$260)+'СЕТ СН'!$F$12-'СЕТ СН'!$F$21</f>
        <v>-100.81069189999999</v>
      </c>
      <c r="L286" s="37">
        <f>SUMIFS(СВЦЭМ!$H$34:$H$777,СВЦЭМ!$A$34:$A$777,$A286,СВЦЭМ!$B$34:$B$777,L$260)+'СЕТ СН'!$F$12-'СЕТ СН'!$F$21</f>
        <v>-140.11796406000002</v>
      </c>
      <c r="M286" s="37">
        <f>SUMIFS(СВЦЭМ!$H$34:$H$777,СВЦЭМ!$A$34:$A$777,$A286,СВЦЭМ!$B$34:$B$777,M$260)+'СЕТ СН'!$F$12-'СЕТ СН'!$F$21</f>
        <v>-156.53063651000002</v>
      </c>
      <c r="N286" s="37">
        <f>SUMIFS(СВЦЭМ!$H$34:$H$777,СВЦЭМ!$A$34:$A$777,$A286,СВЦЭМ!$B$34:$B$777,N$260)+'СЕТ СН'!$F$12-'СЕТ СН'!$F$21</f>
        <v>-150.00897237999999</v>
      </c>
      <c r="O286" s="37">
        <f>SUMIFS(СВЦЭМ!$H$34:$H$777,СВЦЭМ!$A$34:$A$777,$A286,СВЦЭМ!$B$34:$B$777,O$260)+'СЕТ СН'!$F$12-'СЕТ СН'!$F$21</f>
        <v>-145.40596104999997</v>
      </c>
      <c r="P286" s="37">
        <f>SUMIFS(СВЦЭМ!$H$34:$H$777,СВЦЭМ!$A$34:$A$777,$A286,СВЦЭМ!$B$34:$B$777,P$260)+'СЕТ СН'!$F$12-'СЕТ СН'!$F$21</f>
        <v>-140.31185769000001</v>
      </c>
      <c r="Q286" s="37">
        <f>SUMIFS(СВЦЭМ!$H$34:$H$777,СВЦЭМ!$A$34:$A$777,$A286,СВЦЭМ!$B$34:$B$777,Q$260)+'СЕТ СН'!$F$12-'СЕТ СН'!$F$21</f>
        <v>-138.95408084000002</v>
      </c>
      <c r="R286" s="37">
        <f>SUMIFS(СВЦЭМ!$H$34:$H$777,СВЦЭМ!$A$34:$A$777,$A286,СВЦЭМ!$B$34:$B$777,R$260)+'СЕТ СН'!$F$12-'СЕТ СН'!$F$21</f>
        <v>-143.73819856</v>
      </c>
      <c r="S286" s="37">
        <f>SUMIFS(СВЦЭМ!$H$34:$H$777,СВЦЭМ!$A$34:$A$777,$A286,СВЦЭМ!$B$34:$B$777,S$260)+'СЕТ СН'!$F$12-'СЕТ СН'!$F$21</f>
        <v>-161.15970341000002</v>
      </c>
      <c r="T286" s="37">
        <f>SUMIFS(СВЦЭМ!$H$34:$H$777,СВЦЭМ!$A$34:$A$777,$A286,СВЦЭМ!$B$34:$B$777,T$260)+'СЕТ СН'!$F$12-'СЕТ СН'!$F$21</f>
        <v>-174.28487988000001</v>
      </c>
      <c r="U286" s="37">
        <f>SUMIFS(СВЦЭМ!$H$34:$H$777,СВЦЭМ!$A$34:$A$777,$A286,СВЦЭМ!$B$34:$B$777,U$260)+'СЕТ СН'!$F$12-'СЕТ СН'!$F$21</f>
        <v>-174.54401426999999</v>
      </c>
      <c r="V286" s="37">
        <f>SUMIFS(СВЦЭМ!$H$34:$H$777,СВЦЭМ!$A$34:$A$777,$A286,СВЦЭМ!$B$34:$B$777,V$260)+'СЕТ СН'!$F$12-'СЕТ СН'!$F$21</f>
        <v>-156.40873947</v>
      </c>
      <c r="W286" s="37">
        <f>SUMIFS(СВЦЭМ!$H$34:$H$777,СВЦЭМ!$A$34:$A$777,$A286,СВЦЭМ!$B$34:$B$777,W$260)+'СЕТ СН'!$F$12-'СЕТ СН'!$F$21</f>
        <v>-117.47143596000001</v>
      </c>
      <c r="X286" s="37">
        <f>SUMIFS(СВЦЭМ!$H$34:$H$777,СВЦЭМ!$A$34:$A$777,$A286,СВЦЭМ!$B$34:$B$777,X$260)+'СЕТ СН'!$F$12-'СЕТ СН'!$F$21</f>
        <v>-67.85141643999998</v>
      </c>
      <c r="Y286" s="37">
        <f>SUMIFS(СВЦЭМ!$H$34:$H$777,СВЦЭМ!$A$34:$A$777,$A286,СВЦЭМ!$B$34:$B$777,Y$260)+'СЕТ СН'!$F$12-'СЕТ СН'!$F$21</f>
        <v>-18.072367949999943</v>
      </c>
    </row>
    <row r="287" spans="1:25" ht="15.75" x14ac:dyDescent="0.2">
      <c r="A287" s="36">
        <f t="shared" si="7"/>
        <v>43066</v>
      </c>
      <c r="B287" s="37">
        <f>SUMIFS(СВЦЭМ!$H$34:$H$777,СВЦЭМ!$A$34:$A$777,$A287,СВЦЭМ!$B$34:$B$777,B$260)+'СЕТ СН'!$F$12-'СЕТ СН'!$F$21</f>
        <v>-10.181566249999946</v>
      </c>
      <c r="C287" s="37">
        <f>SUMIFS(СВЦЭМ!$H$34:$H$777,СВЦЭМ!$A$34:$A$777,$A287,СВЦЭМ!$B$34:$B$777,C$260)+'СЕТ СН'!$F$12-'СЕТ СН'!$F$21</f>
        <v>39.902895169999965</v>
      </c>
      <c r="D287" s="37">
        <f>SUMIFS(СВЦЭМ!$H$34:$H$777,СВЦЭМ!$A$34:$A$777,$A287,СВЦЭМ!$B$34:$B$777,D$260)+'СЕТ СН'!$F$12-'СЕТ СН'!$F$21</f>
        <v>64.148179840000012</v>
      </c>
      <c r="E287" s="37">
        <f>SUMIFS(СВЦЭМ!$H$34:$H$777,СВЦЭМ!$A$34:$A$777,$A287,СВЦЭМ!$B$34:$B$777,E$260)+'СЕТ СН'!$F$12-'СЕТ СН'!$F$21</f>
        <v>68.834250620000034</v>
      </c>
      <c r="F287" s="37">
        <f>SUMIFS(СВЦЭМ!$H$34:$H$777,СВЦЭМ!$A$34:$A$777,$A287,СВЦЭМ!$B$34:$B$777,F$260)+'СЕТ СН'!$F$12-'СЕТ СН'!$F$21</f>
        <v>65.499196610000013</v>
      </c>
      <c r="G287" s="37">
        <f>SUMIFS(СВЦЭМ!$H$34:$H$777,СВЦЭМ!$A$34:$A$777,$A287,СВЦЭМ!$B$34:$B$777,G$260)+'СЕТ СН'!$F$12-'СЕТ СН'!$F$21</f>
        <v>59.076542959999983</v>
      </c>
      <c r="H287" s="37">
        <f>SUMIFS(СВЦЭМ!$H$34:$H$777,СВЦЭМ!$A$34:$A$777,$A287,СВЦЭМ!$B$34:$B$777,H$260)+'СЕТ СН'!$F$12-'СЕТ СН'!$F$21</f>
        <v>-12.240895929999965</v>
      </c>
      <c r="I287" s="37">
        <f>SUMIFS(СВЦЭМ!$H$34:$H$777,СВЦЭМ!$A$34:$A$777,$A287,СВЦЭМ!$B$34:$B$777,I$260)+'СЕТ СН'!$F$12-'СЕТ СН'!$F$21</f>
        <v>-21.734194320000029</v>
      </c>
      <c r="J287" s="37">
        <f>SUMIFS(СВЦЭМ!$H$34:$H$777,СВЦЭМ!$A$34:$A$777,$A287,СВЦЭМ!$B$34:$B$777,J$260)+'СЕТ СН'!$F$12-'СЕТ СН'!$F$21</f>
        <v>-59.790856090000034</v>
      </c>
      <c r="K287" s="37">
        <f>SUMIFS(СВЦЭМ!$H$34:$H$777,СВЦЭМ!$A$34:$A$777,$A287,СВЦЭМ!$B$34:$B$777,K$260)+'СЕТ СН'!$F$12-'СЕТ СН'!$F$21</f>
        <v>-103.75214053000002</v>
      </c>
      <c r="L287" s="37">
        <f>SUMIFS(СВЦЭМ!$H$34:$H$777,СВЦЭМ!$A$34:$A$777,$A287,СВЦЭМ!$B$34:$B$777,L$260)+'СЕТ СН'!$F$12-'СЕТ СН'!$F$21</f>
        <v>-142.32295986999998</v>
      </c>
      <c r="M287" s="37">
        <f>SUMIFS(СВЦЭМ!$H$34:$H$777,СВЦЭМ!$A$34:$A$777,$A287,СВЦЭМ!$B$34:$B$777,M$260)+'СЕТ СН'!$F$12-'СЕТ СН'!$F$21</f>
        <v>-153.76822922000002</v>
      </c>
      <c r="N287" s="37">
        <f>SUMIFS(СВЦЭМ!$H$34:$H$777,СВЦЭМ!$A$34:$A$777,$A287,СВЦЭМ!$B$34:$B$777,N$260)+'СЕТ СН'!$F$12-'СЕТ СН'!$F$21</f>
        <v>-143.82068335999998</v>
      </c>
      <c r="O287" s="37">
        <f>SUMIFS(СВЦЭМ!$H$34:$H$777,СВЦЭМ!$A$34:$A$777,$A287,СВЦЭМ!$B$34:$B$777,O$260)+'СЕТ СН'!$F$12-'СЕТ СН'!$F$21</f>
        <v>-142.07641563999999</v>
      </c>
      <c r="P287" s="37">
        <f>SUMIFS(СВЦЭМ!$H$34:$H$777,СВЦЭМ!$A$34:$A$777,$A287,СВЦЭМ!$B$34:$B$777,P$260)+'СЕТ СН'!$F$12-'СЕТ СН'!$F$21</f>
        <v>-137.14745491000002</v>
      </c>
      <c r="Q287" s="37">
        <f>SUMIFS(СВЦЭМ!$H$34:$H$777,СВЦЭМ!$A$34:$A$777,$A287,СВЦЭМ!$B$34:$B$777,Q$260)+'СЕТ СН'!$F$12-'СЕТ СН'!$F$21</f>
        <v>-134.71078748999997</v>
      </c>
      <c r="R287" s="37">
        <f>SUMIFS(СВЦЭМ!$H$34:$H$777,СВЦЭМ!$A$34:$A$777,$A287,СВЦЭМ!$B$34:$B$777,R$260)+'СЕТ СН'!$F$12-'СЕТ СН'!$F$21</f>
        <v>-133.88355518999998</v>
      </c>
      <c r="S287" s="37">
        <f>SUMIFS(СВЦЭМ!$H$34:$H$777,СВЦЭМ!$A$34:$A$777,$A287,СВЦЭМ!$B$34:$B$777,S$260)+'СЕТ СН'!$F$12-'СЕТ СН'!$F$21</f>
        <v>-150.18789499000002</v>
      </c>
      <c r="T287" s="37">
        <f>SUMIFS(СВЦЭМ!$H$34:$H$777,СВЦЭМ!$A$34:$A$777,$A287,СВЦЭМ!$B$34:$B$777,T$260)+'СЕТ СН'!$F$12-'СЕТ СН'!$F$21</f>
        <v>-164.19392636999999</v>
      </c>
      <c r="U287" s="37">
        <f>SUMIFS(СВЦЭМ!$H$34:$H$777,СВЦЭМ!$A$34:$A$777,$A287,СВЦЭМ!$B$34:$B$777,U$260)+'СЕТ СН'!$F$12-'СЕТ СН'!$F$21</f>
        <v>-165.98180465000002</v>
      </c>
      <c r="V287" s="37">
        <f>SUMIFS(СВЦЭМ!$H$34:$H$777,СВЦЭМ!$A$34:$A$777,$A287,СВЦЭМ!$B$34:$B$777,V$260)+'СЕТ СН'!$F$12-'СЕТ СН'!$F$21</f>
        <v>-149.87220898999999</v>
      </c>
      <c r="W287" s="37">
        <f>SUMIFS(СВЦЭМ!$H$34:$H$777,СВЦЭМ!$A$34:$A$777,$A287,СВЦЭМ!$B$34:$B$777,W$260)+'СЕТ СН'!$F$12-'СЕТ СН'!$F$21</f>
        <v>-103.85608316999998</v>
      </c>
      <c r="X287" s="37">
        <f>SUMIFS(СВЦЭМ!$H$34:$H$777,СВЦЭМ!$A$34:$A$777,$A287,СВЦЭМ!$B$34:$B$777,X$260)+'СЕТ СН'!$F$12-'СЕТ СН'!$F$21</f>
        <v>-50.439398500000038</v>
      </c>
      <c r="Y287" s="37">
        <f>SUMIFS(СВЦЭМ!$H$34:$H$777,СВЦЭМ!$A$34:$A$777,$A287,СВЦЭМ!$B$34:$B$777,Y$260)+'СЕТ СН'!$F$12-'СЕТ СН'!$F$21</f>
        <v>-6.5544426300000396</v>
      </c>
    </row>
    <row r="288" spans="1:25" ht="15.75" x14ac:dyDescent="0.2">
      <c r="A288" s="36">
        <f t="shared" si="7"/>
        <v>43067</v>
      </c>
      <c r="B288" s="37">
        <f>SUMIFS(СВЦЭМ!$H$34:$H$777,СВЦЭМ!$A$34:$A$777,$A288,СВЦЭМ!$B$34:$B$777,B$260)+'СЕТ СН'!$F$12-'СЕТ СН'!$F$21</f>
        <v>0.29666542999996182</v>
      </c>
      <c r="C288" s="37">
        <f>SUMIFS(СВЦЭМ!$H$34:$H$777,СВЦЭМ!$A$34:$A$777,$A288,СВЦЭМ!$B$34:$B$777,C$260)+'СЕТ СН'!$F$12-'СЕТ СН'!$F$21</f>
        <v>-5.7255775800000492</v>
      </c>
      <c r="D288" s="37">
        <f>SUMIFS(СВЦЭМ!$H$34:$H$777,СВЦЭМ!$A$34:$A$777,$A288,СВЦЭМ!$B$34:$B$777,D$260)+'СЕТ СН'!$F$12-'СЕТ СН'!$F$21</f>
        <v>36.651989129999947</v>
      </c>
      <c r="E288" s="37">
        <f>SUMIFS(СВЦЭМ!$H$34:$H$777,СВЦЭМ!$A$34:$A$777,$A288,СВЦЭМ!$B$34:$B$777,E$260)+'СЕТ СН'!$F$12-'СЕТ СН'!$F$21</f>
        <v>40.523117759999991</v>
      </c>
      <c r="F288" s="37">
        <f>SUMIFS(СВЦЭМ!$H$34:$H$777,СВЦЭМ!$A$34:$A$777,$A288,СВЦЭМ!$B$34:$B$777,F$260)+'СЕТ СН'!$F$12-'СЕТ СН'!$F$21</f>
        <v>41.108028740000009</v>
      </c>
      <c r="G288" s="37">
        <f>SUMIFS(СВЦЭМ!$H$34:$H$777,СВЦЭМ!$A$34:$A$777,$A288,СВЦЭМ!$B$34:$B$777,G$260)+'СЕТ СН'!$F$12-'СЕТ СН'!$F$21</f>
        <v>29.661151359999963</v>
      </c>
      <c r="H288" s="37">
        <f>SUMIFS(СВЦЭМ!$H$34:$H$777,СВЦЭМ!$A$34:$A$777,$A288,СВЦЭМ!$B$34:$B$777,H$260)+'СЕТ СН'!$F$12-'СЕТ СН'!$F$21</f>
        <v>1.5812449600000491</v>
      </c>
      <c r="I288" s="37">
        <f>SUMIFS(СВЦЭМ!$H$34:$H$777,СВЦЭМ!$A$34:$A$777,$A288,СВЦЭМ!$B$34:$B$777,I$260)+'СЕТ СН'!$F$12-'СЕТ СН'!$F$21</f>
        <v>-51.174180490000026</v>
      </c>
      <c r="J288" s="37">
        <f>SUMIFS(СВЦЭМ!$H$34:$H$777,СВЦЭМ!$A$34:$A$777,$A288,СВЦЭМ!$B$34:$B$777,J$260)+'СЕТ СН'!$F$12-'СЕТ СН'!$F$21</f>
        <v>-58.091998060000037</v>
      </c>
      <c r="K288" s="37">
        <f>SUMIFS(СВЦЭМ!$H$34:$H$777,СВЦЭМ!$A$34:$A$777,$A288,СВЦЭМ!$B$34:$B$777,K$260)+'СЕТ СН'!$F$12-'СЕТ СН'!$F$21</f>
        <v>-90.935683859999983</v>
      </c>
      <c r="L288" s="37">
        <f>SUMIFS(СВЦЭМ!$H$34:$H$777,СВЦЭМ!$A$34:$A$777,$A288,СВЦЭМ!$B$34:$B$777,L$260)+'СЕТ СН'!$F$12-'СЕТ СН'!$F$21</f>
        <v>-128.86708976</v>
      </c>
      <c r="M288" s="37">
        <f>SUMIFS(СВЦЭМ!$H$34:$H$777,СВЦЭМ!$A$34:$A$777,$A288,СВЦЭМ!$B$34:$B$777,M$260)+'СЕТ СН'!$F$12-'СЕТ СН'!$F$21</f>
        <v>-146.40306019000002</v>
      </c>
      <c r="N288" s="37">
        <f>SUMIFS(СВЦЭМ!$H$34:$H$777,СВЦЭМ!$A$34:$A$777,$A288,СВЦЭМ!$B$34:$B$777,N$260)+'СЕТ СН'!$F$12-'СЕТ СН'!$F$21</f>
        <v>-151.15366805000002</v>
      </c>
      <c r="O288" s="37">
        <f>SUMIFS(СВЦЭМ!$H$34:$H$777,СВЦЭМ!$A$34:$A$777,$A288,СВЦЭМ!$B$34:$B$777,O$260)+'СЕТ СН'!$F$12-'СЕТ СН'!$F$21</f>
        <v>-148.41601283</v>
      </c>
      <c r="P288" s="37">
        <f>SUMIFS(СВЦЭМ!$H$34:$H$777,СВЦЭМ!$A$34:$A$777,$A288,СВЦЭМ!$B$34:$B$777,P$260)+'СЕТ СН'!$F$12-'СЕТ СН'!$F$21</f>
        <v>-146.27605272</v>
      </c>
      <c r="Q288" s="37">
        <f>SUMIFS(СВЦЭМ!$H$34:$H$777,СВЦЭМ!$A$34:$A$777,$A288,СВЦЭМ!$B$34:$B$777,Q$260)+'СЕТ СН'!$F$12-'СЕТ СН'!$F$21</f>
        <v>-145.37477804999997</v>
      </c>
      <c r="R288" s="37">
        <f>SUMIFS(СВЦЭМ!$H$34:$H$777,СВЦЭМ!$A$34:$A$777,$A288,СВЦЭМ!$B$34:$B$777,R$260)+'СЕТ СН'!$F$12-'СЕТ СН'!$F$21</f>
        <v>-146.96454492999999</v>
      </c>
      <c r="S288" s="37">
        <f>SUMIFS(СВЦЭМ!$H$34:$H$777,СВЦЭМ!$A$34:$A$777,$A288,СВЦЭМ!$B$34:$B$777,S$260)+'СЕТ СН'!$F$12-'СЕТ СН'!$F$21</f>
        <v>-148.11634848</v>
      </c>
      <c r="T288" s="37">
        <f>SUMIFS(СВЦЭМ!$H$34:$H$777,СВЦЭМ!$A$34:$A$777,$A288,СВЦЭМ!$B$34:$B$777,T$260)+'СЕТ СН'!$F$12-'СЕТ СН'!$F$21</f>
        <v>-180.60298954000001</v>
      </c>
      <c r="U288" s="37">
        <f>SUMIFS(СВЦЭМ!$H$34:$H$777,СВЦЭМ!$A$34:$A$777,$A288,СВЦЭМ!$B$34:$B$777,U$260)+'СЕТ СН'!$F$12-'СЕТ СН'!$F$21</f>
        <v>-183.46978744</v>
      </c>
      <c r="V288" s="37">
        <f>SUMIFS(СВЦЭМ!$H$34:$H$777,СВЦЭМ!$A$34:$A$777,$A288,СВЦЭМ!$B$34:$B$777,V$260)+'СЕТ СН'!$F$12-'СЕТ СН'!$F$21</f>
        <v>-176.41222059</v>
      </c>
      <c r="W288" s="37">
        <f>SUMIFS(СВЦЭМ!$H$34:$H$777,СВЦЭМ!$A$34:$A$777,$A288,СВЦЭМ!$B$34:$B$777,W$260)+'СЕТ СН'!$F$12-'СЕТ СН'!$F$21</f>
        <v>-144.53831210999999</v>
      </c>
      <c r="X288" s="37">
        <f>SUMIFS(СВЦЭМ!$H$34:$H$777,СВЦЭМ!$A$34:$A$777,$A288,СВЦЭМ!$B$34:$B$777,X$260)+'СЕТ СН'!$F$12-'СЕТ СН'!$F$21</f>
        <v>-70.435734449999984</v>
      </c>
      <c r="Y288" s="37">
        <f>SUMIFS(СВЦЭМ!$H$34:$H$777,СВЦЭМ!$A$34:$A$777,$A288,СВЦЭМ!$B$34:$B$777,Y$260)+'СЕТ СН'!$F$12-'СЕТ СН'!$F$21</f>
        <v>-46.30195576999995</v>
      </c>
    </row>
    <row r="289" spans="1:27" ht="15.75" x14ac:dyDescent="0.2">
      <c r="A289" s="36">
        <f t="shared" si="7"/>
        <v>43068</v>
      </c>
      <c r="B289" s="37">
        <f>SUMIFS(СВЦЭМ!$H$34:$H$777,СВЦЭМ!$A$34:$A$777,$A289,СВЦЭМ!$B$34:$B$777,B$260)+'СЕТ СН'!$F$12-'СЕТ СН'!$F$21</f>
        <v>8.3207463899999539</v>
      </c>
      <c r="C289" s="37">
        <f>SUMIFS(СВЦЭМ!$H$34:$H$777,СВЦЭМ!$A$34:$A$777,$A289,СВЦЭМ!$B$34:$B$777,C$260)+'СЕТ СН'!$F$12-'СЕТ СН'!$F$21</f>
        <v>52.548947659999953</v>
      </c>
      <c r="D289" s="37">
        <f>SUMIFS(СВЦЭМ!$H$34:$H$777,СВЦЭМ!$A$34:$A$777,$A289,СВЦЭМ!$B$34:$B$777,D$260)+'СЕТ СН'!$F$12-'СЕТ СН'!$F$21</f>
        <v>45.212089920000039</v>
      </c>
      <c r="E289" s="37">
        <f>SUMIFS(СВЦЭМ!$H$34:$H$777,СВЦЭМ!$A$34:$A$777,$A289,СВЦЭМ!$B$34:$B$777,E$260)+'СЕТ СН'!$F$12-'СЕТ СН'!$F$21</f>
        <v>49.223200270000007</v>
      </c>
      <c r="F289" s="37">
        <f>SUMIFS(СВЦЭМ!$H$34:$H$777,СВЦЭМ!$A$34:$A$777,$A289,СВЦЭМ!$B$34:$B$777,F$260)+'СЕТ СН'!$F$12-'СЕТ СН'!$F$21</f>
        <v>48.635358040000028</v>
      </c>
      <c r="G289" s="37">
        <f>SUMIFS(СВЦЭМ!$H$34:$H$777,СВЦЭМ!$A$34:$A$777,$A289,СВЦЭМ!$B$34:$B$777,G$260)+'СЕТ СН'!$F$12-'СЕТ СН'!$F$21</f>
        <v>35.347414309999976</v>
      </c>
      <c r="H289" s="37">
        <f>SUMIFS(СВЦЭМ!$H$34:$H$777,СВЦЭМ!$A$34:$A$777,$A289,СВЦЭМ!$B$34:$B$777,H$260)+'СЕТ СН'!$F$12-'СЕТ СН'!$F$21</f>
        <v>-1.0171457500000542</v>
      </c>
      <c r="I289" s="37">
        <f>SUMIFS(СВЦЭМ!$H$34:$H$777,СВЦЭМ!$A$34:$A$777,$A289,СВЦЭМ!$B$34:$B$777,I$260)+'СЕТ СН'!$F$12-'СЕТ СН'!$F$21</f>
        <v>-44.445208170000001</v>
      </c>
      <c r="J289" s="37">
        <f>SUMIFS(СВЦЭМ!$H$34:$H$777,СВЦЭМ!$A$34:$A$777,$A289,СВЦЭМ!$B$34:$B$777,J$260)+'СЕТ СН'!$F$12-'СЕТ СН'!$F$21</f>
        <v>-60.534828240000024</v>
      </c>
      <c r="K289" s="37">
        <f>SUMIFS(СВЦЭМ!$H$34:$H$777,СВЦЭМ!$A$34:$A$777,$A289,СВЦЭМ!$B$34:$B$777,K$260)+'СЕТ СН'!$F$12-'СЕТ СН'!$F$21</f>
        <v>-88.180673200000001</v>
      </c>
      <c r="L289" s="37">
        <f>SUMIFS(СВЦЭМ!$H$34:$H$777,СВЦЭМ!$A$34:$A$777,$A289,СВЦЭМ!$B$34:$B$777,L$260)+'СЕТ СН'!$F$12-'СЕТ СН'!$F$21</f>
        <v>-122.26222251000002</v>
      </c>
      <c r="M289" s="37">
        <f>SUMIFS(СВЦЭМ!$H$34:$H$777,СВЦЭМ!$A$34:$A$777,$A289,СВЦЭМ!$B$34:$B$777,M$260)+'СЕТ СН'!$F$12-'СЕТ СН'!$F$21</f>
        <v>-142.53392466999998</v>
      </c>
      <c r="N289" s="37">
        <f>SUMIFS(СВЦЭМ!$H$34:$H$777,СВЦЭМ!$A$34:$A$777,$A289,СВЦЭМ!$B$34:$B$777,N$260)+'СЕТ СН'!$F$12-'СЕТ СН'!$F$21</f>
        <v>-145.51939693999998</v>
      </c>
      <c r="O289" s="37">
        <f>SUMIFS(СВЦЭМ!$H$34:$H$777,СВЦЭМ!$A$34:$A$777,$A289,СВЦЭМ!$B$34:$B$777,O$260)+'СЕТ СН'!$F$12-'СЕТ СН'!$F$21</f>
        <v>-148.2635674</v>
      </c>
      <c r="P289" s="37">
        <f>SUMIFS(СВЦЭМ!$H$34:$H$777,СВЦЭМ!$A$34:$A$777,$A289,СВЦЭМ!$B$34:$B$777,P$260)+'СЕТ СН'!$F$12-'СЕТ СН'!$F$21</f>
        <v>-152.16067629999998</v>
      </c>
      <c r="Q289" s="37">
        <f>SUMIFS(СВЦЭМ!$H$34:$H$777,СВЦЭМ!$A$34:$A$777,$A289,СВЦЭМ!$B$34:$B$777,Q$260)+'СЕТ СН'!$F$12-'СЕТ СН'!$F$21</f>
        <v>-153.67768232999998</v>
      </c>
      <c r="R289" s="37">
        <f>SUMIFS(СВЦЭМ!$H$34:$H$777,СВЦЭМ!$A$34:$A$777,$A289,СВЦЭМ!$B$34:$B$777,R$260)+'СЕТ СН'!$F$12-'СЕТ СН'!$F$21</f>
        <v>-153.06256095999998</v>
      </c>
      <c r="S289" s="37">
        <f>SUMIFS(СВЦЭМ!$H$34:$H$777,СВЦЭМ!$A$34:$A$777,$A289,СВЦЭМ!$B$34:$B$777,S$260)+'СЕТ СН'!$F$12-'СЕТ СН'!$F$21</f>
        <v>-159.44806446000001</v>
      </c>
      <c r="T289" s="37">
        <f>SUMIFS(СВЦЭМ!$H$34:$H$777,СВЦЭМ!$A$34:$A$777,$A289,СВЦЭМ!$B$34:$B$777,T$260)+'СЕТ СН'!$F$12-'СЕТ СН'!$F$21</f>
        <v>-200.27468664000003</v>
      </c>
      <c r="U289" s="37">
        <f>SUMIFS(СВЦЭМ!$H$34:$H$777,СВЦЭМ!$A$34:$A$777,$A289,СВЦЭМ!$B$34:$B$777,U$260)+'СЕТ СН'!$F$12-'СЕТ СН'!$F$21</f>
        <v>-200.64929152000002</v>
      </c>
      <c r="V289" s="37">
        <f>SUMIFS(СВЦЭМ!$H$34:$H$777,СВЦЭМ!$A$34:$A$777,$A289,СВЦЭМ!$B$34:$B$777,V$260)+'СЕТ СН'!$F$12-'СЕТ СН'!$F$21</f>
        <v>-164.99641781999998</v>
      </c>
      <c r="W289" s="37">
        <f>SUMIFS(СВЦЭМ!$H$34:$H$777,СВЦЭМ!$A$34:$A$777,$A289,СВЦЭМ!$B$34:$B$777,W$260)+'СЕТ СН'!$F$12-'СЕТ СН'!$F$21</f>
        <v>-94.939128519999997</v>
      </c>
      <c r="X289" s="37">
        <f>SUMIFS(СВЦЭМ!$H$34:$H$777,СВЦЭМ!$A$34:$A$777,$A289,СВЦЭМ!$B$34:$B$777,X$260)+'СЕТ СН'!$F$12-'СЕТ СН'!$F$21</f>
        <v>-37.998221309999963</v>
      </c>
      <c r="Y289" s="37">
        <f>SUMIFS(СВЦЭМ!$H$34:$H$777,СВЦЭМ!$A$34:$A$777,$A289,СВЦЭМ!$B$34:$B$777,Y$260)+'СЕТ СН'!$F$12-'СЕТ СН'!$F$21</f>
        <v>-5.5197007900000017</v>
      </c>
    </row>
    <row r="290" spans="1:27" ht="15.75" x14ac:dyDescent="0.2">
      <c r="A290" s="36">
        <f t="shared" si="7"/>
        <v>43069</v>
      </c>
      <c r="B290" s="37">
        <f>SUMIFS(СВЦЭМ!$H$34:$H$777,СВЦЭМ!$A$34:$A$777,$A290,СВЦЭМ!$B$34:$B$777,B$260)+'СЕТ СН'!$F$12-'СЕТ СН'!$F$21</f>
        <v>15.117174689999956</v>
      </c>
      <c r="C290" s="37">
        <f>SUMIFS(СВЦЭМ!$H$34:$H$777,СВЦЭМ!$A$34:$A$777,$A290,СВЦЭМ!$B$34:$B$777,C$260)+'СЕТ СН'!$F$12-'СЕТ СН'!$F$21</f>
        <v>57.641619930000047</v>
      </c>
      <c r="D290" s="37">
        <f>SUMIFS(СВЦЭМ!$H$34:$H$777,СВЦЭМ!$A$34:$A$777,$A290,СВЦЭМ!$B$34:$B$777,D$260)+'СЕТ СН'!$F$12-'СЕТ СН'!$F$21</f>
        <v>50.212982249999982</v>
      </c>
      <c r="E290" s="37">
        <f>SUMIFS(СВЦЭМ!$H$34:$H$777,СВЦЭМ!$A$34:$A$777,$A290,СВЦЭМ!$B$34:$B$777,E$260)+'СЕТ СН'!$F$12-'СЕТ СН'!$F$21</f>
        <v>54.080142109999997</v>
      </c>
      <c r="F290" s="37">
        <f>SUMIFS(СВЦЭМ!$H$34:$H$777,СВЦЭМ!$A$34:$A$777,$A290,СВЦЭМ!$B$34:$B$777,F$260)+'СЕТ СН'!$F$12-'СЕТ СН'!$F$21</f>
        <v>52.823546169999986</v>
      </c>
      <c r="G290" s="37">
        <f>SUMIFS(СВЦЭМ!$H$34:$H$777,СВЦЭМ!$A$34:$A$777,$A290,СВЦЭМ!$B$34:$B$777,G$260)+'СЕТ СН'!$F$12-'СЕТ СН'!$F$21</f>
        <v>25.946171110000023</v>
      </c>
      <c r="H290" s="37">
        <f>SUMIFS(СВЦЭМ!$H$34:$H$777,СВЦЭМ!$A$34:$A$777,$A290,СВЦЭМ!$B$34:$B$777,H$260)+'СЕТ СН'!$F$12-'СЕТ СН'!$F$21</f>
        <v>-32.215800299999955</v>
      </c>
      <c r="I290" s="37">
        <f>SUMIFS(СВЦЭМ!$H$34:$H$777,СВЦЭМ!$A$34:$A$777,$A290,СВЦЭМ!$B$34:$B$777,I$260)+'СЕТ СН'!$F$12-'СЕТ СН'!$F$21</f>
        <v>-78.273017670000002</v>
      </c>
      <c r="J290" s="37">
        <f>SUMIFS(СВЦЭМ!$H$34:$H$777,СВЦЭМ!$A$34:$A$777,$A290,СВЦЭМ!$B$34:$B$777,J$260)+'СЕТ СН'!$F$12-'СЕТ СН'!$F$21</f>
        <v>-101.88179073999999</v>
      </c>
      <c r="K290" s="37">
        <f>SUMIFS(СВЦЭМ!$H$34:$H$777,СВЦЭМ!$A$34:$A$777,$A290,СВЦЭМ!$B$34:$B$777,K$260)+'СЕТ СН'!$F$12-'СЕТ СН'!$F$21</f>
        <v>-132.26643911999997</v>
      </c>
      <c r="L290" s="37">
        <f>SUMIFS(СВЦЭМ!$H$34:$H$777,СВЦЭМ!$A$34:$A$777,$A290,СВЦЭМ!$B$34:$B$777,L$260)+'СЕТ СН'!$F$12-'СЕТ СН'!$F$21</f>
        <v>-167.13788271999999</v>
      </c>
      <c r="M290" s="37">
        <f>SUMIFS(СВЦЭМ!$H$34:$H$777,СВЦЭМ!$A$34:$A$777,$A290,СВЦЭМ!$B$34:$B$777,M$260)+'СЕТ СН'!$F$12-'СЕТ СН'!$F$21</f>
        <v>-185.90139285999999</v>
      </c>
      <c r="N290" s="37">
        <f>SUMIFS(СВЦЭМ!$H$34:$H$777,СВЦЭМ!$A$34:$A$777,$A290,СВЦЭМ!$B$34:$B$777,N$260)+'СЕТ СН'!$F$12-'СЕТ СН'!$F$21</f>
        <v>-189.43656077999998</v>
      </c>
      <c r="O290" s="37">
        <f>SUMIFS(СВЦЭМ!$H$34:$H$777,СВЦЭМ!$A$34:$A$777,$A290,СВЦЭМ!$B$34:$B$777,O$260)+'СЕТ СН'!$F$12-'СЕТ СН'!$F$21</f>
        <v>-190.15911836999999</v>
      </c>
      <c r="P290" s="37">
        <f>SUMIFS(СВЦЭМ!$H$34:$H$777,СВЦЭМ!$A$34:$A$777,$A290,СВЦЭМ!$B$34:$B$777,P$260)+'СЕТ СН'!$F$12-'СЕТ СН'!$F$21</f>
        <v>-191.55143414999998</v>
      </c>
      <c r="Q290" s="37">
        <f>SUMIFS(СВЦЭМ!$H$34:$H$777,СВЦЭМ!$A$34:$A$777,$A290,СВЦЭМ!$B$34:$B$777,Q$260)+'СЕТ СН'!$F$12-'СЕТ СН'!$F$21</f>
        <v>-190.02595037999998</v>
      </c>
      <c r="R290" s="37">
        <f>SUMIFS(СВЦЭМ!$H$34:$H$777,СВЦЭМ!$A$34:$A$777,$A290,СВЦЭМ!$B$34:$B$777,R$260)+'СЕТ СН'!$F$12-'СЕТ СН'!$F$21</f>
        <v>-189.45937117</v>
      </c>
      <c r="S290" s="37">
        <f>SUMIFS(СВЦЭМ!$H$34:$H$777,СВЦЭМ!$A$34:$A$777,$A290,СВЦЭМ!$B$34:$B$777,S$260)+'СЕТ СН'!$F$12-'СЕТ СН'!$F$21</f>
        <v>-186.65871171999999</v>
      </c>
      <c r="T290" s="37">
        <f>SUMIFS(СВЦЭМ!$H$34:$H$777,СВЦЭМ!$A$34:$A$777,$A290,СВЦЭМ!$B$34:$B$777,T$260)+'СЕТ СН'!$F$12-'СЕТ СН'!$F$21</f>
        <v>-176.95295204000001</v>
      </c>
      <c r="U290" s="37">
        <f>SUMIFS(СВЦЭМ!$H$34:$H$777,СВЦЭМ!$A$34:$A$777,$A290,СВЦЭМ!$B$34:$B$777,U$260)+'СЕТ СН'!$F$12-'СЕТ СН'!$F$21</f>
        <v>-184.55377937999998</v>
      </c>
      <c r="V290" s="37">
        <f>SUMIFS(СВЦЭМ!$H$34:$H$777,СВЦЭМ!$A$34:$A$777,$A290,СВЦЭМ!$B$34:$B$777,V$260)+'СЕТ СН'!$F$12-'СЕТ СН'!$F$21</f>
        <v>-149.21099278999998</v>
      </c>
      <c r="W290" s="37">
        <f>SUMIFS(СВЦЭМ!$H$34:$H$777,СВЦЭМ!$A$34:$A$777,$A290,СВЦЭМ!$B$34:$B$777,W$260)+'СЕТ СН'!$F$12-'СЕТ СН'!$F$21</f>
        <v>-85.238837719999992</v>
      </c>
      <c r="X290" s="37">
        <f>SUMIFS(СВЦЭМ!$H$34:$H$777,СВЦЭМ!$A$34:$A$777,$A290,СВЦЭМ!$B$34:$B$777,X$260)+'СЕТ СН'!$F$12-'СЕТ СН'!$F$21</f>
        <v>-53.767488579999963</v>
      </c>
      <c r="Y290" s="37">
        <f>SUMIFS(СВЦЭМ!$H$34:$H$777,СВЦЭМ!$A$34:$A$777,$A290,СВЦЭМ!$B$34:$B$777,Y$260)+'СЕТ СН'!$F$12-'СЕТ СН'!$F$21</f>
        <v>-27.647908720000032</v>
      </c>
    </row>
    <row r="291" spans="1:27" ht="15.75" hidden="1" x14ac:dyDescent="0.2">
      <c r="A291" s="36">
        <f t="shared" si="7"/>
        <v>43070</v>
      </c>
      <c r="B291" s="37">
        <f>SUMIFS(СВЦЭМ!$H$34:$H$777,СВЦЭМ!$A$34:$A$777,$A291,СВЦЭМ!$B$34:$B$777,B$260)+'СЕТ СН'!$F$12-'СЕТ СН'!$F$21</f>
        <v>-578.75</v>
      </c>
      <c r="C291" s="37">
        <f>SUMIFS(СВЦЭМ!$H$34:$H$777,СВЦЭМ!$A$34:$A$777,$A291,СВЦЭМ!$B$34:$B$777,C$260)+'СЕТ СН'!$F$12-'СЕТ СН'!$F$21</f>
        <v>-578.75</v>
      </c>
      <c r="D291" s="37">
        <f>SUMIFS(СВЦЭМ!$H$34:$H$777,СВЦЭМ!$A$34:$A$777,$A291,СВЦЭМ!$B$34:$B$777,D$260)+'СЕТ СН'!$F$12-'СЕТ СН'!$F$21</f>
        <v>-578.75</v>
      </c>
      <c r="E291" s="37">
        <f>SUMIFS(СВЦЭМ!$H$34:$H$777,СВЦЭМ!$A$34:$A$777,$A291,СВЦЭМ!$B$34:$B$777,E$260)+'СЕТ СН'!$F$12-'СЕТ СН'!$F$21</f>
        <v>-578.75</v>
      </c>
      <c r="F291" s="37">
        <f>SUMIFS(СВЦЭМ!$H$34:$H$777,СВЦЭМ!$A$34:$A$777,$A291,СВЦЭМ!$B$34:$B$777,F$260)+'СЕТ СН'!$F$12-'СЕТ СН'!$F$21</f>
        <v>-578.75</v>
      </c>
      <c r="G291" s="37">
        <f>SUMIFS(СВЦЭМ!$H$34:$H$777,СВЦЭМ!$A$34:$A$777,$A291,СВЦЭМ!$B$34:$B$777,G$260)+'СЕТ СН'!$F$12-'СЕТ СН'!$F$21</f>
        <v>-578.75</v>
      </c>
      <c r="H291" s="37">
        <f>SUMIFS(СВЦЭМ!$H$34:$H$777,СВЦЭМ!$A$34:$A$777,$A291,СВЦЭМ!$B$34:$B$777,H$260)+'СЕТ СН'!$F$12-'СЕТ СН'!$F$21</f>
        <v>-578.75</v>
      </c>
      <c r="I291" s="37">
        <f>SUMIFS(СВЦЭМ!$H$34:$H$777,СВЦЭМ!$A$34:$A$777,$A291,СВЦЭМ!$B$34:$B$777,I$260)+'СЕТ СН'!$F$12-'СЕТ СН'!$F$21</f>
        <v>-578.75</v>
      </c>
      <c r="J291" s="37">
        <f>SUMIFS(СВЦЭМ!$H$34:$H$777,СВЦЭМ!$A$34:$A$777,$A291,СВЦЭМ!$B$34:$B$777,J$260)+'СЕТ СН'!$F$12-'СЕТ СН'!$F$21</f>
        <v>-578.75</v>
      </c>
      <c r="K291" s="37">
        <f>SUMIFS(СВЦЭМ!$H$34:$H$777,СВЦЭМ!$A$34:$A$777,$A291,СВЦЭМ!$B$34:$B$777,K$260)+'СЕТ СН'!$F$12-'СЕТ СН'!$F$21</f>
        <v>-578.75</v>
      </c>
      <c r="L291" s="37">
        <f>SUMIFS(СВЦЭМ!$H$34:$H$777,СВЦЭМ!$A$34:$A$777,$A291,СВЦЭМ!$B$34:$B$777,L$260)+'СЕТ СН'!$F$12-'СЕТ СН'!$F$21</f>
        <v>-578.75</v>
      </c>
      <c r="M291" s="37">
        <f>SUMIFS(СВЦЭМ!$H$34:$H$777,СВЦЭМ!$A$34:$A$777,$A291,СВЦЭМ!$B$34:$B$777,M$260)+'СЕТ СН'!$F$12-'СЕТ СН'!$F$21</f>
        <v>-578.75</v>
      </c>
      <c r="N291" s="37">
        <f>SUMIFS(СВЦЭМ!$H$34:$H$777,СВЦЭМ!$A$34:$A$777,$A291,СВЦЭМ!$B$34:$B$777,N$260)+'СЕТ СН'!$F$12-'СЕТ СН'!$F$21</f>
        <v>-578.75</v>
      </c>
      <c r="O291" s="37">
        <f>SUMIFS(СВЦЭМ!$H$34:$H$777,СВЦЭМ!$A$34:$A$777,$A291,СВЦЭМ!$B$34:$B$777,O$260)+'СЕТ СН'!$F$12-'СЕТ СН'!$F$21</f>
        <v>-578.75</v>
      </c>
      <c r="P291" s="37">
        <f>SUMIFS(СВЦЭМ!$H$34:$H$777,СВЦЭМ!$A$34:$A$777,$A291,СВЦЭМ!$B$34:$B$777,P$260)+'СЕТ СН'!$F$12-'СЕТ СН'!$F$21</f>
        <v>-578.75</v>
      </c>
      <c r="Q291" s="37">
        <f>SUMIFS(СВЦЭМ!$H$34:$H$777,СВЦЭМ!$A$34:$A$777,$A291,СВЦЭМ!$B$34:$B$777,Q$260)+'СЕТ СН'!$F$12-'СЕТ СН'!$F$21</f>
        <v>-578.75</v>
      </c>
      <c r="R291" s="37">
        <f>SUMIFS(СВЦЭМ!$H$34:$H$777,СВЦЭМ!$A$34:$A$777,$A291,СВЦЭМ!$B$34:$B$777,R$260)+'СЕТ СН'!$F$12-'СЕТ СН'!$F$21</f>
        <v>-578.75</v>
      </c>
      <c r="S291" s="37">
        <f>SUMIFS(СВЦЭМ!$H$34:$H$777,СВЦЭМ!$A$34:$A$777,$A291,СВЦЭМ!$B$34:$B$777,S$260)+'СЕТ СН'!$F$12-'СЕТ СН'!$F$21</f>
        <v>-578.75</v>
      </c>
      <c r="T291" s="37">
        <f>SUMIFS(СВЦЭМ!$H$34:$H$777,СВЦЭМ!$A$34:$A$777,$A291,СВЦЭМ!$B$34:$B$777,T$260)+'СЕТ СН'!$F$12-'СЕТ СН'!$F$21</f>
        <v>-578.75</v>
      </c>
      <c r="U291" s="37">
        <f>SUMIFS(СВЦЭМ!$H$34:$H$777,СВЦЭМ!$A$34:$A$777,$A291,СВЦЭМ!$B$34:$B$777,U$260)+'СЕТ СН'!$F$12-'СЕТ СН'!$F$21</f>
        <v>-578.75</v>
      </c>
      <c r="V291" s="37">
        <f>SUMIFS(СВЦЭМ!$H$34:$H$777,СВЦЭМ!$A$34:$A$777,$A291,СВЦЭМ!$B$34:$B$777,V$260)+'СЕТ СН'!$F$12-'СЕТ СН'!$F$21</f>
        <v>-578.75</v>
      </c>
      <c r="W291" s="37">
        <f>SUMIFS(СВЦЭМ!$H$34:$H$777,СВЦЭМ!$A$34:$A$777,$A291,СВЦЭМ!$B$34:$B$777,W$260)+'СЕТ СН'!$F$12-'СЕТ СН'!$F$21</f>
        <v>-578.75</v>
      </c>
      <c r="X291" s="37">
        <f>SUMIFS(СВЦЭМ!$H$34:$H$777,СВЦЭМ!$A$34:$A$777,$A291,СВЦЭМ!$B$34:$B$777,X$260)+'СЕТ СН'!$F$12-'СЕТ СН'!$F$21</f>
        <v>-578.75</v>
      </c>
      <c r="Y291" s="37">
        <f>SUMIFS(СВЦЭМ!$H$34:$H$777,СВЦЭМ!$A$34:$A$777,$A291,СВЦЭМ!$B$34:$B$777,Y$260)+'СЕТ СН'!$F$12-'СЕТ СН'!$F$21</f>
        <v>-578.75</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28"/>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01.11.2017</v>
      </c>
      <c r="B297" s="37">
        <f>SUMIFS(СВЦЭМ!$I$34:$I$777,СВЦЭМ!$A$34:$A$777,$A297,СВЦЭМ!$B$34:$B$777,B$296)+'СЕТ СН'!$F$13-'СЕТ СН'!$F$21</f>
        <v>-578.75</v>
      </c>
      <c r="C297" s="37">
        <f>SUMIFS(СВЦЭМ!$I$34:$I$777,СВЦЭМ!$A$34:$A$777,$A297,СВЦЭМ!$B$34:$B$777,C$296)+'СЕТ СН'!$F$13-'СЕТ СН'!$F$21</f>
        <v>-578.75</v>
      </c>
      <c r="D297" s="37">
        <f>SUMIFS(СВЦЭМ!$I$34:$I$777,СВЦЭМ!$A$34:$A$777,$A297,СВЦЭМ!$B$34:$B$777,D$296)+'СЕТ СН'!$F$13-'СЕТ СН'!$F$21</f>
        <v>-578.75</v>
      </c>
      <c r="E297" s="37">
        <f>SUMIFS(СВЦЭМ!$I$34:$I$777,СВЦЭМ!$A$34:$A$777,$A297,СВЦЭМ!$B$34:$B$777,E$296)+'СЕТ СН'!$F$13-'СЕТ СН'!$F$21</f>
        <v>-578.75</v>
      </c>
      <c r="F297" s="37">
        <f>SUMIFS(СВЦЭМ!$I$34:$I$777,СВЦЭМ!$A$34:$A$777,$A297,СВЦЭМ!$B$34:$B$777,F$296)+'СЕТ СН'!$F$13-'СЕТ СН'!$F$21</f>
        <v>-578.75</v>
      </c>
      <c r="G297" s="37">
        <f>SUMIFS(СВЦЭМ!$I$34:$I$777,СВЦЭМ!$A$34:$A$777,$A297,СВЦЭМ!$B$34:$B$777,G$296)+'СЕТ СН'!$F$13-'СЕТ СН'!$F$21</f>
        <v>-578.75</v>
      </c>
      <c r="H297" s="37">
        <f>SUMIFS(СВЦЭМ!$I$34:$I$777,СВЦЭМ!$A$34:$A$777,$A297,СВЦЭМ!$B$34:$B$777,H$296)+'СЕТ СН'!$F$13-'СЕТ СН'!$F$21</f>
        <v>-578.75</v>
      </c>
      <c r="I297" s="37">
        <f>SUMIFS(СВЦЭМ!$I$34:$I$777,СВЦЭМ!$A$34:$A$777,$A297,СВЦЭМ!$B$34:$B$777,I$296)+'СЕТ СН'!$F$13-'СЕТ СН'!$F$21</f>
        <v>-578.75</v>
      </c>
      <c r="J297" s="37">
        <f>SUMIFS(СВЦЭМ!$I$34:$I$777,СВЦЭМ!$A$34:$A$777,$A297,СВЦЭМ!$B$34:$B$777,J$296)+'СЕТ СН'!$F$13-'СЕТ СН'!$F$21</f>
        <v>-578.75</v>
      </c>
      <c r="K297" s="37">
        <f>SUMIFS(СВЦЭМ!$I$34:$I$777,СВЦЭМ!$A$34:$A$777,$A297,СВЦЭМ!$B$34:$B$777,K$296)+'СЕТ СН'!$F$13-'СЕТ СН'!$F$21</f>
        <v>-578.75</v>
      </c>
      <c r="L297" s="37">
        <f>SUMIFS(СВЦЭМ!$I$34:$I$777,СВЦЭМ!$A$34:$A$777,$A297,СВЦЭМ!$B$34:$B$777,L$296)+'СЕТ СН'!$F$13-'СЕТ СН'!$F$21</f>
        <v>-578.75</v>
      </c>
      <c r="M297" s="37">
        <f>SUMIFS(СВЦЭМ!$I$34:$I$777,СВЦЭМ!$A$34:$A$777,$A297,СВЦЭМ!$B$34:$B$777,M$296)+'СЕТ СН'!$F$13-'СЕТ СН'!$F$21</f>
        <v>-578.75</v>
      </c>
      <c r="N297" s="37">
        <f>SUMIFS(СВЦЭМ!$I$34:$I$777,СВЦЭМ!$A$34:$A$777,$A297,СВЦЭМ!$B$34:$B$777,N$296)+'СЕТ СН'!$F$13-'СЕТ СН'!$F$21</f>
        <v>-578.75</v>
      </c>
      <c r="O297" s="37">
        <f>SUMIFS(СВЦЭМ!$I$34:$I$777,СВЦЭМ!$A$34:$A$777,$A297,СВЦЭМ!$B$34:$B$777,O$296)+'СЕТ СН'!$F$13-'СЕТ СН'!$F$21</f>
        <v>-578.75</v>
      </c>
      <c r="P297" s="37">
        <f>SUMIFS(СВЦЭМ!$I$34:$I$777,СВЦЭМ!$A$34:$A$777,$A297,СВЦЭМ!$B$34:$B$777,P$296)+'СЕТ СН'!$F$13-'СЕТ СН'!$F$21</f>
        <v>-578.75</v>
      </c>
      <c r="Q297" s="37">
        <f>SUMIFS(СВЦЭМ!$I$34:$I$777,СВЦЭМ!$A$34:$A$777,$A297,СВЦЭМ!$B$34:$B$777,Q$296)+'СЕТ СН'!$F$13-'СЕТ СН'!$F$21</f>
        <v>-578.75</v>
      </c>
      <c r="R297" s="37">
        <f>SUMIFS(СВЦЭМ!$I$34:$I$777,СВЦЭМ!$A$34:$A$777,$A297,СВЦЭМ!$B$34:$B$777,R$296)+'СЕТ СН'!$F$13-'СЕТ СН'!$F$21</f>
        <v>-578.75</v>
      </c>
      <c r="S297" s="37">
        <f>SUMIFS(СВЦЭМ!$I$34:$I$777,СВЦЭМ!$A$34:$A$777,$A297,СВЦЭМ!$B$34:$B$777,S$296)+'СЕТ СН'!$F$13-'СЕТ СН'!$F$21</f>
        <v>-578.75</v>
      </c>
      <c r="T297" s="37">
        <f>SUMIFS(СВЦЭМ!$I$34:$I$777,СВЦЭМ!$A$34:$A$777,$A297,СВЦЭМ!$B$34:$B$777,T$296)+'СЕТ СН'!$F$13-'СЕТ СН'!$F$21</f>
        <v>-578.75</v>
      </c>
      <c r="U297" s="37">
        <f>SUMIFS(СВЦЭМ!$I$34:$I$777,СВЦЭМ!$A$34:$A$777,$A297,СВЦЭМ!$B$34:$B$777,U$296)+'СЕТ СН'!$F$13-'СЕТ СН'!$F$21</f>
        <v>-578.75</v>
      </c>
      <c r="V297" s="37">
        <f>SUMIFS(СВЦЭМ!$I$34:$I$777,СВЦЭМ!$A$34:$A$777,$A297,СВЦЭМ!$B$34:$B$777,V$296)+'СЕТ СН'!$F$13-'СЕТ СН'!$F$21</f>
        <v>-578.75</v>
      </c>
      <c r="W297" s="37">
        <f>SUMIFS(СВЦЭМ!$I$34:$I$777,СВЦЭМ!$A$34:$A$777,$A297,СВЦЭМ!$B$34:$B$777,W$296)+'СЕТ СН'!$F$13-'СЕТ СН'!$F$21</f>
        <v>-578.75</v>
      </c>
      <c r="X297" s="37">
        <f>SUMIFS(СВЦЭМ!$I$34:$I$777,СВЦЭМ!$A$34:$A$777,$A297,СВЦЭМ!$B$34:$B$777,X$296)+'СЕТ СН'!$F$13-'СЕТ СН'!$F$21</f>
        <v>-578.75</v>
      </c>
      <c r="Y297" s="37">
        <f>SUMIFS(СВЦЭМ!$I$34:$I$777,СВЦЭМ!$A$34:$A$777,$A297,СВЦЭМ!$B$34:$B$777,Y$296)+'СЕТ СН'!$F$13-'СЕТ СН'!$F$21</f>
        <v>-578.75</v>
      </c>
      <c r="AA297" s="46"/>
    </row>
    <row r="298" spans="1:27" ht="15.75" x14ac:dyDescent="0.2">
      <c r="A298" s="36">
        <f>A297+1</f>
        <v>43041</v>
      </c>
      <c r="B298" s="37">
        <f>SUMIFS(СВЦЭМ!$I$34:$I$777,СВЦЭМ!$A$34:$A$777,$A298,СВЦЭМ!$B$34:$B$777,B$296)+'СЕТ СН'!$F$13-'СЕТ СН'!$F$21</f>
        <v>-578.75</v>
      </c>
      <c r="C298" s="37">
        <f>SUMIFS(СВЦЭМ!$I$34:$I$777,СВЦЭМ!$A$34:$A$777,$A298,СВЦЭМ!$B$34:$B$777,C$296)+'СЕТ СН'!$F$13-'СЕТ СН'!$F$21</f>
        <v>-578.75</v>
      </c>
      <c r="D298" s="37">
        <f>SUMIFS(СВЦЭМ!$I$34:$I$777,СВЦЭМ!$A$34:$A$777,$A298,СВЦЭМ!$B$34:$B$777,D$296)+'СЕТ СН'!$F$13-'СЕТ СН'!$F$21</f>
        <v>-578.75</v>
      </c>
      <c r="E298" s="37">
        <f>SUMIFS(СВЦЭМ!$I$34:$I$777,СВЦЭМ!$A$34:$A$777,$A298,СВЦЭМ!$B$34:$B$777,E$296)+'СЕТ СН'!$F$13-'СЕТ СН'!$F$21</f>
        <v>-578.75</v>
      </c>
      <c r="F298" s="37">
        <f>SUMIFS(СВЦЭМ!$I$34:$I$777,СВЦЭМ!$A$34:$A$777,$A298,СВЦЭМ!$B$34:$B$777,F$296)+'СЕТ СН'!$F$13-'СЕТ СН'!$F$21</f>
        <v>-578.75</v>
      </c>
      <c r="G298" s="37">
        <f>SUMIFS(СВЦЭМ!$I$34:$I$777,СВЦЭМ!$A$34:$A$777,$A298,СВЦЭМ!$B$34:$B$777,G$296)+'СЕТ СН'!$F$13-'СЕТ СН'!$F$21</f>
        <v>-578.75</v>
      </c>
      <c r="H298" s="37">
        <f>SUMIFS(СВЦЭМ!$I$34:$I$777,СВЦЭМ!$A$34:$A$777,$A298,СВЦЭМ!$B$34:$B$777,H$296)+'СЕТ СН'!$F$13-'СЕТ СН'!$F$21</f>
        <v>-578.75</v>
      </c>
      <c r="I298" s="37">
        <f>SUMIFS(СВЦЭМ!$I$34:$I$777,СВЦЭМ!$A$34:$A$777,$A298,СВЦЭМ!$B$34:$B$777,I$296)+'СЕТ СН'!$F$13-'СЕТ СН'!$F$21</f>
        <v>-578.75</v>
      </c>
      <c r="J298" s="37">
        <f>SUMIFS(СВЦЭМ!$I$34:$I$777,СВЦЭМ!$A$34:$A$777,$A298,СВЦЭМ!$B$34:$B$777,J$296)+'СЕТ СН'!$F$13-'СЕТ СН'!$F$21</f>
        <v>-578.75</v>
      </c>
      <c r="K298" s="37">
        <f>SUMIFS(СВЦЭМ!$I$34:$I$777,СВЦЭМ!$A$34:$A$777,$A298,СВЦЭМ!$B$34:$B$777,K$296)+'СЕТ СН'!$F$13-'СЕТ СН'!$F$21</f>
        <v>-578.75</v>
      </c>
      <c r="L298" s="37">
        <f>SUMIFS(СВЦЭМ!$I$34:$I$777,СВЦЭМ!$A$34:$A$777,$A298,СВЦЭМ!$B$34:$B$777,L$296)+'СЕТ СН'!$F$13-'СЕТ СН'!$F$21</f>
        <v>-578.75</v>
      </c>
      <c r="M298" s="37">
        <f>SUMIFS(СВЦЭМ!$I$34:$I$777,СВЦЭМ!$A$34:$A$777,$A298,СВЦЭМ!$B$34:$B$777,M$296)+'СЕТ СН'!$F$13-'СЕТ СН'!$F$21</f>
        <v>-578.75</v>
      </c>
      <c r="N298" s="37">
        <f>SUMIFS(СВЦЭМ!$I$34:$I$777,СВЦЭМ!$A$34:$A$777,$A298,СВЦЭМ!$B$34:$B$777,N$296)+'СЕТ СН'!$F$13-'СЕТ СН'!$F$21</f>
        <v>-578.75</v>
      </c>
      <c r="O298" s="37">
        <f>SUMIFS(СВЦЭМ!$I$34:$I$777,СВЦЭМ!$A$34:$A$777,$A298,СВЦЭМ!$B$34:$B$777,O$296)+'СЕТ СН'!$F$13-'СЕТ СН'!$F$21</f>
        <v>-578.75</v>
      </c>
      <c r="P298" s="37">
        <f>SUMIFS(СВЦЭМ!$I$34:$I$777,СВЦЭМ!$A$34:$A$777,$A298,СВЦЭМ!$B$34:$B$777,P$296)+'СЕТ СН'!$F$13-'СЕТ СН'!$F$21</f>
        <v>-578.75</v>
      </c>
      <c r="Q298" s="37">
        <f>SUMIFS(СВЦЭМ!$I$34:$I$777,СВЦЭМ!$A$34:$A$777,$A298,СВЦЭМ!$B$34:$B$777,Q$296)+'СЕТ СН'!$F$13-'СЕТ СН'!$F$21</f>
        <v>-578.75</v>
      </c>
      <c r="R298" s="37">
        <f>SUMIFS(СВЦЭМ!$I$34:$I$777,СВЦЭМ!$A$34:$A$777,$A298,СВЦЭМ!$B$34:$B$777,R$296)+'СЕТ СН'!$F$13-'СЕТ СН'!$F$21</f>
        <v>-578.75</v>
      </c>
      <c r="S298" s="37">
        <f>SUMIFS(СВЦЭМ!$I$34:$I$777,СВЦЭМ!$A$34:$A$777,$A298,СВЦЭМ!$B$34:$B$777,S$296)+'СЕТ СН'!$F$13-'СЕТ СН'!$F$21</f>
        <v>-578.75</v>
      </c>
      <c r="T298" s="37">
        <f>SUMIFS(СВЦЭМ!$I$34:$I$777,СВЦЭМ!$A$34:$A$777,$A298,СВЦЭМ!$B$34:$B$777,T$296)+'СЕТ СН'!$F$13-'СЕТ СН'!$F$21</f>
        <v>-578.75</v>
      </c>
      <c r="U298" s="37">
        <f>SUMIFS(СВЦЭМ!$I$34:$I$777,СВЦЭМ!$A$34:$A$777,$A298,СВЦЭМ!$B$34:$B$777,U$296)+'СЕТ СН'!$F$13-'СЕТ СН'!$F$21</f>
        <v>-578.75</v>
      </c>
      <c r="V298" s="37">
        <f>SUMIFS(СВЦЭМ!$I$34:$I$777,СВЦЭМ!$A$34:$A$777,$A298,СВЦЭМ!$B$34:$B$777,V$296)+'СЕТ СН'!$F$13-'СЕТ СН'!$F$21</f>
        <v>-578.75</v>
      </c>
      <c r="W298" s="37">
        <f>SUMIFS(СВЦЭМ!$I$34:$I$777,СВЦЭМ!$A$34:$A$777,$A298,СВЦЭМ!$B$34:$B$777,W$296)+'СЕТ СН'!$F$13-'СЕТ СН'!$F$21</f>
        <v>-578.75</v>
      </c>
      <c r="X298" s="37">
        <f>SUMIFS(СВЦЭМ!$I$34:$I$777,СВЦЭМ!$A$34:$A$777,$A298,СВЦЭМ!$B$34:$B$777,X$296)+'СЕТ СН'!$F$13-'СЕТ СН'!$F$21</f>
        <v>-578.75</v>
      </c>
      <c r="Y298" s="37">
        <f>SUMIFS(СВЦЭМ!$I$34:$I$777,СВЦЭМ!$A$34:$A$777,$A298,СВЦЭМ!$B$34:$B$777,Y$296)+'СЕТ СН'!$F$13-'СЕТ СН'!$F$21</f>
        <v>-578.75</v>
      </c>
    </row>
    <row r="299" spans="1:27" ht="15.75" x14ac:dyDescent="0.2">
      <c r="A299" s="36">
        <f t="shared" ref="A299:A327" si="8">A298+1</f>
        <v>43042</v>
      </c>
      <c r="B299" s="37">
        <f>SUMIFS(СВЦЭМ!$I$34:$I$777,СВЦЭМ!$A$34:$A$777,$A299,СВЦЭМ!$B$34:$B$777,B$296)+'СЕТ СН'!$F$13-'СЕТ СН'!$F$21</f>
        <v>-578.75</v>
      </c>
      <c r="C299" s="37">
        <f>SUMIFS(СВЦЭМ!$I$34:$I$777,СВЦЭМ!$A$34:$A$777,$A299,СВЦЭМ!$B$34:$B$777,C$296)+'СЕТ СН'!$F$13-'СЕТ СН'!$F$21</f>
        <v>-578.75</v>
      </c>
      <c r="D299" s="37">
        <f>SUMIFS(СВЦЭМ!$I$34:$I$777,СВЦЭМ!$A$34:$A$777,$A299,СВЦЭМ!$B$34:$B$777,D$296)+'СЕТ СН'!$F$13-'СЕТ СН'!$F$21</f>
        <v>-578.75</v>
      </c>
      <c r="E299" s="37">
        <f>SUMIFS(СВЦЭМ!$I$34:$I$777,СВЦЭМ!$A$34:$A$777,$A299,СВЦЭМ!$B$34:$B$777,E$296)+'СЕТ СН'!$F$13-'СЕТ СН'!$F$21</f>
        <v>-578.75</v>
      </c>
      <c r="F299" s="37">
        <f>SUMIFS(СВЦЭМ!$I$34:$I$777,СВЦЭМ!$A$34:$A$777,$A299,СВЦЭМ!$B$34:$B$777,F$296)+'СЕТ СН'!$F$13-'СЕТ СН'!$F$21</f>
        <v>-578.75</v>
      </c>
      <c r="G299" s="37">
        <f>SUMIFS(СВЦЭМ!$I$34:$I$777,СВЦЭМ!$A$34:$A$777,$A299,СВЦЭМ!$B$34:$B$777,G$296)+'СЕТ СН'!$F$13-'СЕТ СН'!$F$21</f>
        <v>-578.75</v>
      </c>
      <c r="H299" s="37">
        <f>SUMIFS(СВЦЭМ!$I$34:$I$777,СВЦЭМ!$A$34:$A$777,$A299,СВЦЭМ!$B$34:$B$777,H$296)+'СЕТ СН'!$F$13-'СЕТ СН'!$F$21</f>
        <v>-578.75</v>
      </c>
      <c r="I299" s="37">
        <f>SUMIFS(СВЦЭМ!$I$34:$I$777,СВЦЭМ!$A$34:$A$777,$A299,СВЦЭМ!$B$34:$B$777,I$296)+'СЕТ СН'!$F$13-'СЕТ СН'!$F$21</f>
        <v>-578.75</v>
      </c>
      <c r="J299" s="37">
        <f>SUMIFS(СВЦЭМ!$I$34:$I$777,СВЦЭМ!$A$34:$A$777,$A299,СВЦЭМ!$B$34:$B$777,J$296)+'СЕТ СН'!$F$13-'СЕТ СН'!$F$21</f>
        <v>-578.75</v>
      </c>
      <c r="K299" s="37">
        <f>SUMIFS(СВЦЭМ!$I$34:$I$777,СВЦЭМ!$A$34:$A$777,$A299,СВЦЭМ!$B$34:$B$777,K$296)+'СЕТ СН'!$F$13-'СЕТ СН'!$F$21</f>
        <v>-578.75</v>
      </c>
      <c r="L299" s="37">
        <f>SUMIFS(СВЦЭМ!$I$34:$I$777,СВЦЭМ!$A$34:$A$777,$A299,СВЦЭМ!$B$34:$B$777,L$296)+'СЕТ СН'!$F$13-'СЕТ СН'!$F$21</f>
        <v>-578.75</v>
      </c>
      <c r="M299" s="37">
        <f>SUMIFS(СВЦЭМ!$I$34:$I$777,СВЦЭМ!$A$34:$A$777,$A299,СВЦЭМ!$B$34:$B$777,M$296)+'СЕТ СН'!$F$13-'СЕТ СН'!$F$21</f>
        <v>-578.75</v>
      </c>
      <c r="N299" s="37">
        <f>SUMIFS(СВЦЭМ!$I$34:$I$777,СВЦЭМ!$A$34:$A$777,$A299,СВЦЭМ!$B$34:$B$777,N$296)+'СЕТ СН'!$F$13-'СЕТ СН'!$F$21</f>
        <v>-578.75</v>
      </c>
      <c r="O299" s="37">
        <f>SUMIFS(СВЦЭМ!$I$34:$I$777,СВЦЭМ!$A$34:$A$777,$A299,СВЦЭМ!$B$34:$B$777,O$296)+'СЕТ СН'!$F$13-'СЕТ СН'!$F$21</f>
        <v>-578.75</v>
      </c>
      <c r="P299" s="37">
        <f>SUMIFS(СВЦЭМ!$I$34:$I$777,СВЦЭМ!$A$34:$A$777,$A299,СВЦЭМ!$B$34:$B$777,P$296)+'СЕТ СН'!$F$13-'СЕТ СН'!$F$21</f>
        <v>-578.75</v>
      </c>
      <c r="Q299" s="37">
        <f>SUMIFS(СВЦЭМ!$I$34:$I$777,СВЦЭМ!$A$34:$A$777,$A299,СВЦЭМ!$B$34:$B$777,Q$296)+'СЕТ СН'!$F$13-'СЕТ СН'!$F$21</f>
        <v>-578.75</v>
      </c>
      <c r="R299" s="37">
        <f>SUMIFS(СВЦЭМ!$I$34:$I$777,СВЦЭМ!$A$34:$A$777,$A299,СВЦЭМ!$B$34:$B$777,R$296)+'СЕТ СН'!$F$13-'СЕТ СН'!$F$21</f>
        <v>-578.75</v>
      </c>
      <c r="S299" s="37">
        <f>SUMIFS(СВЦЭМ!$I$34:$I$777,СВЦЭМ!$A$34:$A$777,$A299,СВЦЭМ!$B$34:$B$777,S$296)+'СЕТ СН'!$F$13-'СЕТ СН'!$F$21</f>
        <v>-578.75</v>
      </c>
      <c r="T299" s="37">
        <f>SUMIFS(СВЦЭМ!$I$34:$I$777,СВЦЭМ!$A$34:$A$777,$A299,СВЦЭМ!$B$34:$B$777,T$296)+'СЕТ СН'!$F$13-'СЕТ СН'!$F$21</f>
        <v>-578.75</v>
      </c>
      <c r="U299" s="37">
        <f>SUMIFS(СВЦЭМ!$I$34:$I$777,СВЦЭМ!$A$34:$A$777,$A299,СВЦЭМ!$B$34:$B$777,U$296)+'СЕТ СН'!$F$13-'СЕТ СН'!$F$21</f>
        <v>-578.75</v>
      </c>
      <c r="V299" s="37">
        <f>SUMIFS(СВЦЭМ!$I$34:$I$777,СВЦЭМ!$A$34:$A$777,$A299,СВЦЭМ!$B$34:$B$777,V$296)+'СЕТ СН'!$F$13-'СЕТ СН'!$F$21</f>
        <v>-578.75</v>
      </c>
      <c r="W299" s="37">
        <f>SUMIFS(СВЦЭМ!$I$34:$I$777,СВЦЭМ!$A$34:$A$777,$A299,СВЦЭМ!$B$34:$B$777,W$296)+'СЕТ СН'!$F$13-'СЕТ СН'!$F$21</f>
        <v>-578.75</v>
      </c>
      <c r="X299" s="37">
        <f>SUMIFS(СВЦЭМ!$I$34:$I$777,СВЦЭМ!$A$34:$A$777,$A299,СВЦЭМ!$B$34:$B$777,X$296)+'СЕТ СН'!$F$13-'СЕТ СН'!$F$21</f>
        <v>-578.75</v>
      </c>
      <c r="Y299" s="37">
        <f>SUMIFS(СВЦЭМ!$I$34:$I$777,СВЦЭМ!$A$34:$A$777,$A299,СВЦЭМ!$B$34:$B$777,Y$296)+'СЕТ СН'!$F$13-'СЕТ СН'!$F$21</f>
        <v>-578.75</v>
      </c>
    </row>
    <row r="300" spans="1:27" ht="15.75" x14ac:dyDescent="0.2">
      <c r="A300" s="36">
        <f t="shared" si="8"/>
        <v>43043</v>
      </c>
      <c r="B300" s="37">
        <f>SUMIFS(СВЦЭМ!$I$34:$I$777,СВЦЭМ!$A$34:$A$777,$A300,СВЦЭМ!$B$34:$B$777,B$296)+'СЕТ СН'!$F$13-'СЕТ СН'!$F$21</f>
        <v>-578.75</v>
      </c>
      <c r="C300" s="37">
        <f>SUMIFS(СВЦЭМ!$I$34:$I$777,СВЦЭМ!$A$34:$A$777,$A300,СВЦЭМ!$B$34:$B$777,C$296)+'СЕТ СН'!$F$13-'СЕТ СН'!$F$21</f>
        <v>-578.75</v>
      </c>
      <c r="D300" s="37">
        <f>SUMIFS(СВЦЭМ!$I$34:$I$777,СВЦЭМ!$A$34:$A$777,$A300,СВЦЭМ!$B$34:$B$777,D$296)+'СЕТ СН'!$F$13-'СЕТ СН'!$F$21</f>
        <v>-578.75</v>
      </c>
      <c r="E300" s="37">
        <f>SUMIFS(СВЦЭМ!$I$34:$I$777,СВЦЭМ!$A$34:$A$777,$A300,СВЦЭМ!$B$34:$B$777,E$296)+'СЕТ СН'!$F$13-'СЕТ СН'!$F$21</f>
        <v>-578.75</v>
      </c>
      <c r="F300" s="37">
        <f>SUMIFS(СВЦЭМ!$I$34:$I$777,СВЦЭМ!$A$34:$A$777,$A300,СВЦЭМ!$B$34:$B$777,F$296)+'СЕТ СН'!$F$13-'СЕТ СН'!$F$21</f>
        <v>-578.75</v>
      </c>
      <c r="G300" s="37">
        <f>SUMIFS(СВЦЭМ!$I$34:$I$777,СВЦЭМ!$A$34:$A$777,$A300,СВЦЭМ!$B$34:$B$777,G$296)+'СЕТ СН'!$F$13-'СЕТ СН'!$F$21</f>
        <v>-578.75</v>
      </c>
      <c r="H300" s="37">
        <f>SUMIFS(СВЦЭМ!$I$34:$I$777,СВЦЭМ!$A$34:$A$777,$A300,СВЦЭМ!$B$34:$B$777,H$296)+'СЕТ СН'!$F$13-'СЕТ СН'!$F$21</f>
        <v>-578.75</v>
      </c>
      <c r="I300" s="37">
        <f>SUMIFS(СВЦЭМ!$I$34:$I$777,СВЦЭМ!$A$34:$A$777,$A300,СВЦЭМ!$B$34:$B$777,I$296)+'СЕТ СН'!$F$13-'СЕТ СН'!$F$21</f>
        <v>-578.75</v>
      </c>
      <c r="J300" s="37">
        <f>SUMIFS(СВЦЭМ!$I$34:$I$777,СВЦЭМ!$A$34:$A$777,$A300,СВЦЭМ!$B$34:$B$777,J$296)+'СЕТ СН'!$F$13-'СЕТ СН'!$F$21</f>
        <v>-578.75</v>
      </c>
      <c r="K300" s="37">
        <f>SUMIFS(СВЦЭМ!$I$34:$I$777,СВЦЭМ!$A$34:$A$777,$A300,СВЦЭМ!$B$34:$B$777,K$296)+'СЕТ СН'!$F$13-'СЕТ СН'!$F$21</f>
        <v>-578.75</v>
      </c>
      <c r="L300" s="37">
        <f>SUMIFS(СВЦЭМ!$I$34:$I$777,СВЦЭМ!$A$34:$A$777,$A300,СВЦЭМ!$B$34:$B$777,L$296)+'СЕТ СН'!$F$13-'СЕТ СН'!$F$21</f>
        <v>-578.75</v>
      </c>
      <c r="M300" s="37">
        <f>SUMIFS(СВЦЭМ!$I$34:$I$777,СВЦЭМ!$A$34:$A$777,$A300,СВЦЭМ!$B$34:$B$777,M$296)+'СЕТ СН'!$F$13-'СЕТ СН'!$F$21</f>
        <v>-578.75</v>
      </c>
      <c r="N300" s="37">
        <f>SUMIFS(СВЦЭМ!$I$34:$I$777,СВЦЭМ!$A$34:$A$777,$A300,СВЦЭМ!$B$34:$B$777,N$296)+'СЕТ СН'!$F$13-'СЕТ СН'!$F$21</f>
        <v>-578.75</v>
      </c>
      <c r="O300" s="37">
        <f>SUMIFS(СВЦЭМ!$I$34:$I$777,СВЦЭМ!$A$34:$A$777,$A300,СВЦЭМ!$B$34:$B$777,O$296)+'СЕТ СН'!$F$13-'СЕТ СН'!$F$21</f>
        <v>-578.75</v>
      </c>
      <c r="P300" s="37">
        <f>SUMIFS(СВЦЭМ!$I$34:$I$777,СВЦЭМ!$A$34:$A$777,$A300,СВЦЭМ!$B$34:$B$777,P$296)+'СЕТ СН'!$F$13-'СЕТ СН'!$F$21</f>
        <v>-578.75</v>
      </c>
      <c r="Q300" s="37">
        <f>SUMIFS(СВЦЭМ!$I$34:$I$777,СВЦЭМ!$A$34:$A$777,$A300,СВЦЭМ!$B$34:$B$777,Q$296)+'СЕТ СН'!$F$13-'СЕТ СН'!$F$21</f>
        <v>-578.75</v>
      </c>
      <c r="R300" s="37">
        <f>SUMIFS(СВЦЭМ!$I$34:$I$777,СВЦЭМ!$A$34:$A$777,$A300,СВЦЭМ!$B$34:$B$777,R$296)+'СЕТ СН'!$F$13-'СЕТ СН'!$F$21</f>
        <v>-578.75</v>
      </c>
      <c r="S300" s="37">
        <f>SUMIFS(СВЦЭМ!$I$34:$I$777,СВЦЭМ!$A$34:$A$777,$A300,СВЦЭМ!$B$34:$B$777,S$296)+'СЕТ СН'!$F$13-'СЕТ СН'!$F$21</f>
        <v>-578.75</v>
      </c>
      <c r="T300" s="37">
        <f>SUMIFS(СВЦЭМ!$I$34:$I$777,СВЦЭМ!$A$34:$A$777,$A300,СВЦЭМ!$B$34:$B$777,T$296)+'СЕТ СН'!$F$13-'СЕТ СН'!$F$21</f>
        <v>-578.75</v>
      </c>
      <c r="U300" s="37">
        <f>SUMIFS(СВЦЭМ!$I$34:$I$777,СВЦЭМ!$A$34:$A$777,$A300,СВЦЭМ!$B$34:$B$777,U$296)+'СЕТ СН'!$F$13-'СЕТ СН'!$F$21</f>
        <v>-578.75</v>
      </c>
      <c r="V300" s="37">
        <f>SUMIFS(СВЦЭМ!$I$34:$I$777,СВЦЭМ!$A$34:$A$777,$A300,СВЦЭМ!$B$34:$B$777,V$296)+'СЕТ СН'!$F$13-'СЕТ СН'!$F$21</f>
        <v>-578.75</v>
      </c>
      <c r="W300" s="37">
        <f>SUMIFS(СВЦЭМ!$I$34:$I$777,СВЦЭМ!$A$34:$A$777,$A300,СВЦЭМ!$B$34:$B$777,W$296)+'СЕТ СН'!$F$13-'СЕТ СН'!$F$21</f>
        <v>-578.75</v>
      </c>
      <c r="X300" s="37">
        <f>SUMIFS(СВЦЭМ!$I$34:$I$777,СВЦЭМ!$A$34:$A$777,$A300,СВЦЭМ!$B$34:$B$777,X$296)+'СЕТ СН'!$F$13-'СЕТ СН'!$F$21</f>
        <v>-578.75</v>
      </c>
      <c r="Y300" s="37">
        <f>SUMIFS(СВЦЭМ!$I$34:$I$777,СВЦЭМ!$A$34:$A$777,$A300,СВЦЭМ!$B$34:$B$777,Y$296)+'СЕТ СН'!$F$13-'СЕТ СН'!$F$21</f>
        <v>-578.75</v>
      </c>
    </row>
    <row r="301" spans="1:27" ht="15.75" x14ac:dyDescent="0.2">
      <c r="A301" s="36">
        <f t="shared" si="8"/>
        <v>43044</v>
      </c>
      <c r="B301" s="37">
        <f>SUMIFS(СВЦЭМ!$I$34:$I$777,СВЦЭМ!$A$34:$A$777,$A301,СВЦЭМ!$B$34:$B$777,B$296)+'СЕТ СН'!$F$13-'СЕТ СН'!$F$21</f>
        <v>-578.75</v>
      </c>
      <c r="C301" s="37">
        <f>SUMIFS(СВЦЭМ!$I$34:$I$777,СВЦЭМ!$A$34:$A$777,$A301,СВЦЭМ!$B$34:$B$777,C$296)+'СЕТ СН'!$F$13-'СЕТ СН'!$F$21</f>
        <v>-578.75</v>
      </c>
      <c r="D301" s="37">
        <f>SUMIFS(СВЦЭМ!$I$34:$I$777,СВЦЭМ!$A$34:$A$777,$A301,СВЦЭМ!$B$34:$B$777,D$296)+'СЕТ СН'!$F$13-'СЕТ СН'!$F$21</f>
        <v>-578.75</v>
      </c>
      <c r="E301" s="37">
        <f>SUMIFS(СВЦЭМ!$I$34:$I$777,СВЦЭМ!$A$34:$A$777,$A301,СВЦЭМ!$B$34:$B$777,E$296)+'СЕТ СН'!$F$13-'СЕТ СН'!$F$21</f>
        <v>-578.75</v>
      </c>
      <c r="F301" s="37">
        <f>SUMIFS(СВЦЭМ!$I$34:$I$777,СВЦЭМ!$A$34:$A$777,$A301,СВЦЭМ!$B$34:$B$777,F$296)+'СЕТ СН'!$F$13-'СЕТ СН'!$F$21</f>
        <v>-578.75</v>
      </c>
      <c r="G301" s="37">
        <f>SUMIFS(СВЦЭМ!$I$34:$I$777,СВЦЭМ!$A$34:$A$777,$A301,СВЦЭМ!$B$34:$B$777,G$296)+'СЕТ СН'!$F$13-'СЕТ СН'!$F$21</f>
        <v>-578.75</v>
      </c>
      <c r="H301" s="37">
        <f>SUMIFS(СВЦЭМ!$I$34:$I$777,СВЦЭМ!$A$34:$A$777,$A301,СВЦЭМ!$B$34:$B$777,H$296)+'СЕТ СН'!$F$13-'СЕТ СН'!$F$21</f>
        <v>-578.75</v>
      </c>
      <c r="I301" s="37">
        <f>SUMIFS(СВЦЭМ!$I$34:$I$777,СВЦЭМ!$A$34:$A$777,$A301,СВЦЭМ!$B$34:$B$777,I$296)+'СЕТ СН'!$F$13-'СЕТ СН'!$F$21</f>
        <v>-578.75</v>
      </c>
      <c r="J301" s="37">
        <f>SUMIFS(СВЦЭМ!$I$34:$I$777,СВЦЭМ!$A$34:$A$777,$A301,СВЦЭМ!$B$34:$B$777,J$296)+'СЕТ СН'!$F$13-'СЕТ СН'!$F$21</f>
        <v>-578.75</v>
      </c>
      <c r="K301" s="37">
        <f>SUMIFS(СВЦЭМ!$I$34:$I$777,СВЦЭМ!$A$34:$A$777,$A301,СВЦЭМ!$B$34:$B$777,K$296)+'СЕТ СН'!$F$13-'СЕТ СН'!$F$21</f>
        <v>-578.75</v>
      </c>
      <c r="L301" s="37">
        <f>SUMIFS(СВЦЭМ!$I$34:$I$777,СВЦЭМ!$A$34:$A$777,$A301,СВЦЭМ!$B$34:$B$777,L$296)+'СЕТ СН'!$F$13-'СЕТ СН'!$F$21</f>
        <v>-578.75</v>
      </c>
      <c r="M301" s="37">
        <f>SUMIFS(СВЦЭМ!$I$34:$I$777,СВЦЭМ!$A$34:$A$777,$A301,СВЦЭМ!$B$34:$B$777,M$296)+'СЕТ СН'!$F$13-'СЕТ СН'!$F$21</f>
        <v>-578.75</v>
      </c>
      <c r="N301" s="37">
        <f>SUMIFS(СВЦЭМ!$I$34:$I$777,СВЦЭМ!$A$34:$A$777,$A301,СВЦЭМ!$B$34:$B$777,N$296)+'СЕТ СН'!$F$13-'СЕТ СН'!$F$21</f>
        <v>-578.75</v>
      </c>
      <c r="O301" s="37">
        <f>SUMIFS(СВЦЭМ!$I$34:$I$777,СВЦЭМ!$A$34:$A$777,$A301,СВЦЭМ!$B$34:$B$777,O$296)+'СЕТ СН'!$F$13-'СЕТ СН'!$F$21</f>
        <v>-578.75</v>
      </c>
      <c r="P301" s="37">
        <f>SUMIFS(СВЦЭМ!$I$34:$I$777,СВЦЭМ!$A$34:$A$777,$A301,СВЦЭМ!$B$34:$B$777,P$296)+'СЕТ СН'!$F$13-'СЕТ СН'!$F$21</f>
        <v>-578.75</v>
      </c>
      <c r="Q301" s="37">
        <f>SUMIFS(СВЦЭМ!$I$34:$I$777,СВЦЭМ!$A$34:$A$777,$A301,СВЦЭМ!$B$34:$B$777,Q$296)+'СЕТ СН'!$F$13-'СЕТ СН'!$F$21</f>
        <v>-578.75</v>
      </c>
      <c r="R301" s="37">
        <f>SUMIFS(СВЦЭМ!$I$34:$I$777,СВЦЭМ!$A$34:$A$777,$A301,СВЦЭМ!$B$34:$B$777,R$296)+'СЕТ СН'!$F$13-'СЕТ СН'!$F$21</f>
        <v>-578.75</v>
      </c>
      <c r="S301" s="37">
        <f>SUMIFS(СВЦЭМ!$I$34:$I$777,СВЦЭМ!$A$34:$A$777,$A301,СВЦЭМ!$B$34:$B$777,S$296)+'СЕТ СН'!$F$13-'СЕТ СН'!$F$21</f>
        <v>-578.75</v>
      </c>
      <c r="T301" s="37">
        <f>SUMIFS(СВЦЭМ!$I$34:$I$777,СВЦЭМ!$A$34:$A$777,$A301,СВЦЭМ!$B$34:$B$777,T$296)+'СЕТ СН'!$F$13-'СЕТ СН'!$F$21</f>
        <v>-578.75</v>
      </c>
      <c r="U301" s="37">
        <f>SUMIFS(СВЦЭМ!$I$34:$I$777,СВЦЭМ!$A$34:$A$777,$A301,СВЦЭМ!$B$34:$B$777,U$296)+'СЕТ СН'!$F$13-'СЕТ СН'!$F$21</f>
        <v>-578.75</v>
      </c>
      <c r="V301" s="37">
        <f>SUMIFS(СВЦЭМ!$I$34:$I$777,СВЦЭМ!$A$34:$A$777,$A301,СВЦЭМ!$B$34:$B$777,V$296)+'СЕТ СН'!$F$13-'СЕТ СН'!$F$21</f>
        <v>-578.75</v>
      </c>
      <c r="W301" s="37">
        <f>SUMIFS(СВЦЭМ!$I$34:$I$777,СВЦЭМ!$A$34:$A$777,$A301,СВЦЭМ!$B$34:$B$777,W$296)+'СЕТ СН'!$F$13-'СЕТ СН'!$F$21</f>
        <v>-578.75</v>
      </c>
      <c r="X301" s="37">
        <f>SUMIFS(СВЦЭМ!$I$34:$I$777,СВЦЭМ!$A$34:$A$777,$A301,СВЦЭМ!$B$34:$B$777,X$296)+'СЕТ СН'!$F$13-'СЕТ СН'!$F$21</f>
        <v>-578.75</v>
      </c>
      <c r="Y301" s="37">
        <f>SUMIFS(СВЦЭМ!$I$34:$I$777,СВЦЭМ!$A$34:$A$777,$A301,СВЦЭМ!$B$34:$B$777,Y$296)+'СЕТ СН'!$F$13-'СЕТ СН'!$F$21</f>
        <v>-578.75</v>
      </c>
    </row>
    <row r="302" spans="1:27" ht="15.75" x14ac:dyDescent="0.2">
      <c r="A302" s="36">
        <f t="shared" si="8"/>
        <v>43045</v>
      </c>
      <c r="B302" s="37">
        <f>SUMIFS(СВЦЭМ!$I$34:$I$777,СВЦЭМ!$A$34:$A$777,$A302,СВЦЭМ!$B$34:$B$777,B$296)+'СЕТ СН'!$F$13-'СЕТ СН'!$F$21</f>
        <v>-578.75</v>
      </c>
      <c r="C302" s="37">
        <f>SUMIFS(СВЦЭМ!$I$34:$I$777,СВЦЭМ!$A$34:$A$777,$A302,СВЦЭМ!$B$34:$B$777,C$296)+'СЕТ СН'!$F$13-'СЕТ СН'!$F$21</f>
        <v>-578.75</v>
      </c>
      <c r="D302" s="37">
        <f>SUMIFS(СВЦЭМ!$I$34:$I$777,СВЦЭМ!$A$34:$A$777,$A302,СВЦЭМ!$B$34:$B$777,D$296)+'СЕТ СН'!$F$13-'СЕТ СН'!$F$21</f>
        <v>-578.75</v>
      </c>
      <c r="E302" s="37">
        <f>SUMIFS(СВЦЭМ!$I$34:$I$777,СВЦЭМ!$A$34:$A$777,$A302,СВЦЭМ!$B$34:$B$777,E$296)+'СЕТ СН'!$F$13-'СЕТ СН'!$F$21</f>
        <v>-578.75</v>
      </c>
      <c r="F302" s="37">
        <f>SUMIFS(СВЦЭМ!$I$34:$I$777,СВЦЭМ!$A$34:$A$777,$A302,СВЦЭМ!$B$34:$B$777,F$296)+'СЕТ СН'!$F$13-'СЕТ СН'!$F$21</f>
        <v>-578.75</v>
      </c>
      <c r="G302" s="37">
        <f>SUMIFS(СВЦЭМ!$I$34:$I$777,СВЦЭМ!$A$34:$A$777,$A302,СВЦЭМ!$B$34:$B$777,G$296)+'СЕТ СН'!$F$13-'СЕТ СН'!$F$21</f>
        <v>-578.75</v>
      </c>
      <c r="H302" s="37">
        <f>SUMIFS(СВЦЭМ!$I$34:$I$777,СВЦЭМ!$A$34:$A$777,$A302,СВЦЭМ!$B$34:$B$777,H$296)+'СЕТ СН'!$F$13-'СЕТ СН'!$F$21</f>
        <v>-578.75</v>
      </c>
      <c r="I302" s="37">
        <f>SUMIFS(СВЦЭМ!$I$34:$I$777,СВЦЭМ!$A$34:$A$777,$A302,СВЦЭМ!$B$34:$B$777,I$296)+'СЕТ СН'!$F$13-'СЕТ СН'!$F$21</f>
        <v>-578.75</v>
      </c>
      <c r="J302" s="37">
        <f>SUMIFS(СВЦЭМ!$I$34:$I$777,СВЦЭМ!$A$34:$A$777,$A302,СВЦЭМ!$B$34:$B$777,J$296)+'СЕТ СН'!$F$13-'СЕТ СН'!$F$21</f>
        <v>-578.75</v>
      </c>
      <c r="K302" s="37">
        <f>SUMIFS(СВЦЭМ!$I$34:$I$777,СВЦЭМ!$A$34:$A$777,$A302,СВЦЭМ!$B$34:$B$777,K$296)+'СЕТ СН'!$F$13-'СЕТ СН'!$F$21</f>
        <v>-578.75</v>
      </c>
      <c r="L302" s="37">
        <f>SUMIFS(СВЦЭМ!$I$34:$I$777,СВЦЭМ!$A$34:$A$777,$A302,СВЦЭМ!$B$34:$B$777,L$296)+'СЕТ СН'!$F$13-'СЕТ СН'!$F$21</f>
        <v>-578.75</v>
      </c>
      <c r="M302" s="37">
        <f>SUMIFS(СВЦЭМ!$I$34:$I$777,СВЦЭМ!$A$34:$A$777,$A302,СВЦЭМ!$B$34:$B$777,M$296)+'СЕТ СН'!$F$13-'СЕТ СН'!$F$21</f>
        <v>-578.75</v>
      </c>
      <c r="N302" s="37">
        <f>SUMIFS(СВЦЭМ!$I$34:$I$777,СВЦЭМ!$A$34:$A$777,$A302,СВЦЭМ!$B$34:$B$777,N$296)+'СЕТ СН'!$F$13-'СЕТ СН'!$F$21</f>
        <v>-578.75</v>
      </c>
      <c r="O302" s="37">
        <f>SUMIFS(СВЦЭМ!$I$34:$I$777,СВЦЭМ!$A$34:$A$777,$A302,СВЦЭМ!$B$34:$B$777,O$296)+'СЕТ СН'!$F$13-'СЕТ СН'!$F$21</f>
        <v>-578.75</v>
      </c>
      <c r="P302" s="37">
        <f>SUMIFS(СВЦЭМ!$I$34:$I$777,СВЦЭМ!$A$34:$A$777,$A302,СВЦЭМ!$B$34:$B$777,P$296)+'СЕТ СН'!$F$13-'СЕТ СН'!$F$21</f>
        <v>-578.75</v>
      </c>
      <c r="Q302" s="37">
        <f>SUMIFS(СВЦЭМ!$I$34:$I$777,СВЦЭМ!$A$34:$A$777,$A302,СВЦЭМ!$B$34:$B$777,Q$296)+'СЕТ СН'!$F$13-'СЕТ СН'!$F$21</f>
        <v>-578.75</v>
      </c>
      <c r="R302" s="37">
        <f>SUMIFS(СВЦЭМ!$I$34:$I$777,СВЦЭМ!$A$34:$A$777,$A302,СВЦЭМ!$B$34:$B$777,R$296)+'СЕТ СН'!$F$13-'СЕТ СН'!$F$21</f>
        <v>-578.75</v>
      </c>
      <c r="S302" s="37">
        <f>SUMIFS(СВЦЭМ!$I$34:$I$777,СВЦЭМ!$A$34:$A$777,$A302,СВЦЭМ!$B$34:$B$777,S$296)+'СЕТ СН'!$F$13-'СЕТ СН'!$F$21</f>
        <v>-578.75</v>
      </c>
      <c r="T302" s="37">
        <f>SUMIFS(СВЦЭМ!$I$34:$I$777,СВЦЭМ!$A$34:$A$777,$A302,СВЦЭМ!$B$34:$B$777,T$296)+'СЕТ СН'!$F$13-'СЕТ СН'!$F$21</f>
        <v>-578.75</v>
      </c>
      <c r="U302" s="37">
        <f>SUMIFS(СВЦЭМ!$I$34:$I$777,СВЦЭМ!$A$34:$A$777,$A302,СВЦЭМ!$B$34:$B$777,U$296)+'СЕТ СН'!$F$13-'СЕТ СН'!$F$21</f>
        <v>-578.75</v>
      </c>
      <c r="V302" s="37">
        <f>SUMIFS(СВЦЭМ!$I$34:$I$777,СВЦЭМ!$A$34:$A$777,$A302,СВЦЭМ!$B$34:$B$777,V$296)+'СЕТ СН'!$F$13-'СЕТ СН'!$F$21</f>
        <v>-578.75</v>
      </c>
      <c r="W302" s="37">
        <f>SUMIFS(СВЦЭМ!$I$34:$I$777,СВЦЭМ!$A$34:$A$777,$A302,СВЦЭМ!$B$34:$B$777,W$296)+'СЕТ СН'!$F$13-'СЕТ СН'!$F$21</f>
        <v>-578.75</v>
      </c>
      <c r="X302" s="37">
        <f>SUMIFS(СВЦЭМ!$I$34:$I$777,СВЦЭМ!$A$34:$A$777,$A302,СВЦЭМ!$B$34:$B$777,X$296)+'СЕТ СН'!$F$13-'СЕТ СН'!$F$21</f>
        <v>-578.75</v>
      </c>
      <c r="Y302" s="37">
        <f>SUMIFS(СВЦЭМ!$I$34:$I$777,СВЦЭМ!$A$34:$A$777,$A302,СВЦЭМ!$B$34:$B$777,Y$296)+'СЕТ СН'!$F$13-'СЕТ СН'!$F$21</f>
        <v>-578.75</v>
      </c>
    </row>
    <row r="303" spans="1:27" ht="15.75" x14ac:dyDescent="0.2">
      <c r="A303" s="36">
        <f t="shared" si="8"/>
        <v>43046</v>
      </c>
      <c r="B303" s="37">
        <f>SUMIFS(СВЦЭМ!$I$34:$I$777,СВЦЭМ!$A$34:$A$777,$A303,СВЦЭМ!$B$34:$B$777,B$296)+'СЕТ СН'!$F$13-'СЕТ СН'!$F$21</f>
        <v>-578.75</v>
      </c>
      <c r="C303" s="37">
        <f>SUMIFS(СВЦЭМ!$I$34:$I$777,СВЦЭМ!$A$34:$A$777,$A303,СВЦЭМ!$B$34:$B$777,C$296)+'СЕТ СН'!$F$13-'СЕТ СН'!$F$21</f>
        <v>-578.75</v>
      </c>
      <c r="D303" s="37">
        <f>SUMIFS(СВЦЭМ!$I$34:$I$777,СВЦЭМ!$A$34:$A$777,$A303,СВЦЭМ!$B$34:$B$777,D$296)+'СЕТ СН'!$F$13-'СЕТ СН'!$F$21</f>
        <v>-578.75</v>
      </c>
      <c r="E303" s="37">
        <f>SUMIFS(СВЦЭМ!$I$34:$I$777,СВЦЭМ!$A$34:$A$777,$A303,СВЦЭМ!$B$34:$B$777,E$296)+'СЕТ СН'!$F$13-'СЕТ СН'!$F$21</f>
        <v>-578.75</v>
      </c>
      <c r="F303" s="37">
        <f>SUMIFS(СВЦЭМ!$I$34:$I$777,СВЦЭМ!$A$34:$A$777,$A303,СВЦЭМ!$B$34:$B$777,F$296)+'СЕТ СН'!$F$13-'СЕТ СН'!$F$21</f>
        <v>-578.75</v>
      </c>
      <c r="G303" s="37">
        <f>SUMIFS(СВЦЭМ!$I$34:$I$777,СВЦЭМ!$A$34:$A$777,$A303,СВЦЭМ!$B$34:$B$777,G$296)+'СЕТ СН'!$F$13-'СЕТ СН'!$F$21</f>
        <v>-578.75</v>
      </c>
      <c r="H303" s="37">
        <f>SUMIFS(СВЦЭМ!$I$34:$I$777,СВЦЭМ!$A$34:$A$777,$A303,СВЦЭМ!$B$34:$B$777,H$296)+'СЕТ СН'!$F$13-'СЕТ СН'!$F$21</f>
        <v>-578.75</v>
      </c>
      <c r="I303" s="37">
        <f>SUMIFS(СВЦЭМ!$I$34:$I$777,СВЦЭМ!$A$34:$A$777,$A303,СВЦЭМ!$B$34:$B$777,I$296)+'СЕТ СН'!$F$13-'СЕТ СН'!$F$21</f>
        <v>-578.75</v>
      </c>
      <c r="J303" s="37">
        <f>SUMIFS(СВЦЭМ!$I$34:$I$777,СВЦЭМ!$A$34:$A$777,$A303,СВЦЭМ!$B$34:$B$777,J$296)+'СЕТ СН'!$F$13-'СЕТ СН'!$F$21</f>
        <v>-578.75</v>
      </c>
      <c r="K303" s="37">
        <f>SUMIFS(СВЦЭМ!$I$34:$I$777,СВЦЭМ!$A$34:$A$777,$A303,СВЦЭМ!$B$34:$B$777,K$296)+'СЕТ СН'!$F$13-'СЕТ СН'!$F$21</f>
        <v>-578.75</v>
      </c>
      <c r="L303" s="37">
        <f>SUMIFS(СВЦЭМ!$I$34:$I$777,СВЦЭМ!$A$34:$A$777,$A303,СВЦЭМ!$B$34:$B$777,L$296)+'СЕТ СН'!$F$13-'СЕТ СН'!$F$21</f>
        <v>-578.75</v>
      </c>
      <c r="M303" s="37">
        <f>SUMIFS(СВЦЭМ!$I$34:$I$777,СВЦЭМ!$A$34:$A$777,$A303,СВЦЭМ!$B$34:$B$777,M$296)+'СЕТ СН'!$F$13-'СЕТ СН'!$F$21</f>
        <v>-578.75</v>
      </c>
      <c r="N303" s="37">
        <f>SUMIFS(СВЦЭМ!$I$34:$I$777,СВЦЭМ!$A$34:$A$777,$A303,СВЦЭМ!$B$34:$B$777,N$296)+'СЕТ СН'!$F$13-'СЕТ СН'!$F$21</f>
        <v>-578.75</v>
      </c>
      <c r="O303" s="37">
        <f>SUMIFS(СВЦЭМ!$I$34:$I$777,СВЦЭМ!$A$34:$A$777,$A303,СВЦЭМ!$B$34:$B$777,O$296)+'СЕТ СН'!$F$13-'СЕТ СН'!$F$21</f>
        <v>-578.75</v>
      </c>
      <c r="P303" s="37">
        <f>SUMIFS(СВЦЭМ!$I$34:$I$777,СВЦЭМ!$A$34:$A$777,$A303,СВЦЭМ!$B$34:$B$777,P$296)+'СЕТ СН'!$F$13-'СЕТ СН'!$F$21</f>
        <v>-578.75</v>
      </c>
      <c r="Q303" s="37">
        <f>SUMIFS(СВЦЭМ!$I$34:$I$777,СВЦЭМ!$A$34:$A$777,$A303,СВЦЭМ!$B$34:$B$777,Q$296)+'СЕТ СН'!$F$13-'СЕТ СН'!$F$21</f>
        <v>-578.75</v>
      </c>
      <c r="R303" s="37">
        <f>SUMIFS(СВЦЭМ!$I$34:$I$777,СВЦЭМ!$A$34:$A$777,$A303,СВЦЭМ!$B$34:$B$777,R$296)+'СЕТ СН'!$F$13-'СЕТ СН'!$F$21</f>
        <v>-578.75</v>
      </c>
      <c r="S303" s="37">
        <f>SUMIFS(СВЦЭМ!$I$34:$I$777,СВЦЭМ!$A$34:$A$777,$A303,СВЦЭМ!$B$34:$B$777,S$296)+'СЕТ СН'!$F$13-'СЕТ СН'!$F$21</f>
        <v>-578.75</v>
      </c>
      <c r="T303" s="37">
        <f>SUMIFS(СВЦЭМ!$I$34:$I$777,СВЦЭМ!$A$34:$A$777,$A303,СВЦЭМ!$B$34:$B$777,T$296)+'СЕТ СН'!$F$13-'СЕТ СН'!$F$21</f>
        <v>-578.75</v>
      </c>
      <c r="U303" s="37">
        <f>SUMIFS(СВЦЭМ!$I$34:$I$777,СВЦЭМ!$A$34:$A$777,$A303,СВЦЭМ!$B$34:$B$777,U$296)+'СЕТ СН'!$F$13-'СЕТ СН'!$F$21</f>
        <v>-578.75</v>
      </c>
      <c r="V303" s="37">
        <f>SUMIFS(СВЦЭМ!$I$34:$I$777,СВЦЭМ!$A$34:$A$777,$A303,СВЦЭМ!$B$34:$B$777,V$296)+'СЕТ СН'!$F$13-'СЕТ СН'!$F$21</f>
        <v>-578.75</v>
      </c>
      <c r="W303" s="37">
        <f>SUMIFS(СВЦЭМ!$I$34:$I$777,СВЦЭМ!$A$34:$A$777,$A303,СВЦЭМ!$B$34:$B$777,W$296)+'СЕТ СН'!$F$13-'СЕТ СН'!$F$21</f>
        <v>-578.75</v>
      </c>
      <c r="X303" s="37">
        <f>SUMIFS(СВЦЭМ!$I$34:$I$777,СВЦЭМ!$A$34:$A$777,$A303,СВЦЭМ!$B$34:$B$777,X$296)+'СЕТ СН'!$F$13-'СЕТ СН'!$F$21</f>
        <v>-578.75</v>
      </c>
      <c r="Y303" s="37">
        <f>SUMIFS(СВЦЭМ!$I$34:$I$777,СВЦЭМ!$A$34:$A$777,$A303,СВЦЭМ!$B$34:$B$777,Y$296)+'СЕТ СН'!$F$13-'СЕТ СН'!$F$21</f>
        <v>-578.75</v>
      </c>
    </row>
    <row r="304" spans="1:27" ht="15.75" x14ac:dyDescent="0.2">
      <c r="A304" s="36">
        <f t="shared" si="8"/>
        <v>43047</v>
      </c>
      <c r="B304" s="37">
        <f>SUMIFS(СВЦЭМ!$I$34:$I$777,СВЦЭМ!$A$34:$A$777,$A304,СВЦЭМ!$B$34:$B$777,B$296)+'СЕТ СН'!$F$13-'СЕТ СН'!$F$21</f>
        <v>-578.75</v>
      </c>
      <c r="C304" s="37">
        <f>SUMIFS(СВЦЭМ!$I$34:$I$777,СВЦЭМ!$A$34:$A$777,$A304,СВЦЭМ!$B$34:$B$777,C$296)+'СЕТ СН'!$F$13-'СЕТ СН'!$F$21</f>
        <v>-578.75</v>
      </c>
      <c r="D304" s="37">
        <f>SUMIFS(СВЦЭМ!$I$34:$I$777,СВЦЭМ!$A$34:$A$777,$A304,СВЦЭМ!$B$34:$B$777,D$296)+'СЕТ СН'!$F$13-'СЕТ СН'!$F$21</f>
        <v>-578.75</v>
      </c>
      <c r="E304" s="37">
        <f>SUMIFS(СВЦЭМ!$I$34:$I$777,СВЦЭМ!$A$34:$A$777,$A304,СВЦЭМ!$B$34:$B$777,E$296)+'СЕТ СН'!$F$13-'СЕТ СН'!$F$21</f>
        <v>-578.75</v>
      </c>
      <c r="F304" s="37">
        <f>SUMIFS(СВЦЭМ!$I$34:$I$777,СВЦЭМ!$A$34:$A$777,$A304,СВЦЭМ!$B$34:$B$777,F$296)+'СЕТ СН'!$F$13-'СЕТ СН'!$F$21</f>
        <v>-578.75</v>
      </c>
      <c r="G304" s="37">
        <f>SUMIFS(СВЦЭМ!$I$34:$I$777,СВЦЭМ!$A$34:$A$777,$A304,СВЦЭМ!$B$34:$B$777,G$296)+'СЕТ СН'!$F$13-'СЕТ СН'!$F$21</f>
        <v>-578.75</v>
      </c>
      <c r="H304" s="37">
        <f>SUMIFS(СВЦЭМ!$I$34:$I$777,СВЦЭМ!$A$34:$A$777,$A304,СВЦЭМ!$B$34:$B$777,H$296)+'СЕТ СН'!$F$13-'СЕТ СН'!$F$21</f>
        <v>-578.75</v>
      </c>
      <c r="I304" s="37">
        <f>SUMIFS(СВЦЭМ!$I$34:$I$777,СВЦЭМ!$A$34:$A$777,$A304,СВЦЭМ!$B$34:$B$777,I$296)+'СЕТ СН'!$F$13-'СЕТ СН'!$F$21</f>
        <v>-578.75</v>
      </c>
      <c r="J304" s="37">
        <f>SUMIFS(СВЦЭМ!$I$34:$I$777,СВЦЭМ!$A$34:$A$777,$A304,СВЦЭМ!$B$34:$B$777,J$296)+'СЕТ СН'!$F$13-'СЕТ СН'!$F$21</f>
        <v>-578.75</v>
      </c>
      <c r="K304" s="37">
        <f>SUMIFS(СВЦЭМ!$I$34:$I$777,СВЦЭМ!$A$34:$A$777,$A304,СВЦЭМ!$B$34:$B$777,K$296)+'СЕТ СН'!$F$13-'СЕТ СН'!$F$21</f>
        <v>-578.75</v>
      </c>
      <c r="L304" s="37">
        <f>SUMIFS(СВЦЭМ!$I$34:$I$777,СВЦЭМ!$A$34:$A$777,$A304,СВЦЭМ!$B$34:$B$777,L$296)+'СЕТ СН'!$F$13-'СЕТ СН'!$F$21</f>
        <v>-578.75</v>
      </c>
      <c r="M304" s="37">
        <f>SUMIFS(СВЦЭМ!$I$34:$I$777,СВЦЭМ!$A$34:$A$777,$A304,СВЦЭМ!$B$34:$B$777,M$296)+'СЕТ СН'!$F$13-'СЕТ СН'!$F$21</f>
        <v>-578.75</v>
      </c>
      <c r="N304" s="37">
        <f>SUMIFS(СВЦЭМ!$I$34:$I$777,СВЦЭМ!$A$34:$A$777,$A304,СВЦЭМ!$B$34:$B$777,N$296)+'СЕТ СН'!$F$13-'СЕТ СН'!$F$21</f>
        <v>-578.75</v>
      </c>
      <c r="O304" s="37">
        <f>SUMIFS(СВЦЭМ!$I$34:$I$777,СВЦЭМ!$A$34:$A$777,$A304,СВЦЭМ!$B$34:$B$777,O$296)+'СЕТ СН'!$F$13-'СЕТ СН'!$F$21</f>
        <v>-578.75</v>
      </c>
      <c r="P304" s="37">
        <f>SUMIFS(СВЦЭМ!$I$34:$I$777,СВЦЭМ!$A$34:$A$777,$A304,СВЦЭМ!$B$34:$B$777,P$296)+'СЕТ СН'!$F$13-'СЕТ СН'!$F$21</f>
        <v>-578.75</v>
      </c>
      <c r="Q304" s="37">
        <f>SUMIFS(СВЦЭМ!$I$34:$I$777,СВЦЭМ!$A$34:$A$777,$A304,СВЦЭМ!$B$34:$B$777,Q$296)+'СЕТ СН'!$F$13-'СЕТ СН'!$F$21</f>
        <v>-578.75</v>
      </c>
      <c r="R304" s="37">
        <f>SUMIFS(СВЦЭМ!$I$34:$I$777,СВЦЭМ!$A$34:$A$777,$A304,СВЦЭМ!$B$34:$B$777,R$296)+'СЕТ СН'!$F$13-'СЕТ СН'!$F$21</f>
        <v>-578.75</v>
      </c>
      <c r="S304" s="37">
        <f>SUMIFS(СВЦЭМ!$I$34:$I$777,СВЦЭМ!$A$34:$A$777,$A304,СВЦЭМ!$B$34:$B$777,S$296)+'СЕТ СН'!$F$13-'СЕТ СН'!$F$21</f>
        <v>-578.75</v>
      </c>
      <c r="T304" s="37">
        <f>SUMIFS(СВЦЭМ!$I$34:$I$777,СВЦЭМ!$A$34:$A$777,$A304,СВЦЭМ!$B$34:$B$777,T$296)+'СЕТ СН'!$F$13-'СЕТ СН'!$F$21</f>
        <v>-578.75</v>
      </c>
      <c r="U304" s="37">
        <f>SUMIFS(СВЦЭМ!$I$34:$I$777,СВЦЭМ!$A$34:$A$777,$A304,СВЦЭМ!$B$34:$B$777,U$296)+'СЕТ СН'!$F$13-'СЕТ СН'!$F$21</f>
        <v>-578.75</v>
      </c>
      <c r="V304" s="37">
        <f>SUMIFS(СВЦЭМ!$I$34:$I$777,СВЦЭМ!$A$34:$A$777,$A304,СВЦЭМ!$B$34:$B$777,V$296)+'СЕТ СН'!$F$13-'СЕТ СН'!$F$21</f>
        <v>-578.75</v>
      </c>
      <c r="W304" s="37">
        <f>SUMIFS(СВЦЭМ!$I$34:$I$777,СВЦЭМ!$A$34:$A$777,$A304,СВЦЭМ!$B$34:$B$777,W$296)+'СЕТ СН'!$F$13-'СЕТ СН'!$F$21</f>
        <v>-578.75</v>
      </c>
      <c r="X304" s="37">
        <f>SUMIFS(СВЦЭМ!$I$34:$I$777,СВЦЭМ!$A$34:$A$777,$A304,СВЦЭМ!$B$34:$B$777,X$296)+'СЕТ СН'!$F$13-'СЕТ СН'!$F$21</f>
        <v>-578.75</v>
      </c>
      <c r="Y304" s="37">
        <f>SUMIFS(СВЦЭМ!$I$34:$I$777,СВЦЭМ!$A$34:$A$777,$A304,СВЦЭМ!$B$34:$B$777,Y$296)+'СЕТ СН'!$F$13-'СЕТ СН'!$F$21</f>
        <v>-578.75</v>
      </c>
    </row>
    <row r="305" spans="1:25" ht="15.75" x14ac:dyDescent="0.2">
      <c r="A305" s="36">
        <f t="shared" si="8"/>
        <v>43048</v>
      </c>
      <c r="B305" s="37">
        <f>SUMIFS(СВЦЭМ!$I$34:$I$777,СВЦЭМ!$A$34:$A$777,$A305,СВЦЭМ!$B$34:$B$777,B$296)+'СЕТ СН'!$F$13-'СЕТ СН'!$F$21</f>
        <v>-578.75</v>
      </c>
      <c r="C305" s="37">
        <f>SUMIFS(СВЦЭМ!$I$34:$I$777,СВЦЭМ!$A$34:$A$777,$A305,СВЦЭМ!$B$34:$B$777,C$296)+'СЕТ СН'!$F$13-'СЕТ СН'!$F$21</f>
        <v>-578.75</v>
      </c>
      <c r="D305" s="37">
        <f>SUMIFS(СВЦЭМ!$I$34:$I$777,СВЦЭМ!$A$34:$A$777,$A305,СВЦЭМ!$B$34:$B$777,D$296)+'СЕТ СН'!$F$13-'СЕТ СН'!$F$21</f>
        <v>-578.75</v>
      </c>
      <c r="E305" s="37">
        <f>SUMIFS(СВЦЭМ!$I$34:$I$777,СВЦЭМ!$A$34:$A$777,$A305,СВЦЭМ!$B$34:$B$777,E$296)+'СЕТ СН'!$F$13-'СЕТ СН'!$F$21</f>
        <v>-578.75</v>
      </c>
      <c r="F305" s="37">
        <f>SUMIFS(СВЦЭМ!$I$34:$I$777,СВЦЭМ!$A$34:$A$777,$A305,СВЦЭМ!$B$34:$B$777,F$296)+'СЕТ СН'!$F$13-'СЕТ СН'!$F$21</f>
        <v>-578.75</v>
      </c>
      <c r="G305" s="37">
        <f>SUMIFS(СВЦЭМ!$I$34:$I$777,СВЦЭМ!$A$34:$A$777,$A305,СВЦЭМ!$B$34:$B$777,G$296)+'СЕТ СН'!$F$13-'СЕТ СН'!$F$21</f>
        <v>-578.75</v>
      </c>
      <c r="H305" s="37">
        <f>SUMIFS(СВЦЭМ!$I$34:$I$777,СВЦЭМ!$A$34:$A$777,$A305,СВЦЭМ!$B$34:$B$777,H$296)+'СЕТ СН'!$F$13-'СЕТ СН'!$F$21</f>
        <v>-578.75</v>
      </c>
      <c r="I305" s="37">
        <f>SUMIFS(СВЦЭМ!$I$34:$I$777,СВЦЭМ!$A$34:$A$777,$A305,СВЦЭМ!$B$34:$B$777,I$296)+'СЕТ СН'!$F$13-'СЕТ СН'!$F$21</f>
        <v>-578.75</v>
      </c>
      <c r="J305" s="37">
        <f>SUMIFS(СВЦЭМ!$I$34:$I$777,СВЦЭМ!$A$34:$A$777,$A305,СВЦЭМ!$B$34:$B$777,J$296)+'СЕТ СН'!$F$13-'СЕТ СН'!$F$21</f>
        <v>-578.75</v>
      </c>
      <c r="K305" s="37">
        <f>SUMIFS(СВЦЭМ!$I$34:$I$777,СВЦЭМ!$A$34:$A$777,$A305,СВЦЭМ!$B$34:$B$777,K$296)+'СЕТ СН'!$F$13-'СЕТ СН'!$F$21</f>
        <v>-578.75</v>
      </c>
      <c r="L305" s="37">
        <f>SUMIFS(СВЦЭМ!$I$34:$I$777,СВЦЭМ!$A$34:$A$777,$A305,СВЦЭМ!$B$34:$B$777,L$296)+'СЕТ СН'!$F$13-'СЕТ СН'!$F$21</f>
        <v>-578.75</v>
      </c>
      <c r="M305" s="37">
        <f>SUMIFS(СВЦЭМ!$I$34:$I$777,СВЦЭМ!$A$34:$A$777,$A305,СВЦЭМ!$B$34:$B$777,M$296)+'СЕТ СН'!$F$13-'СЕТ СН'!$F$21</f>
        <v>-578.75</v>
      </c>
      <c r="N305" s="37">
        <f>SUMIFS(СВЦЭМ!$I$34:$I$777,СВЦЭМ!$A$34:$A$777,$A305,СВЦЭМ!$B$34:$B$777,N$296)+'СЕТ СН'!$F$13-'СЕТ СН'!$F$21</f>
        <v>-578.75</v>
      </c>
      <c r="O305" s="37">
        <f>SUMIFS(СВЦЭМ!$I$34:$I$777,СВЦЭМ!$A$34:$A$777,$A305,СВЦЭМ!$B$34:$B$777,O$296)+'СЕТ СН'!$F$13-'СЕТ СН'!$F$21</f>
        <v>-578.75</v>
      </c>
      <c r="P305" s="37">
        <f>SUMIFS(СВЦЭМ!$I$34:$I$777,СВЦЭМ!$A$34:$A$777,$A305,СВЦЭМ!$B$34:$B$777,P$296)+'СЕТ СН'!$F$13-'СЕТ СН'!$F$21</f>
        <v>-578.75</v>
      </c>
      <c r="Q305" s="37">
        <f>SUMIFS(СВЦЭМ!$I$34:$I$777,СВЦЭМ!$A$34:$A$777,$A305,СВЦЭМ!$B$34:$B$777,Q$296)+'СЕТ СН'!$F$13-'СЕТ СН'!$F$21</f>
        <v>-578.75</v>
      </c>
      <c r="R305" s="37">
        <f>SUMIFS(СВЦЭМ!$I$34:$I$777,СВЦЭМ!$A$34:$A$777,$A305,СВЦЭМ!$B$34:$B$777,R$296)+'СЕТ СН'!$F$13-'СЕТ СН'!$F$21</f>
        <v>-578.75</v>
      </c>
      <c r="S305" s="37">
        <f>SUMIFS(СВЦЭМ!$I$34:$I$777,СВЦЭМ!$A$34:$A$777,$A305,СВЦЭМ!$B$34:$B$777,S$296)+'СЕТ СН'!$F$13-'СЕТ СН'!$F$21</f>
        <v>-578.75</v>
      </c>
      <c r="T305" s="37">
        <f>SUMIFS(СВЦЭМ!$I$34:$I$777,СВЦЭМ!$A$34:$A$777,$A305,СВЦЭМ!$B$34:$B$777,T$296)+'СЕТ СН'!$F$13-'СЕТ СН'!$F$21</f>
        <v>-578.75</v>
      </c>
      <c r="U305" s="37">
        <f>SUMIFS(СВЦЭМ!$I$34:$I$777,СВЦЭМ!$A$34:$A$777,$A305,СВЦЭМ!$B$34:$B$777,U$296)+'СЕТ СН'!$F$13-'СЕТ СН'!$F$21</f>
        <v>-578.75</v>
      </c>
      <c r="V305" s="37">
        <f>SUMIFS(СВЦЭМ!$I$34:$I$777,СВЦЭМ!$A$34:$A$777,$A305,СВЦЭМ!$B$34:$B$777,V$296)+'СЕТ СН'!$F$13-'СЕТ СН'!$F$21</f>
        <v>-578.75</v>
      </c>
      <c r="W305" s="37">
        <f>SUMIFS(СВЦЭМ!$I$34:$I$777,СВЦЭМ!$A$34:$A$777,$A305,СВЦЭМ!$B$34:$B$777,W$296)+'СЕТ СН'!$F$13-'СЕТ СН'!$F$21</f>
        <v>-578.75</v>
      </c>
      <c r="X305" s="37">
        <f>SUMIFS(СВЦЭМ!$I$34:$I$777,СВЦЭМ!$A$34:$A$777,$A305,СВЦЭМ!$B$34:$B$777,X$296)+'СЕТ СН'!$F$13-'СЕТ СН'!$F$21</f>
        <v>-578.75</v>
      </c>
      <c r="Y305" s="37">
        <f>SUMIFS(СВЦЭМ!$I$34:$I$777,СВЦЭМ!$A$34:$A$777,$A305,СВЦЭМ!$B$34:$B$777,Y$296)+'СЕТ СН'!$F$13-'СЕТ СН'!$F$21</f>
        <v>-578.75</v>
      </c>
    </row>
    <row r="306" spans="1:25" ht="15.75" x14ac:dyDescent="0.2">
      <c r="A306" s="36">
        <f t="shared" si="8"/>
        <v>43049</v>
      </c>
      <c r="B306" s="37">
        <f>SUMIFS(СВЦЭМ!$I$34:$I$777,СВЦЭМ!$A$34:$A$777,$A306,СВЦЭМ!$B$34:$B$777,B$296)+'СЕТ СН'!$F$13-'СЕТ СН'!$F$21</f>
        <v>-578.75</v>
      </c>
      <c r="C306" s="37">
        <f>SUMIFS(СВЦЭМ!$I$34:$I$777,СВЦЭМ!$A$34:$A$777,$A306,СВЦЭМ!$B$34:$B$777,C$296)+'СЕТ СН'!$F$13-'СЕТ СН'!$F$21</f>
        <v>-578.75</v>
      </c>
      <c r="D306" s="37">
        <f>SUMIFS(СВЦЭМ!$I$34:$I$777,СВЦЭМ!$A$34:$A$777,$A306,СВЦЭМ!$B$34:$B$777,D$296)+'СЕТ СН'!$F$13-'СЕТ СН'!$F$21</f>
        <v>-578.75</v>
      </c>
      <c r="E306" s="37">
        <f>SUMIFS(СВЦЭМ!$I$34:$I$777,СВЦЭМ!$A$34:$A$777,$A306,СВЦЭМ!$B$34:$B$777,E$296)+'СЕТ СН'!$F$13-'СЕТ СН'!$F$21</f>
        <v>-578.75</v>
      </c>
      <c r="F306" s="37">
        <f>SUMIFS(СВЦЭМ!$I$34:$I$777,СВЦЭМ!$A$34:$A$777,$A306,СВЦЭМ!$B$34:$B$777,F$296)+'СЕТ СН'!$F$13-'СЕТ СН'!$F$21</f>
        <v>-578.75</v>
      </c>
      <c r="G306" s="37">
        <f>SUMIFS(СВЦЭМ!$I$34:$I$777,СВЦЭМ!$A$34:$A$777,$A306,СВЦЭМ!$B$34:$B$777,G$296)+'СЕТ СН'!$F$13-'СЕТ СН'!$F$21</f>
        <v>-578.75</v>
      </c>
      <c r="H306" s="37">
        <f>SUMIFS(СВЦЭМ!$I$34:$I$777,СВЦЭМ!$A$34:$A$777,$A306,СВЦЭМ!$B$34:$B$777,H$296)+'СЕТ СН'!$F$13-'СЕТ СН'!$F$21</f>
        <v>-578.75</v>
      </c>
      <c r="I306" s="37">
        <f>SUMIFS(СВЦЭМ!$I$34:$I$777,СВЦЭМ!$A$34:$A$777,$A306,СВЦЭМ!$B$34:$B$777,I$296)+'СЕТ СН'!$F$13-'СЕТ СН'!$F$21</f>
        <v>-578.75</v>
      </c>
      <c r="J306" s="37">
        <f>SUMIFS(СВЦЭМ!$I$34:$I$777,СВЦЭМ!$A$34:$A$777,$A306,СВЦЭМ!$B$34:$B$777,J$296)+'СЕТ СН'!$F$13-'СЕТ СН'!$F$21</f>
        <v>-578.75</v>
      </c>
      <c r="K306" s="37">
        <f>SUMIFS(СВЦЭМ!$I$34:$I$777,СВЦЭМ!$A$34:$A$777,$A306,СВЦЭМ!$B$34:$B$777,K$296)+'СЕТ СН'!$F$13-'СЕТ СН'!$F$21</f>
        <v>-578.75</v>
      </c>
      <c r="L306" s="37">
        <f>SUMIFS(СВЦЭМ!$I$34:$I$777,СВЦЭМ!$A$34:$A$777,$A306,СВЦЭМ!$B$34:$B$777,L$296)+'СЕТ СН'!$F$13-'СЕТ СН'!$F$21</f>
        <v>-578.75</v>
      </c>
      <c r="M306" s="37">
        <f>SUMIFS(СВЦЭМ!$I$34:$I$777,СВЦЭМ!$A$34:$A$777,$A306,СВЦЭМ!$B$34:$B$777,M$296)+'СЕТ СН'!$F$13-'СЕТ СН'!$F$21</f>
        <v>-578.75</v>
      </c>
      <c r="N306" s="37">
        <f>SUMIFS(СВЦЭМ!$I$34:$I$777,СВЦЭМ!$A$34:$A$777,$A306,СВЦЭМ!$B$34:$B$777,N$296)+'СЕТ СН'!$F$13-'СЕТ СН'!$F$21</f>
        <v>-578.75</v>
      </c>
      <c r="O306" s="37">
        <f>SUMIFS(СВЦЭМ!$I$34:$I$777,СВЦЭМ!$A$34:$A$777,$A306,СВЦЭМ!$B$34:$B$777,O$296)+'СЕТ СН'!$F$13-'СЕТ СН'!$F$21</f>
        <v>-578.75</v>
      </c>
      <c r="P306" s="37">
        <f>SUMIFS(СВЦЭМ!$I$34:$I$777,СВЦЭМ!$A$34:$A$777,$A306,СВЦЭМ!$B$34:$B$777,P$296)+'СЕТ СН'!$F$13-'СЕТ СН'!$F$21</f>
        <v>-578.75</v>
      </c>
      <c r="Q306" s="37">
        <f>SUMIFS(СВЦЭМ!$I$34:$I$777,СВЦЭМ!$A$34:$A$777,$A306,СВЦЭМ!$B$34:$B$777,Q$296)+'СЕТ СН'!$F$13-'СЕТ СН'!$F$21</f>
        <v>-578.75</v>
      </c>
      <c r="R306" s="37">
        <f>SUMIFS(СВЦЭМ!$I$34:$I$777,СВЦЭМ!$A$34:$A$777,$A306,СВЦЭМ!$B$34:$B$777,R$296)+'СЕТ СН'!$F$13-'СЕТ СН'!$F$21</f>
        <v>-578.75</v>
      </c>
      <c r="S306" s="37">
        <f>SUMIFS(СВЦЭМ!$I$34:$I$777,СВЦЭМ!$A$34:$A$777,$A306,СВЦЭМ!$B$34:$B$777,S$296)+'СЕТ СН'!$F$13-'СЕТ СН'!$F$21</f>
        <v>-578.75</v>
      </c>
      <c r="T306" s="37">
        <f>SUMIFS(СВЦЭМ!$I$34:$I$777,СВЦЭМ!$A$34:$A$777,$A306,СВЦЭМ!$B$34:$B$777,T$296)+'СЕТ СН'!$F$13-'СЕТ СН'!$F$21</f>
        <v>-578.75</v>
      </c>
      <c r="U306" s="37">
        <f>SUMIFS(СВЦЭМ!$I$34:$I$777,СВЦЭМ!$A$34:$A$777,$A306,СВЦЭМ!$B$34:$B$777,U$296)+'СЕТ СН'!$F$13-'СЕТ СН'!$F$21</f>
        <v>-578.75</v>
      </c>
      <c r="V306" s="37">
        <f>SUMIFS(СВЦЭМ!$I$34:$I$777,СВЦЭМ!$A$34:$A$777,$A306,СВЦЭМ!$B$34:$B$777,V$296)+'СЕТ СН'!$F$13-'СЕТ СН'!$F$21</f>
        <v>-578.75</v>
      </c>
      <c r="W306" s="37">
        <f>SUMIFS(СВЦЭМ!$I$34:$I$777,СВЦЭМ!$A$34:$A$777,$A306,СВЦЭМ!$B$34:$B$777,W$296)+'СЕТ СН'!$F$13-'СЕТ СН'!$F$21</f>
        <v>-578.75</v>
      </c>
      <c r="X306" s="37">
        <f>SUMIFS(СВЦЭМ!$I$34:$I$777,СВЦЭМ!$A$34:$A$777,$A306,СВЦЭМ!$B$34:$B$777,X$296)+'СЕТ СН'!$F$13-'СЕТ СН'!$F$21</f>
        <v>-578.75</v>
      </c>
      <c r="Y306" s="37">
        <f>SUMIFS(СВЦЭМ!$I$34:$I$777,СВЦЭМ!$A$34:$A$777,$A306,СВЦЭМ!$B$34:$B$777,Y$296)+'СЕТ СН'!$F$13-'СЕТ СН'!$F$21</f>
        <v>-578.75</v>
      </c>
    </row>
    <row r="307" spans="1:25" ht="15.75" x14ac:dyDescent="0.2">
      <c r="A307" s="36">
        <f t="shared" si="8"/>
        <v>43050</v>
      </c>
      <c r="B307" s="37">
        <f>SUMIFS(СВЦЭМ!$I$34:$I$777,СВЦЭМ!$A$34:$A$777,$A307,СВЦЭМ!$B$34:$B$777,B$296)+'СЕТ СН'!$F$13-'СЕТ СН'!$F$21</f>
        <v>-578.75</v>
      </c>
      <c r="C307" s="37">
        <f>SUMIFS(СВЦЭМ!$I$34:$I$777,СВЦЭМ!$A$34:$A$777,$A307,СВЦЭМ!$B$34:$B$777,C$296)+'СЕТ СН'!$F$13-'СЕТ СН'!$F$21</f>
        <v>-578.75</v>
      </c>
      <c r="D307" s="37">
        <f>SUMIFS(СВЦЭМ!$I$34:$I$777,СВЦЭМ!$A$34:$A$777,$A307,СВЦЭМ!$B$34:$B$777,D$296)+'СЕТ СН'!$F$13-'СЕТ СН'!$F$21</f>
        <v>-578.75</v>
      </c>
      <c r="E307" s="37">
        <f>SUMIFS(СВЦЭМ!$I$34:$I$777,СВЦЭМ!$A$34:$A$777,$A307,СВЦЭМ!$B$34:$B$777,E$296)+'СЕТ СН'!$F$13-'СЕТ СН'!$F$21</f>
        <v>-578.75</v>
      </c>
      <c r="F307" s="37">
        <f>SUMIFS(СВЦЭМ!$I$34:$I$777,СВЦЭМ!$A$34:$A$777,$A307,СВЦЭМ!$B$34:$B$777,F$296)+'СЕТ СН'!$F$13-'СЕТ СН'!$F$21</f>
        <v>-578.75</v>
      </c>
      <c r="G307" s="37">
        <f>SUMIFS(СВЦЭМ!$I$34:$I$777,СВЦЭМ!$A$34:$A$777,$A307,СВЦЭМ!$B$34:$B$777,G$296)+'СЕТ СН'!$F$13-'СЕТ СН'!$F$21</f>
        <v>-578.75</v>
      </c>
      <c r="H307" s="37">
        <f>SUMIFS(СВЦЭМ!$I$34:$I$777,СВЦЭМ!$A$34:$A$777,$A307,СВЦЭМ!$B$34:$B$777,H$296)+'СЕТ СН'!$F$13-'СЕТ СН'!$F$21</f>
        <v>-578.75</v>
      </c>
      <c r="I307" s="37">
        <f>SUMIFS(СВЦЭМ!$I$34:$I$777,СВЦЭМ!$A$34:$A$777,$A307,СВЦЭМ!$B$34:$B$777,I$296)+'СЕТ СН'!$F$13-'СЕТ СН'!$F$21</f>
        <v>-578.75</v>
      </c>
      <c r="J307" s="37">
        <f>SUMIFS(СВЦЭМ!$I$34:$I$777,СВЦЭМ!$A$34:$A$777,$A307,СВЦЭМ!$B$34:$B$777,J$296)+'СЕТ СН'!$F$13-'СЕТ СН'!$F$21</f>
        <v>-578.75</v>
      </c>
      <c r="K307" s="37">
        <f>SUMIFS(СВЦЭМ!$I$34:$I$777,СВЦЭМ!$A$34:$A$777,$A307,СВЦЭМ!$B$34:$B$777,K$296)+'СЕТ СН'!$F$13-'СЕТ СН'!$F$21</f>
        <v>-578.75</v>
      </c>
      <c r="L307" s="37">
        <f>SUMIFS(СВЦЭМ!$I$34:$I$777,СВЦЭМ!$A$34:$A$777,$A307,СВЦЭМ!$B$34:$B$777,L$296)+'СЕТ СН'!$F$13-'СЕТ СН'!$F$21</f>
        <v>-578.75</v>
      </c>
      <c r="M307" s="37">
        <f>SUMIFS(СВЦЭМ!$I$34:$I$777,СВЦЭМ!$A$34:$A$777,$A307,СВЦЭМ!$B$34:$B$777,M$296)+'СЕТ СН'!$F$13-'СЕТ СН'!$F$21</f>
        <v>-578.75</v>
      </c>
      <c r="N307" s="37">
        <f>SUMIFS(СВЦЭМ!$I$34:$I$777,СВЦЭМ!$A$34:$A$777,$A307,СВЦЭМ!$B$34:$B$777,N$296)+'СЕТ СН'!$F$13-'СЕТ СН'!$F$21</f>
        <v>-578.75</v>
      </c>
      <c r="O307" s="37">
        <f>SUMIFS(СВЦЭМ!$I$34:$I$777,СВЦЭМ!$A$34:$A$777,$A307,СВЦЭМ!$B$34:$B$777,O$296)+'СЕТ СН'!$F$13-'СЕТ СН'!$F$21</f>
        <v>-578.75</v>
      </c>
      <c r="P307" s="37">
        <f>SUMIFS(СВЦЭМ!$I$34:$I$777,СВЦЭМ!$A$34:$A$777,$A307,СВЦЭМ!$B$34:$B$777,P$296)+'СЕТ СН'!$F$13-'СЕТ СН'!$F$21</f>
        <v>-578.75</v>
      </c>
      <c r="Q307" s="37">
        <f>SUMIFS(СВЦЭМ!$I$34:$I$777,СВЦЭМ!$A$34:$A$777,$A307,СВЦЭМ!$B$34:$B$777,Q$296)+'СЕТ СН'!$F$13-'СЕТ СН'!$F$21</f>
        <v>-578.75</v>
      </c>
      <c r="R307" s="37">
        <f>SUMIFS(СВЦЭМ!$I$34:$I$777,СВЦЭМ!$A$34:$A$777,$A307,СВЦЭМ!$B$34:$B$777,R$296)+'СЕТ СН'!$F$13-'СЕТ СН'!$F$21</f>
        <v>-578.75</v>
      </c>
      <c r="S307" s="37">
        <f>SUMIFS(СВЦЭМ!$I$34:$I$777,СВЦЭМ!$A$34:$A$777,$A307,СВЦЭМ!$B$34:$B$777,S$296)+'СЕТ СН'!$F$13-'СЕТ СН'!$F$21</f>
        <v>-578.75</v>
      </c>
      <c r="T307" s="37">
        <f>SUMIFS(СВЦЭМ!$I$34:$I$777,СВЦЭМ!$A$34:$A$777,$A307,СВЦЭМ!$B$34:$B$777,T$296)+'СЕТ СН'!$F$13-'СЕТ СН'!$F$21</f>
        <v>-578.75</v>
      </c>
      <c r="U307" s="37">
        <f>SUMIFS(СВЦЭМ!$I$34:$I$777,СВЦЭМ!$A$34:$A$777,$A307,СВЦЭМ!$B$34:$B$777,U$296)+'СЕТ СН'!$F$13-'СЕТ СН'!$F$21</f>
        <v>-578.75</v>
      </c>
      <c r="V307" s="37">
        <f>SUMIFS(СВЦЭМ!$I$34:$I$777,СВЦЭМ!$A$34:$A$777,$A307,СВЦЭМ!$B$34:$B$777,V$296)+'СЕТ СН'!$F$13-'СЕТ СН'!$F$21</f>
        <v>-578.75</v>
      </c>
      <c r="W307" s="37">
        <f>SUMIFS(СВЦЭМ!$I$34:$I$777,СВЦЭМ!$A$34:$A$777,$A307,СВЦЭМ!$B$34:$B$777,W$296)+'СЕТ СН'!$F$13-'СЕТ СН'!$F$21</f>
        <v>-578.75</v>
      </c>
      <c r="X307" s="37">
        <f>SUMIFS(СВЦЭМ!$I$34:$I$777,СВЦЭМ!$A$34:$A$777,$A307,СВЦЭМ!$B$34:$B$777,X$296)+'СЕТ СН'!$F$13-'СЕТ СН'!$F$21</f>
        <v>-578.75</v>
      </c>
      <c r="Y307" s="37">
        <f>SUMIFS(СВЦЭМ!$I$34:$I$777,СВЦЭМ!$A$34:$A$777,$A307,СВЦЭМ!$B$34:$B$777,Y$296)+'СЕТ СН'!$F$13-'СЕТ СН'!$F$21</f>
        <v>-578.75</v>
      </c>
    </row>
    <row r="308" spans="1:25" ht="15.75" x14ac:dyDescent="0.2">
      <c r="A308" s="36">
        <f t="shared" si="8"/>
        <v>43051</v>
      </c>
      <c r="B308" s="37">
        <f>SUMIFS(СВЦЭМ!$I$34:$I$777,СВЦЭМ!$A$34:$A$777,$A308,СВЦЭМ!$B$34:$B$777,B$296)+'СЕТ СН'!$F$13-'СЕТ СН'!$F$21</f>
        <v>-578.75</v>
      </c>
      <c r="C308" s="37">
        <f>SUMIFS(СВЦЭМ!$I$34:$I$777,СВЦЭМ!$A$34:$A$777,$A308,СВЦЭМ!$B$34:$B$777,C$296)+'СЕТ СН'!$F$13-'СЕТ СН'!$F$21</f>
        <v>-578.75</v>
      </c>
      <c r="D308" s="37">
        <f>SUMIFS(СВЦЭМ!$I$34:$I$777,СВЦЭМ!$A$34:$A$777,$A308,СВЦЭМ!$B$34:$B$777,D$296)+'СЕТ СН'!$F$13-'СЕТ СН'!$F$21</f>
        <v>-578.75</v>
      </c>
      <c r="E308" s="37">
        <f>SUMIFS(СВЦЭМ!$I$34:$I$777,СВЦЭМ!$A$34:$A$777,$A308,СВЦЭМ!$B$34:$B$777,E$296)+'СЕТ СН'!$F$13-'СЕТ СН'!$F$21</f>
        <v>-578.75</v>
      </c>
      <c r="F308" s="37">
        <f>SUMIFS(СВЦЭМ!$I$34:$I$777,СВЦЭМ!$A$34:$A$777,$A308,СВЦЭМ!$B$34:$B$777,F$296)+'СЕТ СН'!$F$13-'СЕТ СН'!$F$21</f>
        <v>-578.75</v>
      </c>
      <c r="G308" s="37">
        <f>SUMIFS(СВЦЭМ!$I$34:$I$777,СВЦЭМ!$A$34:$A$777,$A308,СВЦЭМ!$B$34:$B$777,G$296)+'СЕТ СН'!$F$13-'СЕТ СН'!$F$21</f>
        <v>-578.75</v>
      </c>
      <c r="H308" s="37">
        <f>SUMIFS(СВЦЭМ!$I$34:$I$777,СВЦЭМ!$A$34:$A$777,$A308,СВЦЭМ!$B$34:$B$777,H$296)+'СЕТ СН'!$F$13-'СЕТ СН'!$F$21</f>
        <v>-578.75</v>
      </c>
      <c r="I308" s="37">
        <f>SUMIFS(СВЦЭМ!$I$34:$I$777,СВЦЭМ!$A$34:$A$777,$A308,СВЦЭМ!$B$34:$B$777,I$296)+'СЕТ СН'!$F$13-'СЕТ СН'!$F$21</f>
        <v>-578.75</v>
      </c>
      <c r="J308" s="37">
        <f>SUMIFS(СВЦЭМ!$I$34:$I$777,СВЦЭМ!$A$34:$A$777,$A308,СВЦЭМ!$B$34:$B$777,J$296)+'СЕТ СН'!$F$13-'СЕТ СН'!$F$21</f>
        <v>-578.75</v>
      </c>
      <c r="K308" s="37">
        <f>SUMIFS(СВЦЭМ!$I$34:$I$777,СВЦЭМ!$A$34:$A$777,$A308,СВЦЭМ!$B$34:$B$777,K$296)+'СЕТ СН'!$F$13-'СЕТ СН'!$F$21</f>
        <v>-578.75</v>
      </c>
      <c r="L308" s="37">
        <f>SUMIFS(СВЦЭМ!$I$34:$I$777,СВЦЭМ!$A$34:$A$777,$A308,СВЦЭМ!$B$34:$B$777,L$296)+'СЕТ СН'!$F$13-'СЕТ СН'!$F$21</f>
        <v>-578.75</v>
      </c>
      <c r="M308" s="37">
        <f>SUMIFS(СВЦЭМ!$I$34:$I$777,СВЦЭМ!$A$34:$A$777,$A308,СВЦЭМ!$B$34:$B$777,M$296)+'СЕТ СН'!$F$13-'СЕТ СН'!$F$21</f>
        <v>-578.75</v>
      </c>
      <c r="N308" s="37">
        <f>SUMIFS(СВЦЭМ!$I$34:$I$777,СВЦЭМ!$A$34:$A$777,$A308,СВЦЭМ!$B$34:$B$777,N$296)+'СЕТ СН'!$F$13-'СЕТ СН'!$F$21</f>
        <v>-578.75</v>
      </c>
      <c r="O308" s="37">
        <f>SUMIFS(СВЦЭМ!$I$34:$I$777,СВЦЭМ!$A$34:$A$777,$A308,СВЦЭМ!$B$34:$B$777,O$296)+'СЕТ СН'!$F$13-'СЕТ СН'!$F$21</f>
        <v>-578.75</v>
      </c>
      <c r="P308" s="37">
        <f>SUMIFS(СВЦЭМ!$I$34:$I$777,СВЦЭМ!$A$34:$A$777,$A308,СВЦЭМ!$B$34:$B$777,P$296)+'СЕТ СН'!$F$13-'СЕТ СН'!$F$21</f>
        <v>-578.75</v>
      </c>
      <c r="Q308" s="37">
        <f>SUMIFS(СВЦЭМ!$I$34:$I$777,СВЦЭМ!$A$34:$A$777,$A308,СВЦЭМ!$B$34:$B$777,Q$296)+'СЕТ СН'!$F$13-'СЕТ СН'!$F$21</f>
        <v>-578.75</v>
      </c>
      <c r="R308" s="37">
        <f>SUMIFS(СВЦЭМ!$I$34:$I$777,СВЦЭМ!$A$34:$A$777,$A308,СВЦЭМ!$B$34:$B$777,R$296)+'СЕТ СН'!$F$13-'СЕТ СН'!$F$21</f>
        <v>-578.75</v>
      </c>
      <c r="S308" s="37">
        <f>SUMIFS(СВЦЭМ!$I$34:$I$777,СВЦЭМ!$A$34:$A$777,$A308,СВЦЭМ!$B$34:$B$777,S$296)+'СЕТ СН'!$F$13-'СЕТ СН'!$F$21</f>
        <v>-578.75</v>
      </c>
      <c r="T308" s="37">
        <f>SUMIFS(СВЦЭМ!$I$34:$I$777,СВЦЭМ!$A$34:$A$777,$A308,СВЦЭМ!$B$34:$B$777,T$296)+'СЕТ СН'!$F$13-'СЕТ СН'!$F$21</f>
        <v>-578.75</v>
      </c>
      <c r="U308" s="37">
        <f>SUMIFS(СВЦЭМ!$I$34:$I$777,СВЦЭМ!$A$34:$A$777,$A308,СВЦЭМ!$B$34:$B$777,U$296)+'СЕТ СН'!$F$13-'СЕТ СН'!$F$21</f>
        <v>-578.75</v>
      </c>
      <c r="V308" s="37">
        <f>SUMIFS(СВЦЭМ!$I$34:$I$777,СВЦЭМ!$A$34:$A$777,$A308,СВЦЭМ!$B$34:$B$777,V$296)+'СЕТ СН'!$F$13-'СЕТ СН'!$F$21</f>
        <v>-578.75</v>
      </c>
      <c r="W308" s="37">
        <f>SUMIFS(СВЦЭМ!$I$34:$I$777,СВЦЭМ!$A$34:$A$777,$A308,СВЦЭМ!$B$34:$B$777,W$296)+'СЕТ СН'!$F$13-'СЕТ СН'!$F$21</f>
        <v>-578.75</v>
      </c>
      <c r="X308" s="37">
        <f>SUMIFS(СВЦЭМ!$I$34:$I$777,СВЦЭМ!$A$34:$A$777,$A308,СВЦЭМ!$B$34:$B$777,X$296)+'СЕТ СН'!$F$13-'СЕТ СН'!$F$21</f>
        <v>-578.75</v>
      </c>
      <c r="Y308" s="37">
        <f>SUMIFS(СВЦЭМ!$I$34:$I$777,СВЦЭМ!$A$34:$A$777,$A308,СВЦЭМ!$B$34:$B$777,Y$296)+'СЕТ СН'!$F$13-'СЕТ СН'!$F$21</f>
        <v>-578.75</v>
      </c>
    </row>
    <row r="309" spans="1:25" ht="15.75" x14ac:dyDescent="0.2">
      <c r="A309" s="36">
        <f t="shared" si="8"/>
        <v>43052</v>
      </c>
      <c r="B309" s="37">
        <f>SUMIFS(СВЦЭМ!$I$34:$I$777,СВЦЭМ!$A$34:$A$777,$A309,СВЦЭМ!$B$34:$B$777,B$296)+'СЕТ СН'!$F$13-'СЕТ СН'!$F$21</f>
        <v>-578.75</v>
      </c>
      <c r="C309" s="37">
        <f>SUMIFS(СВЦЭМ!$I$34:$I$777,СВЦЭМ!$A$34:$A$777,$A309,СВЦЭМ!$B$34:$B$777,C$296)+'СЕТ СН'!$F$13-'СЕТ СН'!$F$21</f>
        <v>-578.75</v>
      </c>
      <c r="D309" s="37">
        <f>SUMIFS(СВЦЭМ!$I$34:$I$777,СВЦЭМ!$A$34:$A$777,$A309,СВЦЭМ!$B$34:$B$777,D$296)+'СЕТ СН'!$F$13-'СЕТ СН'!$F$21</f>
        <v>-578.75</v>
      </c>
      <c r="E309" s="37">
        <f>SUMIFS(СВЦЭМ!$I$34:$I$777,СВЦЭМ!$A$34:$A$777,$A309,СВЦЭМ!$B$34:$B$777,E$296)+'СЕТ СН'!$F$13-'СЕТ СН'!$F$21</f>
        <v>-578.75</v>
      </c>
      <c r="F309" s="37">
        <f>SUMIFS(СВЦЭМ!$I$34:$I$777,СВЦЭМ!$A$34:$A$777,$A309,СВЦЭМ!$B$34:$B$777,F$296)+'СЕТ СН'!$F$13-'СЕТ СН'!$F$21</f>
        <v>-578.75</v>
      </c>
      <c r="G309" s="37">
        <f>SUMIFS(СВЦЭМ!$I$34:$I$777,СВЦЭМ!$A$34:$A$777,$A309,СВЦЭМ!$B$34:$B$777,G$296)+'СЕТ СН'!$F$13-'СЕТ СН'!$F$21</f>
        <v>-578.75</v>
      </c>
      <c r="H309" s="37">
        <f>SUMIFS(СВЦЭМ!$I$34:$I$777,СВЦЭМ!$A$34:$A$777,$A309,СВЦЭМ!$B$34:$B$777,H$296)+'СЕТ СН'!$F$13-'СЕТ СН'!$F$21</f>
        <v>-578.75</v>
      </c>
      <c r="I309" s="37">
        <f>SUMIFS(СВЦЭМ!$I$34:$I$777,СВЦЭМ!$A$34:$A$777,$A309,СВЦЭМ!$B$34:$B$777,I$296)+'СЕТ СН'!$F$13-'СЕТ СН'!$F$21</f>
        <v>-578.75</v>
      </c>
      <c r="J309" s="37">
        <f>SUMIFS(СВЦЭМ!$I$34:$I$777,СВЦЭМ!$A$34:$A$777,$A309,СВЦЭМ!$B$34:$B$777,J$296)+'СЕТ СН'!$F$13-'СЕТ СН'!$F$21</f>
        <v>-578.75</v>
      </c>
      <c r="K309" s="37">
        <f>SUMIFS(СВЦЭМ!$I$34:$I$777,СВЦЭМ!$A$34:$A$777,$A309,СВЦЭМ!$B$34:$B$777,K$296)+'СЕТ СН'!$F$13-'СЕТ СН'!$F$21</f>
        <v>-578.75</v>
      </c>
      <c r="L309" s="37">
        <f>SUMIFS(СВЦЭМ!$I$34:$I$777,СВЦЭМ!$A$34:$A$777,$A309,СВЦЭМ!$B$34:$B$777,L$296)+'СЕТ СН'!$F$13-'СЕТ СН'!$F$21</f>
        <v>-578.75</v>
      </c>
      <c r="M309" s="37">
        <f>SUMIFS(СВЦЭМ!$I$34:$I$777,СВЦЭМ!$A$34:$A$777,$A309,СВЦЭМ!$B$34:$B$777,M$296)+'СЕТ СН'!$F$13-'СЕТ СН'!$F$21</f>
        <v>-578.75</v>
      </c>
      <c r="N309" s="37">
        <f>SUMIFS(СВЦЭМ!$I$34:$I$777,СВЦЭМ!$A$34:$A$777,$A309,СВЦЭМ!$B$34:$B$777,N$296)+'СЕТ СН'!$F$13-'СЕТ СН'!$F$21</f>
        <v>-578.75</v>
      </c>
      <c r="O309" s="37">
        <f>SUMIFS(СВЦЭМ!$I$34:$I$777,СВЦЭМ!$A$34:$A$777,$A309,СВЦЭМ!$B$34:$B$777,O$296)+'СЕТ СН'!$F$13-'СЕТ СН'!$F$21</f>
        <v>-578.75</v>
      </c>
      <c r="P309" s="37">
        <f>SUMIFS(СВЦЭМ!$I$34:$I$777,СВЦЭМ!$A$34:$A$777,$A309,СВЦЭМ!$B$34:$B$777,P$296)+'СЕТ СН'!$F$13-'СЕТ СН'!$F$21</f>
        <v>-578.75</v>
      </c>
      <c r="Q309" s="37">
        <f>SUMIFS(СВЦЭМ!$I$34:$I$777,СВЦЭМ!$A$34:$A$777,$A309,СВЦЭМ!$B$34:$B$777,Q$296)+'СЕТ СН'!$F$13-'СЕТ СН'!$F$21</f>
        <v>-578.75</v>
      </c>
      <c r="R309" s="37">
        <f>SUMIFS(СВЦЭМ!$I$34:$I$777,СВЦЭМ!$A$34:$A$777,$A309,СВЦЭМ!$B$34:$B$777,R$296)+'СЕТ СН'!$F$13-'СЕТ СН'!$F$21</f>
        <v>-578.75</v>
      </c>
      <c r="S309" s="37">
        <f>SUMIFS(СВЦЭМ!$I$34:$I$777,СВЦЭМ!$A$34:$A$777,$A309,СВЦЭМ!$B$34:$B$777,S$296)+'СЕТ СН'!$F$13-'СЕТ СН'!$F$21</f>
        <v>-578.75</v>
      </c>
      <c r="T309" s="37">
        <f>SUMIFS(СВЦЭМ!$I$34:$I$777,СВЦЭМ!$A$34:$A$777,$A309,СВЦЭМ!$B$34:$B$777,T$296)+'СЕТ СН'!$F$13-'СЕТ СН'!$F$21</f>
        <v>-578.75</v>
      </c>
      <c r="U309" s="37">
        <f>SUMIFS(СВЦЭМ!$I$34:$I$777,СВЦЭМ!$A$34:$A$777,$A309,СВЦЭМ!$B$34:$B$777,U$296)+'СЕТ СН'!$F$13-'СЕТ СН'!$F$21</f>
        <v>-578.75</v>
      </c>
      <c r="V309" s="37">
        <f>SUMIFS(СВЦЭМ!$I$34:$I$777,СВЦЭМ!$A$34:$A$777,$A309,СВЦЭМ!$B$34:$B$777,V$296)+'СЕТ СН'!$F$13-'СЕТ СН'!$F$21</f>
        <v>-578.75</v>
      </c>
      <c r="W309" s="37">
        <f>SUMIFS(СВЦЭМ!$I$34:$I$777,СВЦЭМ!$A$34:$A$777,$A309,СВЦЭМ!$B$34:$B$777,W$296)+'СЕТ СН'!$F$13-'СЕТ СН'!$F$21</f>
        <v>-578.75</v>
      </c>
      <c r="X309" s="37">
        <f>SUMIFS(СВЦЭМ!$I$34:$I$777,СВЦЭМ!$A$34:$A$777,$A309,СВЦЭМ!$B$34:$B$777,X$296)+'СЕТ СН'!$F$13-'СЕТ СН'!$F$21</f>
        <v>-578.75</v>
      </c>
      <c r="Y309" s="37">
        <f>SUMIFS(СВЦЭМ!$I$34:$I$777,СВЦЭМ!$A$34:$A$777,$A309,СВЦЭМ!$B$34:$B$777,Y$296)+'СЕТ СН'!$F$13-'СЕТ СН'!$F$21</f>
        <v>-578.75</v>
      </c>
    </row>
    <row r="310" spans="1:25" ht="15.75" x14ac:dyDescent="0.2">
      <c r="A310" s="36">
        <f t="shared" si="8"/>
        <v>43053</v>
      </c>
      <c r="B310" s="37">
        <f>SUMIFS(СВЦЭМ!$I$34:$I$777,СВЦЭМ!$A$34:$A$777,$A310,СВЦЭМ!$B$34:$B$777,B$296)+'СЕТ СН'!$F$13-'СЕТ СН'!$F$21</f>
        <v>-578.75</v>
      </c>
      <c r="C310" s="37">
        <f>SUMIFS(СВЦЭМ!$I$34:$I$777,СВЦЭМ!$A$34:$A$777,$A310,СВЦЭМ!$B$34:$B$777,C$296)+'СЕТ СН'!$F$13-'СЕТ СН'!$F$21</f>
        <v>-578.75</v>
      </c>
      <c r="D310" s="37">
        <f>SUMIFS(СВЦЭМ!$I$34:$I$777,СВЦЭМ!$A$34:$A$777,$A310,СВЦЭМ!$B$34:$B$777,D$296)+'СЕТ СН'!$F$13-'СЕТ СН'!$F$21</f>
        <v>-578.75</v>
      </c>
      <c r="E310" s="37">
        <f>SUMIFS(СВЦЭМ!$I$34:$I$777,СВЦЭМ!$A$34:$A$777,$A310,СВЦЭМ!$B$34:$B$777,E$296)+'СЕТ СН'!$F$13-'СЕТ СН'!$F$21</f>
        <v>-578.75</v>
      </c>
      <c r="F310" s="37">
        <f>SUMIFS(СВЦЭМ!$I$34:$I$777,СВЦЭМ!$A$34:$A$777,$A310,СВЦЭМ!$B$34:$B$777,F$296)+'СЕТ СН'!$F$13-'СЕТ СН'!$F$21</f>
        <v>-578.75</v>
      </c>
      <c r="G310" s="37">
        <f>SUMIFS(СВЦЭМ!$I$34:$I$777,СВЦЭМ!$A$34:$A$777,$A310,СВЦЭМ!$B$34:$B$777,G$296)+'СЕТ СН'!$F$13-'СЕТ СН'!$F$21</f>
        <v>-578.75</v>
      </c>
      <c r="H310" s="37">
        <f>SUMIFS(СВЦЭМ!$I$34:$I$777,СВЦЭМ!$A$34:$A$777,$A310,СВЦЭМ!$B$34:$B$777,H$296)+'СЕТ СН'!$F$13-'СЕТ СН'!$F$21</f>
        <v>-578.75</v>
      </c>
      <c r="I310" s="37">
        <f>SUMIFS(СВЦЭМ!$I$34:$I$777,СВЦЭМ!$A$34:$A$777,$A310,СВЦЭМ!$B$34:$B$777,I$296)+'СЕТ СН'!$F$13-'СЕТ СН'!$F$21</f>
        <v>-578.75</v>
      </c>
      <c r="J310" s="37">
        <f>SUMIFS(СВЦЭМ!$I$34:$I$777,СВЦЭМ!$A$34:$A$777,$A310,СВЦЭМ!$B$34:$B$777,J$296)+'СЕТ СН'!$F$13-'СЕТ СН'!$F$21</f>
        <v>-578.75</v>
      </c>
      <c r="K310" s="37">
        <f>SUMIFS(СВЦЭМ!$I$34:$I$777,СВЦЭМ!$A$34:$A$777,$A310,СВЦЭМ!$B$34:$B$777,K$296)+'СЕТ СН'!$F$13-'СЕТ СН'!$F$21</f>
        <v>-578.75</v>
      </c>
      <c r="L310" s="37">
        <f>SUMIFS(СВЦЭМ!$I$34:$I$777,СВЦЭМ!$A$34:$A$777,$A310,СВЦЭМ!$B$34:$B$777,L$296)+'СЕТ СН'!$F$13-'СЕТ СН'!$F$21</f>
        <v>-578.75</v>
      </c>
      <c r="M310" s="37">
        <f>SUMIFS(СВЦЭМ!$I$34:$I$777,СВЦЭМ!$A$34:$A$777,$A310,СВЦЭМ!$B$34:$B$777,M$296)+'СЕТ СН'!$F$13-'СЕТ СН'!$F$21</f>
        <v>-578.75</v>
      </c>
      <c r="N310" s="37">
        <f>SUMIFS(СВЦЭМ!$I$34:$I$777,СВЦЭМ!$A$34:$A$777,$A310,СВЦЭМ!$B$34:$B$777,N$296)+'СЕТ СН'!$F$13-'СЕТ СН'!$F$21</f>
        <v>-578.75</v>
      </c>
      <c r="O310" s="37">
        <f>SUMIFS(СВЦЭМ!$I$34:$I$777,СВЦЭМ!$A$34:$A$777,$A310,СВЦЭМ!$B$34:$B$777,O$296)+'СЕТ СН'!$F$13-'СЕТ СН'!$F$21</f>
        <v>-578.75</v>
      </c>
      <c r="P310" s="37">
        <f>SUMIFS(СВЦЭМ!$I$34:$I$777,СВЦЭМ!$A$34:$A$777,$A310,СВЦЭМ!$B$34:$B$777,P$296)+'СЕТ СН'!$F$13-'СЕТ СН'!$F$21</f>
        <v>-578.75</v>
      </c>
      <c r="Q310" s="37">
        <f>SUMIFS(СВЦЭМ!$I$34:$I$777,СВЦЭМ!$A$34:$A$777,$A310,СВЦЭМ!$B$34:$B$777,Q$296)+'СЕТ СН'!$F$13-'СЕТ СН'!$F$21</f>
        <v>-578.75</v>
      </c>
      <c r="R310" s="37">
        <f>SUMIFS(СВЦЭМ!$I$34:$I$777,СВЦЭМ!$A$34:$A$777,$A310,СВЦЭМ!$B$34:$B$777,R$296)+'СЕТ СН'!$F$13-'СЕТ СН'!$F$21</f>
        <v>-578.75</v>
      </c>
      <c r="S310" s="37">
        <f>SUMIFS(СВЦЭМ!$I$34:$I$777,СВЦЭМ!$A$34:$A$777,$A310,СВЦЭМ!$B$34:$B$777,S$296)+'СЕТ СН'!$F$13-'СЕТ СН'!$F$21</f>
        <v>-578.75</v>
      </c>
      <c r="T310" s="37">
        <f>SUMIFS(СВЦЭМ!$I$34:$I$777,СВЦЭМ!$A$34:$A$777,$A310,СВЦЭМ!$B$34:$B$777,T$296)+'СЕТ СН'!$F$13-'СЕТ СН'!$F$21</f>
        <v>-578.75</v>
      </c>
      <c r="U310" s="37">
        <f>SUMIFS(СВЦЭМ!$I$34:$I$777,СВЦЭМ!$A$34:$A$777,$A310,СВЦЭМ!$B$34:$B$777,U$296)+'СЕТ СН'!$F$13-'СЕТ СН'!$F$21</f>
        <v>-578.75</v>
      </c>
      <c r="V310" s="37">
        <f>SUMIFS(СВЦЭМ!$I$34:$I$777,СВЦЭМ!$A$34:$A$777,$A310,СВЦЭМ!$B$34:$B$777,V$296)+'СЕТ СН'!$F$13-'СЕТ СН'!$F$21</f>
        <v>-578.75</v>
      </c>
      <c r="W310" s="37">
        <f>SUMIFS(СВЦЭМ!$I$34:$I$777,СВЦЭМ!$A$34:$A$777,$A310,СВЦЭМ!$B$34:$B$777,W$296)+'СЕТ СН'!$F$13-'СЕТ СН'!$F$21</f>
        <v>-578.75</v>
      </c>
      <c r="X310" s="37">
        <f>SUMIFS(СВЦЭМ!$I$34:$I$777,СВЦЭМ!$A$34:$A$777,$A310,СВЦЭМ!$B$34:$B$777,X$296)+'СЕТ СН'!$F$13-'СЕТ СН'!$F$21</f>
        <v>-578.75</v>
      </c>
      <c r="Y310" s="37">
        <f>SUMIFS(СВЦЭМ!$I$34:$I$777,СВЦЭМ!$A$34:$A$777,$A310,СВЦЭМ!$B$34:$B$777,Y$296)+'СЕТ СН'!$F$13-'СЕТ СН'!$F$21</f>
        <v>-578.75</v>
      </c>
    </row>
    <row r="311" spans="1:25" ht="15.75" x14ac:dyDescent="0.2">
      <c r="A311" s="36">
        <f t="shared" si="8"/>
        <v>43054</v>
      </c>
      <c r="B311" s="37">
        <f>SUMIFS(СВЦЭМ!$I$34:$I$777,СВЦЭМ!$A$34:$A$777,$A311,СВЦЭМ!$B$34:$B$777,B$296)+'СЕТ СН'!$F$13-'СЕТ СН'!$F$21</f>
        <v>-578.75</v>
      </c>
      <c r="C311" s="37">
        <f>SUMIFS(СВЦЭМ!$I$34:$I$777,СВЦЭМ!$A$34:$A$777,$A311,СВЦЭМ!$B$34:$B$777,C$296)+'СЕТ СН'!$F$13-'СЕТ СН'!$F$21</f>
        <v>-578.75</v>
      </c>
      <c r="D311" s="37">
        <f>SUMIFS(СВЦЭМ!$I$34:$I$777,СВЦЭМ!$A$34:$A$777,$A311,СВЦЭМ!$B$34:$B$777,D$296)+'СЕТ СН'!$F$13-'СЕТ СН'!$F$21</f>
        <v>-578.75</v>
      </c>
      <c r="E311" s="37">
        <f>SUMIFS(СВЦЭМ!$I$34:$I$777,СВЦЭМ!$A$34:$A$777,$A311,СВЦЭМ!$B$34:$B$777,E$296)+'СЕТ СН'!$F$13-'СЕТ СН'!$F$21</f>
        <v>-578.75</v>
      </c>
      <c r="F311" s="37">
        <f>SUMIFS(СВЦЭМ!$I$34:$I$777,СВЦЭМ!$A$34:$A$777,$A311,СВЦЭМ!$B$34:$B$777,F$296)+'СЕТ СН'!$F$13-'СЕТ СН'!$F$21</f>
        <v>-578.75</v>
      </c>
      <c r="G311" s="37">
        <f>SUMIFS(СВЦЭМ!$I$34:$I$777,СВЦЭМ!$A$34:$A$777,$A311,СВЦЭМ!$B$34:$B$777,G$296)+'СЕТ СН'!$F$13-'СЕТ СН'!$F$21</f>
        <v>-578.75</v>
      </c>
      <c r="H311" s="37">
        <f>SUMIFS(СВЦЭМ!$I$34:$I$777,СВЦЭМ!$A$34:$A$777,$A311,СВЦЭМ!$B$34:$B$777,H$296)+'СЕТ СН'!$F$13-'СЕТ СН'!$F$21</f>
        <v>-578.75</v>
      </c>
      <c r="I311" s="37">
        <f>SUMIFS(СВЦЭМ!$I$34:$I$777,СВЦЭМ!$A$34:$A$777,$A311,СВЦЭМ!$B$34:$B$777,I$296)+'СЕТ СН'!$F$13-'СЕТ СН'!$F$21</f>
        <v>-578.75</v>
      </c>
      <c r="J311" s="37">
        <f>SUMIFS(СВЦЭМ!$I$34:$I$777,СВЦЭМ!$A$34:$A$777,$A311,СВЦЭМ!$B$34:$B$777,J$296)+'СЕТ СН'!$F$13-'СЕТ СН'!$F$21</f>
        <v>-578.75</v>
      </c>
      <c r="K311" s="37">
        <f>SUMIFS(СВЦЭМ!$I$34:$I$777,СВЦЭМ!$A$34:$A$777,$A311,СВЦЭМ!$B$34:$B$777,K$296)+'СЕТ СН'!$F$13-'СЕТ СН'!$F$21</f>
        <v>-578.75</v>
      </c>
      <c r="L311" s="37">
        <f>SUMIFS(СВЦЭМ!$I$34:$I$777,СВЦЭМ!$A$34:$A$777,$A311,СВЦЭМ!$B$34:$B$777,L$296)+'СЕТ СН'!$F$13-'СЕТ СН'!$F$21</f>
        <v>-578.75</v>
      </c>
      <c r="M311" s="37">
        <f>SUMIFS(СВЦЭМ!$I$34:$I$777,СВЦЭМ!$A$34:$A$777,$A311,СВЦЭМ!$B$34:$B$777,M$296)+'СЕТ СН'!$F$13-'СЕТ СН'!$F$21</f>
        <v>-578.75</v>
      </c>
      <c r="N311" s="37">
        <f>SUMIFS(СВЦЭМ!$I$34:$I$777,СВЦЭМ!$A$34:$A$777,$A311,СВЦЭМ!$B$34:$B$777,N$296)+'СЕТ СН'!$F$13-'СЕТ СН'!$F$21</f>
        <v>-578.75</v>
      </c>
      <c r="O311" s="37">
        <f>SUMIFS(СВЦЭМ!$I$34:$I$777,СВЦЭМ!$A$34:$A$777,$A311,СВЦЭМ!$B$34:$B$777,O$296)+'СЕТ СН'!$F$13-'СЕТ СН'!$F$21</f>
        <v>-578.75</v>
      </c>
      <c r="P311" s="37">
        <f>SUMIFS(СВЦЭМ!$I$34:$I$777,СВЦЭМ!$A$34:$A$777,$A311,СВЦЭМ!$B$34:$B$777,P$296)+'СЕТ СН'!$F$13-'СЕТ СН'!$F$21</f>
        <v>-578.75</v>
      </c>
      <c r="Q311" s="37">
        <f>SUMIFS(СВЦЭМ!$I$34:$I$777,СВЦЭМ!$A$34:$A$777,$A311,СВЦЭМ!$B$34:$B$777,Q$296)+'СЕТ СН'!$F$13-'СЕТ СН'!$F$21</f>
        <v>-578.75</v>
      </c>
      <c r="R311" s="37">
        <f>SUMIFS(СВЦЭМ!$I$34:$I$777,СВЦЭМ!$A$34:$A$777,$A311,СВЦЭМ!$B$34:$B$777,R$296)+'СЕТ СН'!$F$13-'СЕТ СН'!$F$21</f>
        <v>-578.75</v>
      </c>
      <c r="S311" s="37">
        <f>SUMIFS(СВЦЭМ!$I$34:$I$777,СВЦЭМ!$A$34:$A$777,$A311,СВЦЭМ!$B$34:$B$777,S$296)+'СЕТ СН'!$F$13-'СЕТ СН'!$F$21</f>
        <v>-578.75</v>
      </c>
      <c r="T311" s="37">
        <f>SUMIFS(СВЦЭМ!$I$34:$I$777,СВЦЭМ!$A$34:$A$777,$A311,СВЦЭМ!$B$34:$B$777,T$296)+'СЕТ СН'!$F$13-'СЕТ СН'!$F$21</f>
        <v>-578.75</v>
      </c>
      <c r="U311" s="37">
        <f>SUMIFS(СВЦЭМ!$I$34:$I$777,СВЦЭМ!$A$34:$A$777,$A311,СВЦЭМ!$B$34:$B$777,U$296)+'СЕТ СН'!$F$13-'СЕТ СН'!$F$21</f>
        <v>-578.75</v>
      </c>
      <c r="V311" s="37">
        <f>SUMIFS(СВЦЭМ!$I$34:$I$777,СВЦЭМ!$A$34:$A$777,$A311,СВЦЭМ!$B$34:$B$777,V$296)+'СЕТ СН'!$F$13-'СЕТ СН'!$F$21</f>
        <v>-578.75</v>
      </c>
      <c r="W311" s="37">
        <f>SUMIFS(СВЦЭМ!$I$34:$I$777,СВЦЭМ!$A$34:$A$777,$A311,СВЦЭМ!$B$34:$B$777,W$296)+'СЕТ СН'!$F$13-'СЕТ СН'!$F$21</f>
        <v>-578.75</v>
      </c>
      <c r="X311" s="37">
        <f>SUMIFS(СВЦЭМ!$I$34:$I$777,СВЦЭМ!$A$34:$A$777,$A311,СВЦЭМ!$B$34:$B$777,X$296)+'СЕТ СН'!$F$13-'СЕТ СН'!$F$21</f>
        <v>-578.75</v>
      </c>
      <c r="Y311" s="37">
        <f>SUMIFS(СВЦЭМ!$I$34:$I$777,СВЦЭМ!$A$34:$A$777,$A311,СВЦЭМ!$B$34:$B$777,Y$296)+'СЕТ СН'!$F$13-'СЕТ СН'!$F$21</f>
        <v>-578.75</v>
      </c>
    </row>
    <row r="312" spans="1:25" ht="15.75" x14ac:dyDescent="0.2">
      <c r="A312" s="36">
        <f t="shared" si="8"/>
        <v>43055</v>
      </c>
      <c r="B312" s="37">
        <f>SUMIFS(СВЦЭМ!$I$34:$I$777,СВЦЭМ!$A$34:$A$777,$A312,СВЦЭМ!$B$34:$B$777,B$296)+'СЕТ СН'!$F$13-'СЕТ СН'!$F$21</f>
        <v>-578.75</v>
      </c>
      <c r="C312" s="37">
        <f>SUMIFS(СВЦЭМ!$I$34:$I$777,СВЦЭМ!$A$34:$A$777,$A312,СВЦЭМ!$B$34:$B$777,C$296)+'СЕТ СН'!$F$13-'СЕТ СН'!$F$21</f>
        <v>-578.75</v>
      </c>
      <c r="D312" s="37">
        <f>SUMIFS(СВЦЭМ!$I$34:$I$777,СВЦЭМ!$A$34:$A$777,$A312,СВЦЭМ!$B$34:$B$777,D$296)+'СЕТ СН'!$F$13-'СЕТ СН'!$F$21</f>
        <v>-578.75</v>
      </c>
      <c r="E312" s="37">
        <f>SUMIFS(СВЦЭМ!$I$34:$I$777,СВЦЭМ!$A$34:$A$777,$A312,СВЦЭМ!$B$34:$B$777,E$296)+'СЕТ СН'!$F$13-'СЕТ СН'!$F$21</f>
        <v>-578.75</v>
      </c>
      <c r="F312" s="37">
        <f>SUMIFS(СВЦЭМ!$I$34:$I$777,СВЦЭМ!$A$34:$A$777,$A312,СВЦЭМ!$B$34:$B$777,F$296)+'СЕТ СН'!$F$13-'СЕТ СН'!$F$21</f>
        <v>-578.75</v>
      </c>
      <c r="G312" s="37">
        <f>SUMIFS(СВЦЭМ!$I$34:$I$777,СВЦЭМ!$A$34:$A$777,$A312,СВЦЭМ!$B$34:$B$777,G$296)+'СЕТ СН'!$F$13-'СЕТ СН'!$F$21</f>
        <v>-578.75</v>
      </c>
      <c r="H312" s="37">
        <f>SUMIFS(СВЦЭМ!$I$34:$I$777,СВЦЭМ!$A$34:$A$777,$A312,СВЦЭМ!$B$34:$B$777,H$296)+'СЕТ СН'!$F$13-'СЕТ СН'!$F$21</f>
        <v>-578.75</v>
      </c>
      <c r="I312" s="37">
        <f>SUMIFS(СВЦЭМ!$I$34:$I$777,СВЦЭМ!$A$34:$A$777,$A312,СВЦЭМ!$B$34:$B$777,I$296)+'СЕТ СН'!$F$13-'СЕТ СН'!$F$21</f>
        <v>-578.75</v>
      </c>
      <c r="J312" s="37">
        <f>SUMIFS(СВЦЭМ!$I$34:$I$777,СВЦЭМ!$A$34:$A$777,$A312,СВЦЭМ!$B$34:$B$777,J$296)+'СЕТ СН'!$F$13-'СЕТ СН'!$F$21</f>
        <v>-578.75</v>
      </c>
      <c r="K312" s="37">
        <f>SUMIFS(СВЦЭМ!$I$34:$I$777,СВЦЭМ!$A$34:$A$777,$A312,СВЦЭМ!$B$34:$B$777,K$296)+'СЕТ СН'!$F$13-'СЕТ СН'!$F$21</f>
        <v>-578.75</v>
      </c>
      <c r="L312" s="37">
        <f>SUMIFS(СВЦЭМ!$I$34:$I$777,СВЦЭМ!$A$34:$A$777,$A312,СВЦЭМ!$B$34:$B$777,L$296)+'СЕТ СН'!$F$13-'СЕТ СН'!$F$21</f>
        <v>-578.75</v>
      </c>
      <c r="M312" s="37">
        <f>SUMIFS(СВЦЭМ!$I$34:$I$777,СВЦЭМ!$A$34:$A$777,$A312,СВЦЭМ!$B$34:$B$777,M$296)+'СЕТ СН'!$F$13-'СЕТ СН'!$F$21</f>
        <v>-578.75</v>
      </c>
      <c r="N312" s="37">
        <f>SUMIFS(СВЦЭМ!$I$34:$I$777,СВЦЭМ!$A$34:$A$777,$A312,СВЦЭМ!$B$34:$B$777,N$296)+'СЕТ СН'!$F$13-'СЕТ СН'!$F$21</f>
        <v>-578.75</v>
      </c>
      <c r="O312" s="37">
        <f>SUMIFS(СВЦЭМ!$I$34:$I$777,СВЦЭМ!$A$34:$A$777,$A312,СВЦЭМ!$B$34:$B$777,O$296)+'СЕТ СН'!$F$13-'СЕТ СН'!$F$21</f>
        <v>-578.75</v>
      </c>
      <c r="P312" s="37">
        <f>SUMIFS(СВЦЭМ!$I$34:$I$777,СВЦЭМ!$A$34:$A$777,$A312,СВЦЭМ!$B$34:$B$777,P$296)+'СЕТ СН'!$F$13-'СЕТ СН'!$F$21</f>
        <v>-578.75</v>
      </c>
      <c r="Q312" s="37">
        <f>SUMIFS(СВЦЭМ!$I$34:$I$777,СВЦЭМ!$A$34:$A$777,$A312,СВЦЭМ!$B$34:$B$777,Q$296)+'СЕТ СН'!$F$13-'СЕТ СН'!$F$21</f>
        <v>-578.75</v>
      </c>
      <c r="R312" s="37">
        <f>SUMIFS(СВЦЭМ!$I$34:$I$777,СВЦЭМ!$A$34:$A$777,$A312,СВЦЭМ!$B$34:$B$777,R$296)+'СЕТ СН'!$F$13-'СЕТ СН'!$F$21</f>
        <v>-578.75</v>
      </c>
      <c r="S312" s="37">
        <f>SUMIFS(СВЦЭМ!$I$34:$I$777,СВЦЭМ!$A$34:$A$777,$A312,СВЦЭМ!$B$34:$B$777,S$296)+'СЕТ СН'!$F$13-'СЕТ СН'!$F$21</f>
        <v>-578.75</v>
      </c>
      <c r="T312" s="37">
        <f>SUMIFS(СВЦЭМ!$I$34:$I$777,СВЦЭМ!$A$34:$A$777,$A312,СВЦЭМ!$B$34:$B$777,T$296)+'СЕТ СН'!$F$13-'СЕТ СН'!$F$21</f>
        <v>-578.75</v>
      </c>
      <c r="U312" s="37">
        <f>SUMIFS(СВЦЭМ!$I$34:$I$777,СВЦЭМ!$A$34:$A$777,$A312,СВЦЭМ!$B$34:$B$777,U$296)+'СЕТ СН'!$F$13-'СЕТ СН'!$F$21</f>
        <v>-578.75</v>
      </c>
      <c r="V312" s="37">
        <f>SUMIFS(СВЦЭМ!$I$34:$I$777,СВЦЭМ!$A$34:$A$777,$A312,СВЦЭМ!$B$34:$B$777,V$296)+'СЕТ СН'!$F$13-'СЕТ СН'!$F$21</f>
        <v>-578.75</v>
      </c>
      <c r="W312" s="37">
        <f>SUMIFS(СВЦЭМ!$I$34:$I$777,СВЦЭМ!$A$34:$A$777,$A312,СВЦЭМ!$B$34:$B$777,W$296)+'СЕТ СН'!$F$13-'СЕТ СН'!$F$21</f>
        <v>-578.75</v>
      </c>
      <c r="X312" s="37">
        <f>SUMIFS(СВЦЭМ!$I$34:$I$777,СВЦЭМ!$A$34:$A$777,$A312,СВЦЭМ!$B$34:$B$777,X$296)+'СЕТ СН'!$F$13-'СЕТ СН'!$F$21</f>
        <v>-578.75</v>
      </c>
      <c r="Y312" s="37">
        <f>SUMIFS(СВЦЭМ!$I$34:$I$777,СВЦЭМ!$A$34:$A$777,$A312,СВЦЭМ!$B$34:$B$777,Y$296)+'СЕТ СН'!$F$13-'СЕТ СН'!$F$21</f>
        <v>-578.75</v>
      </c>
    </row>
    <row r="313" spans="1:25" ht="15.75" x14ac:dyDescent="0.2">
      <c r="A313" s="36">
        <f t="shared" si="8"/>
        <v>43056</v>
      </c>
      <c r="B313" s="37">
        <f>SUMIFS(СВЦЭМ!$I$34:$I$777,СВЦЭМ!$A$34:$A$777,$A313,СВЦЭМ!$B$34:$B$777,B$296)+'СЕТ СН'!$F$13-'СЕТ СН'!$F$21</f>
        <v>-578.75</v>
      </c>
      <c r="C313" s="37">
        <f>SUMIFS(СВЦЭМ!$I$34:$I$777,СВЦЭМ!$A$34:$A$777,$A313,СВЦЭМ!$B$34:$B$777,C$296)+'СЕТ СН'!$F$13-'СЕТ СН'!$F$21</f>
        <v>-578.75</v>
      </c>
      <c r="D313" s="37">
        <f>SUMIFS(СВЦЭМ!$I$34:$I$777,СВЦЭМ!$A$34:$A$777,$A313,СВЦЭМ!$B$34:$B$777,D$296)+'СЕТ СН'!$F$13-'СЕТ СН'!$F$21</f>
        <v>-578.75</v>
      </c>
      <c r="E313" s="37">
        <f>SUMIFS(СВЦЭМ!$I$34:$I$777,СВЦЭМ!$A$34:$A$777,$A313,СВЦЭМ!$B$34:$B$777,E$296)+'СЕТ СН'!$F$13-'СЕТ СН'!$F$21</f>
        <v>-578.75</v>
      </c>
      <c r="F313" s="37">
        <f>SUMIFS(СВЦЭМ!$I$34:$I$777,СВЦЭМ!$A$34:$A$777,$A313,СВЦЭМ!$B$34:$B$777,F$296)+'СЕТ СН'!$F$13-'СЕТ СН'!$F$21</f>
        <v>-578.75</v>
      </c>
      <c r="G313" s="37">
        <f>SUMIFS(СВЦЭМ!$I$34:$I$777,СВЦЭМ!$A$34:$A$777,$A313,СВЦЭМ!$B$34:$B$777,G$296)+'СЕТ СН'!$F$13-'СЕТ СН'!$F$21</f>
        <v>-578.75</v>
      </c>
      <c r="H313" s="37">
        <f>SUMIFS(СВЦЭМ!$I$34:$I$777,СВЦЭМ!$A$34:$A$777,$A313,СВЦЭМ!$B$34:$B$777,H$296)+'СЕТ СН'!$F$13-'СЕТ СН'!$F$21</f>
        <v>-578.75</v>
      </c>
      <c r="I313" s="37">
        <f>SUMIFS(СВЦЭМ!$I$34:$I$777,СВЦЭМ!$A$34:$A$777,$A313,СВЦЭМ!$B$34:$B$777,I$296)+'СЕТ СН'!$F$13-'СЕТ СН'!$F$21</f>
        <v>-578.75</v>
      </c>
      <c r="J313" s="37">
        <f>SUMIFS(СВЦЭМ!$I$34:$I$777,СВЦЭМ!$A$34:$A$777,$A313,СВЦЭМ!$B$34:$B$777,J$296)+'СЕТ СН'!$F$13-'СЕТ СН'!$F$21</f>
        <v>-578.75</v>
      </c>
      <c r="K313" s="37">
        <f>SUMIFS(СВЦЭМ!$I$34:$I$777,СВЦЭМ!$A$34:$A$777,$A313,СВЦЭМ!$B$34:$B$777,K$296)+'СЕТ СН'!$F$13-'СЕТ СН'!$F$21</f>
        <v>-578.75</v>
      </c>
      <c r="L313" s="37">
        <f>SUMIFS(СВЦЭМ!$I$34:$I$777,СВЦЭМ!$A$34:$A$777,$A313,СВЦЭМ!$B$34:$B$777,L$296)+'СЕТ СН'!$F$13-'СЕТ СН'!$F$21</f>
        <v>-578.75</v>
      </c>
      <c r="M313" s="37">
        <f>SUMIFS(СВЦЭМ!$I$34:$I$777,СВЦЭМ!$A$34:$A$777,$A313,СВЦЭМ!$B$34:$B$777,M$296)+'СЕТ СН'!$F$13-'СЕТ СН'!$F$21</f>
        <v>-578.75</v>
      </c>
      <c r="N313" s="37">
        <f>SUMIFS(СВЦЭМ!$I$34:$I$777,СВЦЭМ!$A$34:$A$777,$A313,СВЦЭМ!$B$34:$B$777,N$296)+'СЕТ СН'!$F$13-'СЕТ СН'!$F$21</f>
        <v>-578.75</v>
      </c>
      <c r="O313" s="37">
        <f>SUMIFS(СВЦЭМ!$I$34:$I$777,СВЦЭМ!$A$34:$A$777,$A313,СВЦЭМ!$B$34:$B$777,O$296)+'СЕТ СН'!$F$13-'СЕТ СН'!$F$21</f>
        <v>-578.75</v>
      </c>
      <c r="P313" s="37">
        <f>SUMIFS(СВЦЭМ!$I$34:$I$777,СВЦЭМ!$A$34:$A$777,$A313,СВЦЭМ!$B$34:$B$777,P$296)+'СЕТ СН'!$F$13-'СЕТ СН'!$F$21</f>
        <v>-578.75</v>
      </c>
      <c r="Q313" s="37">
        <f>SUMIFS(СВЦЭМ!$I$34:$I$777,СВЦЭМ!$A$34:$A$777,$A313,СВЦЭМ!$B$34:$B$777,Q$296)+'СЕТ СН'!$F$13-'СЕТ СН'!$F$21</f>
        <v>-578.75</v>
      </c>
      <c r="R313" s="37">
        <f>SUMIFS(СВЦЭМ!$I$34:$I$777,СВЦЭМ!$A$34:$A$777,$A313,СВЦЭМ!$B$34:$B$777,R$296)+'СЕТ СН'!$F$13-'СЕТ СН'!$F$21</f>
        <v>-578.75</v>
      </c>
      <c r="S313" s="37">
        <f>SUMIFS(СВЦЭМ!$I$34:$I$777,СВЦЭМ!$A$34:$A$777,$A313,СВЦЭМ!$B$34:$B$777,S$296)+'СЕТ СН'!$F$13-'СЕТ СН'!$F$21</f>
        <v>-578.75</v>
      </c>
      <c r="T313" s="37">
        <f>SUMIFS(СВЦЭМ!$I$34:$I$777,СВЦЭМ!$A$34:$A$777,$A313,СВЦЭМ!$B$34:$B$777,T$296)+'СЕТ СН'!$F$13-'СЕТ СН'!$F$21</f>
        <v>-578.75</v>
      </c>
      <c r="U313" s="37">
        <f>SUMIFS(СВЦЭМ!$I$34:$I$777,СВЦЭМ!$A$34:$A$777,$A313,СВЦЭМ!$B$34:$B$777,U$296)+'СЕТ СН'!$F$13-'СЕТ СН'!$F$21</f>
        <v>-578.75</v>
      </c>
      <c r="V313" s="37">
        <f>SUMIFS(СВЦЭМ!$I$34:$I$777,СВЦЭМ!$A$34:$A$777,$A313,СВЦЭМ!$B$34:$B$777,V$296)+'СЕТ СН'!$F$13-'СЕТ СН'!$F$21</f>
        <v>-578.75</v>
      </c>
      <c r="W313" s="37">
        <f>SUMIFS(СВЦЭМ!$I$34:$I$777,СВЦЭМ!$A$34:$A$777,$A313,СВЦЭМ!$B$34:$B$777,W$296)+'СЕТ СН'!$F$13-'СЕТ СН'!$F$21</f>
        <v>-578.75</v>
      </c>
      <c r="X313" s="37">
        <f>SUMIFS(СВЦЭМ!$I$34:$I$777,СВЦЭМ!$A$34:$A$777,$A313,СВЦЭМ!$B$34:$B$777,X$296)+'СЕТ СН'!$F$13-'СЕТ СН'!$F$21</f>
        <v>-578.75</v>
      </c>
      <c r="Y313" s="37">
        <f>SUMIFS(СВЦЭМ!$I$34:$I$777,СВЦЭМ!$A$34:$A$777,$A313,СВЦЭМ!$B$34:$B$777,Y$296)+'СЕТ СН'!$F$13-'СЕТ СН'!$F$21</f>
        <v>-578.75</v>
      </c>
    </row>
    <row r="314" spans="1:25" ht="15.75" x14ac:dyDescent="0.2">
      <c r="A314" s="36">
        <f t="shared" si="8"/>
        <v>43057</v>
      </c>
      <c r="B314" s="37">
        <f>SUMIFS(СВЦЭМ!$I$34:$I$777,СВЦЭМ!$A$34:$A$777,$A314,СВЦЭМ!$B$34:$B$777,B$296)+'СЕТ СН'!$F$13-'СЕТ СН'!$F$21</f>
        <v>-578.75</v>
      </c>
      <c r="C314" s="37">
        <f>SUMIFS(СВЦЭМ!$I$34:$I$777,СВЦЭМ!$A$34:$A$777,$A314,СВЦЭМ!$B$34:$B$777,C$296)+'СЕТ СН'!$F$13-'СЕТ СН'!$F$21</f>
        <v>-578.75</v>
      </c>
      <c r="D314" s="37">
        <f>SUMIFS(СВЦЭМ!$I$34:$I$777,СВЦЭМ!$A$34:$A$777,$A314,СВЦЭМ!$B$34:$B$777,D$296)+'СЕТ СН'!$F$13-'СЕТ СН'!$F$21</f>
        <v>-578.75</v>
      </c>
      <c r="E314" s="37">
        <f>SUMIFS(СВЦЭМ!$I$34:$I$777,СВЦЭМ!$A$34:$A$777,$A314,СВЦЭМ!$B$34:$B$777,E$296)+'СЕТ СН'!$F$13-'СЕТ СН'!$F$21</f>
        <v>-578.75</v>
      </c>
      <c r="F314" s="37">
        <f>SUMIFS(СВЦЭМ!$I$34:$I$777,СВЦЭМ!$A$34:$A$777,$A314,СВЦЭМ!$B$34:$B$777,F$296)+'СЕТ СН'!$F$13-'СЕТ СН'!$F$21</f>
        <v>-578.75</v>
      </c>
      <c r="G314" s="37">
        <f>SUMIFS(СВЦЭМ!$I$34:$I$777,СВЦЭМ!$A$34:$A$777,$A314,СВЦЭМ!$B$34:$B$777,G$296)+'СЕТ СН'!$F$13-'СЕТ СН'!$F$21</f>
        <v>-578.75</v>
      </c>
      <c r="H314" s="37">
        <f>SUMIFS(СВЦЭМ!$I$34:$I$777,СВЦЭМ!$A$34:$A$777,$A314,СВЦЭМ!$B$34:$B$777,H$296)+'СЕТ СН'!$F$13-'СЕТ СН'!$F$21</f>
        <v>-578.75</v>
      </c>
      <c r="I314" s="37">
        <f>SUMIFS(СВЦЭМ!$I$34:$I$777,СВЦЭМ!$A$34:$A$777,$A314,СВЦЭМ!$B$34:$B$777,I$296)+'СЕТ СН'!$F$13-'СЕТ СН'!$F$21</f>
        <v>-578.75</v>
      </c>
      <c r="J314" s="37">
        <f>SUMIFS(СВЦЭМ!$I$34:$I$777,СВЦЭМ!$A$34:$A$777,$A314,СВЦЭМ!$B$34:$B$777,J$296)+'СЕТ СН'!$F$13-'СЕТ СН'!$F$21</f>
        <v>-578.75</v>
      </c>
      <c r="K314" s="37">
        <f>SUMIFS(СВЦЭМ!$I$34:$I$777,СВЦЭМ!$A$34:$A$777,$A314,СВЦЭМ!$B$34:$B$777,K$296)+'СЕТ СН'!$F$13-'СЕТ СН'!$F$21</f>
        <v>-578.75</v>
      </c>
      <c r="L314" s="37">
        <f>SUMIFS(СВЦЭМ!$I$34:$I$777,СВЦЭМ!$A$34:$A$777,$A314,СВЦЭМ!$B$34:$B$777,L$296)+'СЕТ СН'!$F$13-'СЕТ СН'!$F$21</f>
        <v>-578.75</v>
      </c>
      <c r="M314" s="37">
        <f>SUMIFS(СВЦЭМ!$I$34:$I$777,СВЦЭМ!$A$34:$A$777,$A314,СВЦЭМ!$B$34:$B$777,M$296)+'СЕТ СН'!$F$13-'СЕТ СН'!$F$21</f>
        <v>-578.75</v>
      </c>
      <c r="N314" s="37">
        <f>SUMIFS(СВЦЭМ!$I$34:$I$777,СВЦЭМ!$A$34:$A$777,$A314,СВЦЭМ!$B$34:$B$777,N$296)+'СЕТ СН'!$F$13-'СЕТ СН'!$F$21</f>
        <v>-578.75</v>
      </c>
      <c r="O314" s="37">
        <f>SUMIFS(СВЦЭМ!$I$34:$I$777,СВЦЭМ!$A$34:$A$777,$A314,СВЦЭМ!$B$34:$B$777,O$296)+'СЕТ СН'!$F$13-'СЕТ СН'!$F$21</f>
        <v>-578.75</v>
      </c>
      <c r="P314" s="37">
        <f>SUMIFS(СВЦЭМ!$I$34:$I$777,СВЦЭМ!$A$34:$A$777,$A314,СВЦЭМ!$B$34:$B$777,P$296)+'СЕТ СН'!$F$13-'СЕТ СН'!$F$21</f>
        <v>-578.75</v>
      </c>
      <c r="Q314" s="37">
        <f>SUMIFS(СВЦЭМ!$I$34:$I$777,СВЦЭМ!$A$34:$A$777,$A314,СВЦЭМ!$B$34:$B$777,Q$296)+'СЕТ СН'!$F$13-'СЕТ СН'!$F$21</f>
        <v>-578.75</v>
      </c>
      <c r="R314" s="37">
        <f>SUMIFS(СВЦЭМ!$I$34:$I$777,СВЦЭМ!$A$34:$A$777,$A314,СВЦЭМ!$B$34:$B$777,R$296)+'СЕТ СН'!$F$13-'СЕТ СН'!$F$21</f>
        <v>-578.75</v>
      </c>
      <c r="S314" s="37">
        <f>SUMIFS(СВЦЭМ!$I$34:$I$777,СВЦЭМ!$A$34:$A$777,$A314,СВЦЭМ!$B$34:$B$777,S$296)+'СЕТ СН'!$F$13-'СЕТ СН'!$F$21</f>
        <v>-578.75</v>
      </c>
      <c r="T314" s="37">
        <f>SUMIFS(СВЦЭМ!$I$34:$I$777,СВЦЭМ!$A$34:$A$777,$A314,СВЦЭМ!$B$34:$B$777,T$296)+'СЕТ СН'!$F$13-'СЕТ СН'!$F$21</f>
        <v>-578.75</v>
      </c>
      <c r="U314" s="37">
        <f>SUMIFS(СВЦЭМ!$I$34:$I$777,СВЦЭМ!$A$34:$A$777,$A314,СВЦЭМ!$B$34:$B$777,U$296)+'СЕТ СН'!$F$13-'СЕТ СН'!$F$21</f>
        <v>-578.75</v>
      </c>
      <c r="V314" s="37">
        <f>SUMIFS(СВЦЭМ!$I$34:$I$777,СВЦЭМ!$A$34:$A$777,$A314,СВЦЭМ!$B$34:$B$777,V$296)+'СЕТ СН'!$F$13-'СЕТ СН'!$F$21</f>
        <v>-578.75</v>
      </c>
      <c r="W314" s="37">
        <f>SUMIFS(СВЦЭМ!$I$34:$I$777,СВЦЭМ!$A$34:$A$777,$A314,СВЦЭМ!$B$34:$B$777,W$296)+'СЕТ СН'!$F$13-'СЕТ СН'!$F$21</f>
        <v>-578.75</v>
      </c>
      <c r="X314" s="37">
        <f>SUMIFS(СВЦЭМ!$I$34:$I$777,СВЦЭМ!$A$34:$A$777,$A314,СВЦЭМ!$B$34:$B$777,X$296)+'СЕТ СН'!$F$13-'СЕТ СН'!$F$21</f>
        <v>-578.75</v>
      </c>
      <c r="Y314" s="37">
        <f>SUMIFS(СВЦЭМ!$I$34:$I$777,СВЦЭМ!$A$34:$A$777,$A314,СВЦЭМ!$B$34:$B$777,Y$296)+'СЕТ СН'!$F$13-'СЕТ СН'!$F$21</f>
        <v>-578.75</v>
      </c>
    </row>
    <row r="315" spans="1:25" ht="15.75" x14ac:dyDescent="0.2">
      <c r="A315" s="36">
        <f t="shared" si="8"/>
        <v>43058</v>
      </c>
      <c r="B315" s="37">
        <f>SUMIFS(СВЦЭМ!$I$34:$I$777,СВЦЭМ!$A$34:$A$777,$A315,СВЦЭМ!$B$34:$B$777,B$296)+'СЕТ СН'!$F$13-'СЕТ СН'!$F$21</f>
        <v>-578.75</v>
      </c>
      <c r="C315" s="37">
        <f>SUMIFS(СВЦЭМ!$I$34:$I$777,СВЦЭМ!$A$34:$A$777,$A315,СВЦЭМ!$B$34:$B$777,C$296)+'СЕТ СН'!$F$13-'СЕТ СН'!$F$21</f>
        <v>-578.75</v>
      </c>
      <c r="D315" s="37">
        <f>SUMIFS(СВЦЭМ!$I$34:$I$777,СВЦЭМ!$A$34:$A$777,$A315,СВЦЭМ!$B$34:$B$777,D$296)+'СЕТ СН'!$F$13-'СЕТ СН'!$F$21</f>
        <v>-578.75</v>
      </c>
      <c r="E315" s="37">
        <f>SUMIFS(СВЦЭМ!$I$34:$I$777,СВЦЭМ!$A$34:$A$777,$A315,СВЦЭМ!$B$34:$B$777,E$296)+'СЕТ СН'!$F$13-'СЕТ СН'!$F$21</f>
        <v>-578.75</v>
      </c>
      <c r="F315" s="37">
        <f>SUMIFS(СВЦЭМ!$I$34:$I$777,СВЦЭМ!$A$34:$A$777,$A315,СВЦЭМ!$B$34:$B$777,F$296)+'СЕТ СН'!$F$13-'СЕТ СН'!$F$21</f>
        <v>-578.75</v>
      </c>
      <c r="G315" s="37">
        <f>SUMIFS(СВЦЭМ!$I$34:$I$777,СВЦЭМ!$A$34:$A$777,$A315,СВЦЭМ!$B$34:$B$777,G$296)+'СЕТ СН'!$F$13-'СЕТ СН'!$F$21</f>
        <v>-578.75</v>
      </c>
      <c r="H315" s="37">
        <f>SUMIFS(СВЦЭМ!$I$34:$I$777,СВЦЭМ!$A$34:$A$777,$A315,СВЦЭМ!$B$34:$B$777,H$296)+'СЕТ СН'!$F$13-'СЕТ СН'!$F$21</f>
        <v>-578.75</v>
      </c>
      <c r="I315" s="37">
        <f>SUMIFS(СВЦЭМ!$I$34:$I$777,СВЦЭМ!$A$34:$A$777,$A315,СВЦЭМ!$B$34:$B$777,I$296)+'СЕТ СН'!$F$13-'СЕТ СН'!$F$21</f>
        <v>-578.75</v>
      </c>
      <c r="J315" s="37">
        <f>SUMIFS(СВЦЭМ!$I$34:$I$777,СВЦЭМ!$A$34:$A$777,$A315,СВЦЭМ!$B$34:$B$777,J$296)+'СЕТ СН'!$F$13-'СЕТ СН'!$F$21</f>
        <v>-578.75</v>
      </c>
      <c r="K315" s="37">
        <f>SUMIFS(СВЦЭМ!$I$34:$I$777,СВЦЭМ!$A$34:$A$777,$A315,СВЦЭМ!$B$34:$B$777,K$296)+'СЕТ СН'!$F$13-'СЕТ СН'!$F$21</f>
        <v>-578.75</v>
      </c>
      <c r="L315" s="37">
        <f>SUMIFS(СВЦЭМ!$I$34:$I$777,СВЦЭМ!$A$34:$A$777,$A315,СВЦЭМ!$B$34:$B$777,L$296)+'СЕТ СН'!$F$13-'СЕТ СН'!$F$21</f>
        <v>-578.75</v>
      </c>
      <c r="M315" s="37">
        <f>SUMIFS(СВЦЭМ!$I$34:$I$777,СВЦЭМ!$A$34:$A$777,$A315,СВЦЭМ!$B$34:$B$777,M$296)+'СЕТ СН'!$F$13-'СЕТ СН'!$F$21</f>
        <v>-578.75</v>
      </c>
      <c r="N315" s="37">
        <f>SUMIFS(СВЦЭМ!$I$34:$I$777,СВЦЭМ!$A$34:$A$777,$A315,СВЦЭМ!$B$34:$B$777,N$296)+'СЕТ СН'!$F$13-'СЕТ СН'!$F$21</f>
        <v>-578.75</v>
      </c>
      <c r="O315" s="37">
        <f>SUMIFS(СВЦЭМ!$I$34:$I$777,СВЦЭМ!$A$34:$A$777,$A315,СВЦЭМ!$B$34:$B$777,O$296)+'СЕТ СН'!$F$13-'СЕТ СН'!$F$21</f>
        <v>-578.75</v>
      </c>
      <c r="P315" s="37">
        <f>SUMIFS(СВЦЭМ!$I$34:$I$777,СВЦЭМ!$A$34:$A$777,$A315,СВЦЭМ!$B$34:$B$777,P$296)+'СЕТ СН'!$F$13-'СЕТ СН'!$F$21</f>
        <v>-578.75</v>
      </c>
      <c r="Q315" s="37">
        <f>SUMIFS(СВЦЭМ!$I$34:$I$777,СВЦЭМ!$A$34:$A$777,$A315,СВЦЭМ!$B$34:$B$777,Q$296)+'СЕТ СН'!$F$13-'СЕТ СН'!$F$21</f>
        <v>-578.75</v>
      </c>
      <c r="R315" s="37">
        <f>SUMIFS(СВЦЭМ!$I$34:$I$777,СВЦЭМ!$A$34:$A$777,$A315,СВЦЭМ!$B$34:$B$777,R$296)+'СЕТ СН'!$F$13-'СЕТ СН'!$F$21</f>
        <v>-578.75</v>
      </c>
      <c r="S315" s="37">
        <f>SUMIFS(СВЦЭМ!$I$34:$I$777,СВЦЭМ!$A$34:$A$777,$A315,СВЦЭМ!$B$34:$B$777,S$296)+'СЕТ СН'!$F$13-'СЕТ СН'!$F$21</f>
        <v>-578.75</v>
      </c>
      <c r="T315" s="37">
        <f>SUMIFS(СВЦЭМ!$I$34:$I$777,СВЦЭМ!$A$34:$A$777,$A315,СВЦЭМ!$B$34:$B$777,T$296)+'СЕТ СН'!$F$13-'СЕТ СН'!$F$21</f>
        <v>-578.75</v>
      </c>
      <c r="U315" s="37">
        <f>SUMIFS(СВЦЭМ!$I$34:$I$777,СВЦЭМ!$A$34:$A$777,$A315,СВЦЭМ!$B$34:$B$777,U$296)+'СЕТ СН'!$F$13-'СЕТ СН'!$F$21</f>
        <v>-578.75</v>
      </c>
      <c r="V315" s="37">
        <f>SUMIFS(СВЦЭМ!$I$34:$I$777,СВЦЭМ!$A$34:$A$777,$A315,СВЦЭМ!$B$34:$B$777,V$296)+'СЕТ СН'!$F$13-'СЕТ СН'!$F$21</f>
        <v>-578.75</v>
      </c>
      <c r="W315" s="37">
        <f>SUMIFS(СВЦЭМ!$I$34:$I$777,СВЦЭМ!$A$34:$A$777,$A315,СВЦЭМ!$B$34:$B$777,W$296)+'СЕТ СН'!$F$13-'СЕТ СН'!$F$21</f>
        <v>-578.75</v>
      </c>
      <c r="X315" s="37">
        <f>SUMIFS(СВЦЭМ!$I$34:$I$777,СВЦЭМ!$A$34:$A$777,$A315,СВЦЭМ!$B$34:$B$777,X$296)+'СЕТ СН'!$F$13-'СЕТ СН'!$F$21</f>
        <v>-578.75</v>
      </c>
      <c r="Y315" s="37">
        <f>SUMIFS(СВЦЭМ!$I$34:$I$777,СВЦЭМ!$A$34:$A$777,$A315,СВЦЭМ!$B$34:$B$777,Y$296)+'СЕТ СН'!$F$13-'СЕТ СН'!$F$21</f>
        <v>-578.75</v>
      </c>
    </row>
    <row r="316" spans="1:25" ht="15.75" x14ac:dyDescent="0.2">
      <c r="A316" s="36">
        <f t="shared" si="8"/>
        <v>43059</v>
      </c>
      <c r="B316" s="37">
        <f>SUMIFS(СВЦЭМ!$I$34:$I$777,СВЦЭМ!$A$34:$A$777,$A316,СВЦЭМ!$B$34:$B$777,B$296)+'СЕТ СН'!$F$13-'СЕТ СН'!$F$21</f>
        <v>-578.75</v>
      </c>
      <c r="C316" s="37">
        <f>SUMIFS(СВЦЭМ!$I$34:$I$777,СВЦЭМ!$A$34:$A$777,$A316,СВЦЭМ!$B$34:$B$777,C$296)+'СЕТ СН'!$F$13-'СЕТ СН'!$F$21</f>
        <v>-578.75</v>
      </c>
      <c r="D316" s="37">
        <f>SUMIFS(СВЦЭМ!$I$34:$I$777,СВЦЭМ!$A$34:$A$777,$A316,СВЦЭМ!$B$34:$B$777,D$296)+'СЕТ СН'!$F$13-'СЕТ СН'!$F$21</f>
        <v>-578.75</v>
      </c>
      <c r="E316" s="37">
        <f>SUMIFS(СВЦЭМ!$I$34:$I$777,СВЦЭМ!$A$34:$A$777,$A316,СВЦЭМ!$B$34:$B$777,E$296)+'СЕТ СН'!$F$13-'СЕТ СН'!$F$21</f>
        <v>-578.75</v>
      </c>
      <c r="F316" s="37">
        <f>SUMIFS(СВЦЭМ!$I$34:$I$777,СВЦЭМ!$A$34:$A$777,$A316,СВЦЭМ!$B$34:$B$777,F$296)+'СЕТ СН'!$F$13-'СЕТ СН'!$F$21</f>
        <v>-578.75</v>
      </c>
      <c r="G316" s="37">
        <f>SUMIFS(СВЦЭМ!$I$34:$I$777,СВЦЭМ!$A$34:$A$777,$A316,СВЦЭМ!$B$34:$B$777,G$296)+'СЕТ СН'!$F$13-'СЕТ СН'!$F$21</f>
        <v>-578.75</v>
      </c>
      <c r="H316" s="37">
        <f>SUMIFS(СВЦЭМ!$I$34:$I$777,СВЦЭМ!$A$34:$A$777,$A316,СВЦЭМ!$B$34:$B$777,H$296)+'СЕТ СН'!$F$13-'СЕТ СН'!$F$21</f>
        <v>-578.75</v>
      </c>
      <c r="I316" s="37">
        <f>SUMIFS(СВЦЭМ!$I$34:$I$777,СВЦЭМ!$A$34:$A$777,$A316,СВЦЭМ!$B$34:$B$777,I$296)+'СЕТ СН'!$F$13-'СЕТ СН'!$F$21</f>
        <v>-578.75</v>
      </c>
      <c r="J316" s="37">
        <f>SUMIFS(СВЦЭМ!$I$34:$I$777,СВЦЭМ!$A$34:$A$777,$A316,СВЦЭМ!$B$34:$B$777,J$296)+'СЕТ СН'!$F$13-'СЕТ СН'!$F$21</f>
        <v>-578.75</v>
      </c>
      <c r="K316" s="37">
        <f>SUMIFS(СВЦЭМ!$I$34:$I$777,СВЦЭМ!$A$34:$A$777,$A316,СВЦЭМ!$B$34:$B$777,K$296)+'СЕТ СН'!$F$13-'СЕТ СН'!$F$21</f>
        <v>-578.75</v>
      </c>
      <c r="L316" s="37">
        <f>SUMIFS(СВЦЭМ!$I$34:$I$777,СВЦЭМ!$A$34:$A$777,$A316,СВЦЭМ!$B$34:$B$777,L$296)+'СЕТ СН'!$F$13-'СЕТ СН'!$F$21</f>
        <v>-578.75</v>
      </c>
      <c r="M316" s="37">
        <f>SUMIFS(СВЦЭМ!$I$34:$I$777,СВЦЭМ!$A$34:$A$777,$A316,СВЦЭМ!$B$34:$B$777,M$296)+'СЕТ СН'!$F$13-'СЕТ СН'!$F$21</f>
        <v>-578.75</v>
      </c>
      <c r="N316" s="37">
        <f>SUMIFS(СВЦЭМ!$I$34:$I$777,СВЦЭМ!$A$34:$A$777,$A316,СВЦЭМ!$B$34:$B$777,N$296)+'СЕТ СН'!$F$13-'СЕТ СН'!$F$21</f>
        <v>-578.75</v>
      </c>
      <c r="O316" s="37">
        <f>SUMIFS(СВЦЭМ!$I$34:$I$777,СВЦЭМ!$A$34:$A$777,$A316,СВЦЭМ!$B$34:$B$777,O$296)+'СЕТ СН'!$F$13-'СЕТ СН'!$F$21</f>
        <v>-578.75</v>
      </c>
      <c r="P316" s="37">
        <f>SUMIFS(СВЦЭМ!$I$34:$I$777,СВЦЭМ!$A$34:$A$777,$A316,СВЦЭМ!$B$34:$B$777,P$296)+'СЕТ СН'!$F$13-'СЕТ СН'!$F$21</f>
        <v>-578.75</v>
      </c>
      <c r="Q316" s="37">
        <f>SUMIFS(СВЦЭМ!$I$34:$I$777,СВЦЭМ!$A$34:$A$777,$A316,СВЦЭМ!$B$34:$B$777,Q$296)+'СЕТ СН'!$F$13-'СЕТ СН'!$F$21</f>
        <v>-578.75</v>
      </c>
      <c r="R316" s="37">
        <f>SUMIFS(СВЦЭМ!$I$34:$I$777,СВЦЭМ!$A$34:$A$777,$A316,СВЦЭМ!$B$34:$B$777,R$296)+'СЕТ СН'!$F$13-'СЕТ СН'!$F$21</f>
        <v>-578.75</v>
      </c>
      <c r="S316" s="37">
        <f>SUMIFS(СВЦЭМ!$I$34:$I$777,СВЦЭМ!$A$34:$A$777,$A316,СВЦЭМ!$B$34:$B$777,S$296)+'СЕТ СН'!$F$13-'СЕТ СН'!$F$21</f>
        <v>-578.75</v>
      </c>
      <c r="T316" s="37">
        <f>SUMIFS(СВЦЭМ!$I$34:$I$777,СВЦЭМ!$A$34:$A$777,$A316,СВЦЭМ!$B$34:$B$777,T$296)+'СЕТ СН'!$F$13-'СЕТ СН'!$F$21</f>
        <v>-578.75</v>
      </c>
      <c r="U316" s="37">
        <f>SUMIFS(СВЦЭМ!$I$34:$I$777,СВЦЭМ!$A$34:$A$777,$A316,СВЦЭМ!$B$34:$B$777,U$296)+'СЕТ СН'!$F$13-'СЕТ СН'!$F$21</f>
        <v>-578.75</v>
      </c>
      <c r="V316" s="37">
        <f>SUMIFS(СВЦЭМ!$I$34:$I$777,СВЦЭМ!$A$34:$A$777,$A316,СВЦЭМ!$B$34:$B$777,V$296)+'СЕТ СН'!$F$13-'СЕТ СН'!$F$21</f>
        <v>-578.75</v>
      </c>
      <c r="W316" s="37">
        <f>SUMIFS(СВЦЭМ!$I$34:$I$777,СВЦЭМ!$A$34:$A$777,$A316,СВЦЭМ!$B$34:$B$777,W$296)+'СЕТ СН'!$F$13-'СЕТ СН'!$F$21</f>
        <v>-578.75</v>
      </c>
      <c r="X316" s="37">
        <f>SUMIFS(СВЦЭМ!$I$34:$I$777,СВЦЭМ!$A$34:$A$777,$A316,СВЦЭМ!$B$34:$B$777,X$296)+'СЕТ СН'!$F$13-'СЕТ СН'!$F$21</f>
        <v>-578.75</v>
      </c>
      <c r="Y316" s="37">
        <f>SUMIFS(СВЦЭМ!$I$34:$I$777,СВЦЭМ!$A$34:$A$777,$A316,СВЦЭМ!$B$34:$B$777,Y$296)+'СЕТ СН'!$F$13-'СЕТ СН'!$F$21</f>
        <v>-578.75</v>
      </c>
    </row>
    <row r="317" spans="1:25" ht="15.75" x14ac:dyDescent="0.2">
      <c r="A317" s="36">
        <f t="shared" si="8"/>
        <v>43060</v>
      </c>
      <c r="B317" s="37">
        <f>SUMIFS(СВЦЭМ!$I$34:$I$777,СВЦЭМ!$A$34:$A$777,$A317,СВЦЭМ!$B$34:$B$777,B$296)+'СЕТ СН'!$F$13-'СЕТ СН'!$F$21</f>
        <v>-578.75</v>
      </c>
      <c r="C317" s="37">
        <f>SUMIFS(СВЦЭМ!$I$34:$I$777,СВЦЭМ!$A$34:$A$777,$A317,СВЦЭМ!$B$34:$B$777,C$296)+'СЕТ СН'!$F$13-'СЕТ СН'!$F$21</f>
        <v>-578.75</v>
      </c>
      <c r="D317" s="37">
        <f>SUMIFS(СВЦЭМ!$I$34:$I$777,СВЦЭМ!$A$34:$A$777,$A317,СВЦЭМ!$B$34:$B$777,D$296)+'СЕТ СН'!$F$13-'СЕТ СН'!$F$21</f>
        <v>-578.75</v>
      </c>
      <c r="E317" s="37">
        <f>SUMIFS(СВЦЭМ!$I$34:$I$777,СВЦЭМ!$A$34:$A$777,$A317,СВЦЭМ!$B$34:$B$777,E$296)+'СЕТ СН'!$F$13-'СЕТ СН'!$F$21</f>
        <v>-578.75</v>
      </c>
      <c r="F317" s="37">
        <f>SUMIFS(СВЦЭМ!$I$34:$I$777,СВЦЭМ!$A$34:$A$777,$A317,СВЦЭМ!$B$34:$B$777,F$296)+'СЕТ СН'!$F$13-'СЕТ СН'!$F$21</f>
        <v>-578.75</v>
      </c>
      <c r="G317" s="37">
        <f>SUMIFS(СВЦЭМ!$I$34:$I$777,СВЦЭМ!$A$34:$A$777,$A317,СВЦЭМ!$B$34:$B$777,G$296)+'СЕТ СН'!$F$13-'СЕТ СН'!$F$21</f>
        <v>-578.75</v>
      </c>
      <c r="H317" s="37">
        <f>SUMIFS(СВЦЭМ!$I$34:$I$777,СВЦЭМ!$A$34:$A$777,$A317,СВЦЭМ!$B$34:$B$777,H$296)+'СЕТ СН'!$F$13-'СЕТ СН'!$F$21</f>
        <v>-578.75</v>
      </c>
      <c r="I317" s="37">
        <f>SUMIFS(СВЦЭМ!$I$34:$I$777,СВЦЭМ!$A$34:$A$777,$A317,СВЦЭМ!$B$34:$B$777,I$296)+'СЕТ СН'!$F$13-'СЕТ СН'!$F$21</f>
        <v>-578.75</v>
      </c>
      <c r="J317" s="37">
        <f>SUMIFS(СВЦЭМ!$I$34:$I$777,СВЦЭМ!$A$34:$A$777,$A317,СВЦЭМ!$B$34:$B$777,J$296)+'СЕТ СН'!$F$13-'СЕТ СН'!$F$21</f>
        <v>-578.75</v>
      </c>
      <c r="K317" s="37">
        <f>SUMIFS(СВЦЭМ!$I$34:$I$777,СВЦЭМ!$A$34:$A$777,$A317,СВЦЭМ!$B$34:$B$777,K$296)+'СЕТ СН'!$F$13-'СЕТ СН'!$F$21</f>
        <v>-578.75</v>
      </c>
      <c r="L317" s="37">
        <f>SUMIFS(СВЦЭМ!$I$34:$I$777,СВЦЭМ!$A$34:$A$777,$A317,СВЦЭМ!$B$34:$B$777,L$296)+'СЕТ СН'!$F$13-'СЕТ СН'!$F$21</f>
        <v>-578.75</v>
      </c>
      <c r="M317" s="37">
        <f>SUMIFS(СВЦЭМ!$I$34:$I$777,СВЦЭМ!$A$34:$A$777,$A317,СВЦЭМ!$B$34:$B$777,M$296)+'СЕТ СН'!$F$13-'СЕТ СН'!$F$21</f>
        <v>-578.75</v>
      </c>
      <c r="N317" s="37">
        <f>SUMIFS(СВЦЭМ!$I$34:$I$777,СВЦЭМ!$A$34:$A$777,$A317,СВЦЭМ!$B$34:$B$777,N$296)+'СЕТ СН'!$F$13-'СЕТ СН'!$F$21</f>
        <v>-578.75</v>
      </c>
      <c r="O317" s="37">
        <f>SUMIFS(СВЦЭМ!$I$34:$I$777,СВЦЭМ!$A$34:$A$777,$A317,СВЦЭМ!$B$34:$B$777,O$296)+'СЕТ СН'!$F$13-'СЕТ СН'!$F$21</f>
        <v>-578.75</v>
      </c>
      <c r="P317" s="37">
        <f>SUMIFS(СВЦЭМ!$I$34:$I$777,СВЦЭМ!$A$34:$A$777,$A317,СВЦЭМ!$B$34:$B$777,P$296)+'СЕТ СН'!$F$13-'СЕТ СН'!$F$21</f>
        <v>-578.75</v>
      </c>
      <c r="Q317" s="37">
        <f>SUMIFS(СВЦЭМ!$I$34:$I$777,СВЦЭМ!$A$34:$A$777,$A317,СВЦЭМ!$B$34:$B$777,Q$296)+'СЕТ СН'!$F$13-'СЕТ СН'!$F$21</f>
        <v>-578.75</v>
      </c>
      <c r="R317" s="37">
        <f>SUMIFS(СВЦЭМ!$I$34:$I$777,СВЦЭМ!$A$34:$A$777,$A317,СВЦЭМ!$B$34:$B$777,R$296)+'СЕТ СН'!$F$13-'СЕТ СН'!$F$21</f>
        <v>-578.75</v>
      </c>
      <c r="S317" s="37">
        <f>SUMIFS(СВЦЭМ!$I$34:$I$777,СВЦЭМ!$A$34:$A$777,$A317,СВЦЭМ!$B$34:$B$777,S$296)+'СЕТ СН'!$F$13-'СЕТ СН'!$F$21</f>
        <v>-578.75</v>
      </c>
      <c r="T317" s="37">
        <f>SUMIFS(СВЦЭМ!$I$34:$I$777,СВЦЭМ!$A$34:$A$777,$A317,СВЦЭМ!$B$34:$B$777,T$296)+'СЕТ СН'!$F$13-'СЕТ СН'!$F$21</f>
        <v>-578.75</v>
      </c>
      <c r="U317" s="37">
        <f>SUMIFS(СВЦЭМ!$I$34:$I$777,СВЦЭМ!$A$34:$A$777,$A317,СВЦЭМ!$B$34:$B$777,U$296)+'СЕТ СН'!$F$13-'СЕТ СН'!$F$21</f>
        <v>-578.75</v>
      </c>
      <c r="V317" s="37">
        <f>SUMIFS(СВЦЭМ!$I$34:$I$777,СВЦЭМ!$A$34:$A$777,$A317,СВЦЭМ!$B$34:$B$777,V$296)+'СЕТ СН'!$F$13-'СЕТ СН'!$F$21</f>
        <v>-578.75</v>
      </c>
      <c r="W317" s="37">
        <f>SUMIFS(СВЦЭМ!$I$34:$I$777,СВЦЭМ!$A$34:$A$777,$A317,СВЦЭМ!$B$34:$B$777,W$296)+'СЕТ СН'!$F$13-'СЕТ СН'!$F$21</f>
        <v>-578.75</v>
      </c>
      <c r="X317" s="37">
        <f>SUMIFS(СВЦЭМ!$I$34:$I$777,СВЦЭМ!$A$34:$A$777,$A317,СВЦЭМ!$B$34:$B$777,X$296)+'СЕТ СН'!$F$13-'СЕТ СН'!$F$21</f>
        <v>-578.75</v>
      </c>
      <c r="Y317" s="37">
        <f>SUMIFS(СВЦЭМ!$I$34:$I$777,СВЦЭМ!$A$34:$A$777,$A317,СВЦЭМ!$B$34:$B$777,Y$296)+'СЕТ СН'!$F$13-'СЕТ СН'!$F$21</f>
        <v>-578.75</v>
      </c>
    </row>
    <row r="318" spans="1:25" ht="15.75" x14ac:dyDescent="0.2">
      <c r="A318" s="36">
        <f t="shared" si="8"/>
        <v>43061</v>
      </c>
      <c r="B318" s="37">
        <f>SUMIFS(СВЦЭМ!$I$34:$I$777,СВЦЭМ!$A$34:$A$777,$A318,СВЦЭМ!$B$34:$B$777,B$296)+'СЕТ СН'!$F$13-'СЕТ СН'!$F$21</f>
        <v>-578.75</v>
      </c>
      <c r="C318" s="37">
        <f>SUMIFS(СВЦЭМ!$I$34:$I$777,СВЦЭМ!$A$34:$A$777,$A318,СВЦЭМ!$B$34:$B$777,C$296)+'СЕТ СН'!$F$13-'СЕТ СН'!$F$21</f>
        <v>-578.75</v>
      </c>
      <c r="D318" s="37">
        <f>SUMIFS(СВЦЭМ!$I$34:$I$777,СВЦЭМ!$A$34:$A$777,$A318,СВЦЭМ!$B$34:$B$777,D$296)+'СЕТ СН'!$F$13-'СЕТ СН'!$F$21</f>
        <v>-578.75</v>
      </c>
      <c r="E318" s="37">
        <f>SUMIFS(СВЦЭМ!$I$34:$I$777,СВЦЭМ!$A$34:$A$777,$A318,СВЦЭМ!$B$34:$B$777,E$296)+'СЕТ СН'!$F$13-'СЕТ СН'!$F$21</f>
        <v>-578.75</v>
      </c>
      <c r="F318" s="37">
        <f>SUMIFS(СВЦЭМ!$I$34:$I$777,СВЦЭМ!$A$34:$A$777,$A318,СВЦЭМ!$B$34:$B$777,F$296)+'СЕТ СН'!$F$13-'СЕТ СН'!$F$21</f>
        <v>-578.75</v>
      </c>
      <c r="G318" s="37">
        <f>SUMIFS(СВЦЭМ!$I$34:$I$777,СВЦЭМ!$A$34:$A$777,$A318,СВЦЭМ!$B$34:$B$777,G$296)+'СЕТ СН'!$F$13-'СЕТ СН'!$F$21</f>
        <v>-578.75</v>
      </c>
      <c r="H318" s="37">
        <f>SUMIFS(СВЦЭМ!$I$34:$I$777,СВЦЭМ!$A$34:$A$777,$A318,СВЦЭМ!$B$34:$B$777,H$296)+'СЕТ СН'!$F$13-'СЕТ СН'!$F$21</f>
        <v>-578.75</v>
      </c>
      <c r="I318" s="37">
        <f>SUMIFS(СВЦЭМ!$I$34:$I$777,СВЦЭМ!$A$34:$A$777,$A318,СВЦЭМ!$B$34:$B$777,I$296)+'СЕТ СН'!$F$13-'СЕТ СН'!$F$21</f>
        <v>-578.75</v>
      </c>
      <c r="J318" s="37">
        <f>SUMIFS(СВЦЭМ!$I$34:$I$777,СВЦЭМ!$A$34:$A$777,$A318,СВЦЭМ!$B$34:$B$777,J$296)+'СЕТ СН'!$F$13-'СЕТ СН'!$F$21</f>
        <v>-578.75</v>
      </c>
      <c r="K318" s="37">
        <f>SUMIFS(СВЦЭМ!$I$34:$I$777,СВЦЭМ!$A$34:$A$777,$A318,СВЦЭМ!$B$34:$B$777,K$296)+'СЕТ СН'!$F$13-'СЕТ СН'!$F$21</f>
        <v>-578.75</v>
      </c>
      <c r="L318" s="37">
        <f>SUMIFS(СВЦЭМ!$I$34:$I$777,СВЦЭМ!$A$34:$A$777,$A318,СВЦЭМ!$B$34:$B$777,L$296)+'СЕТ СН'!$F$13-'СЕТ СН'!$F$21</f>
        <v>-578.75</v>
      </c>
      <c r="M318" s="37">
        <f>SUMIFS(СВЦЭМ!$I$34:$I$777,СВЦЭМ!$A$34:$A$777,$A318,СВЦЭМ!$B$34:$B$777,M$296)+'СЕТ СН'!$F$13-'СЕТ СН'!$F$21</f>
        <v>-578.75</v>
      </c>
      <c r="N318" s="37">
        <f>SUMIFS(СВЦЭМ!$I$34:$I$777,СВЦЭМ!$A$34:$A$777,$A318,СВЦЭМ!$B$34:$B$777,N$296)+'СЕТ СН'!$F$13-'СЕТ СН'!$F$21</f>
        <v>-578.75</v>
      </c>
      <c r="O318" s="37">
        <f>SUMIFS(СВЦЭМ!$I$34:$I$777,СВЦЭМ!$A$34:$A$777,$A318,СВЦЭМ!$B$34:$B$777,O$296)+'СЕТ СН'!$F$13-'СЕТ СН'!$F$21</f>
        <v>-578.75</v>
      </c>
      <c r="P318" s="37">
        <f>SUMIFS(СВЦЭМ!$I$34:$I$777,СВЦЭМ!$A$34:$A$777,$A318,СВЦЭМ!$B$34:$B$777,P$296)+'СЕТ СН'!$F$13-'СЕТ СН'!$F$21</f>
        <v>-578.75</v>
      </c>
      <c r="Q318" s="37">
        <f>SUMIFS(СВЦЭМ!$I$34:$I$777,СВЦЭМ!$A$34:$A$777,$A318,СВЦЭМ!$B$34:$B$777,Q$296)+'СЕТ СН'!$F$13-'СЕТ СН'!$F$21</f>
        <v>-578.75</v>
      </c>
      <c r="R318" s="37">
        <f>SUMIFS(СВЦЭМ!$I$34:$I$777,СВЦЭМ!$A$34:$A$777,$A318,СВЦЭМ!$B$34:$B$777,R$296)+'СЕТ СН'!$F$13-'СЕТ СН'!$F$21</f>
        <v>-578.75</v>
      </c>
      <c r="S318" s="37">
        <f>SUMIFS(СВЦЭМ!$I$34:$I$777,СВЦЭМ!$A$34:$A$777,$A318,СВЦЭМ!$B$34:$B$777,S$296)+'СЕТ СН'!$F$13-'СЕТ СН'!$F$21</f>
        <v>-578.75</v>
      </c>
      <c r="T318" s="37">
        <f>SUMIFS(СВЦЭМ!$I$34:$I$777,СВЦЭМ!$A$34:$A$777,$A318,СВЦЭМ!$B$34:$B$777,T$296)+'СЕТ СН'!$F$13-'СЕТ СН'!$F$21</f>
        <v>-578.75</v>
      </c>
      <c r="U318" s="37">
        <f>SUMIFS(СВЦЭМ!$I$34:$I$777,СВЦЭМ!$A$34:$A$777,$A318,СВЦЭМ!$B$34:$B$777,U$296)+'СЕТ СН'!$F$13-'СЕТ СН'!$F$21</f>
        <v>-578.75</v>
      </c>
      <c r="V318" s="37">
        <f>SUMIFS(СВЦЭМ!$I$34:$I$777,СВЦЭМ!$A$34:$A$777,$A318,СВЦЭМ!$B$34:$B$777,V$296)+'СЕТ СН'!$F$13-'СЕТ СН'!$F$21</f>
        <v>-578.75</v>
      </c>
      <c r="W318" s="37">
        <f>SUMIFS(СВЦЭМ!$I$34:$I$777,СВЦЭМ!$A$34:$A$777,$A318,СВЦЭМ!$B$34:$B$777,W$296)+'СЕТ СН'!$F$13-'СЕТ СН'!$F$21</f>
        <v>-578.75</v>
      </c>
      <c r="X318" s="37">
        <f>SUMIFS(СВЦЭМ!$I$34:$I$777,СВЦЭМ!$A$34:$A$777,$A318,СВЦЭМ!$B$34:$B$777,X$296)+'СЕТ СН'!$F$13-'СЕТ СН'!$F$21</f>
        <v>-578.75</v>
      </c>
      <c r="Y318" s="37">
        <f>SUMIFS(СВЦЭМ!$I$34:$I$777,СВЦЭМ!$A$34:$A$777,$A318,СВЦЭМ!$B$34:$B$777,Y$296)+'СЕТ СН'!$F$13-'СЕТ СН'!$F$21</f>
        <v>-578.75</v>
      </c>
    </row>
    <row r="319" spans="1:25" ht="15.75" x14ac:dyDescent="0.2">
      <c r="A319" s="36">
        <f t="shared" si="8"/>
        <v>43062</v>
      </c>
      <c r="B319" s="37">
        <f>SUMIFS(СВЦЭМ!$I$34:$I$777,СВЦЭМ!$A$34:$A$777,$A319,СВЦЭМ!$B$34:$B$777,B$296)+'СЕТ СН'!$F$13-'СЕТ СН'!$F$21</f>
        <v>-578.75</v>
      </c>
      <c r="C319" s="37">
        <f>SUMIFS(СВЦЭМ!$I$34:$I$777,СВЦЭМ!$A$34:$A$777,$A319,СВЦЭМ!$B$34:$B$777,C$296)+'СЕТ СН'!$F$13-'СЕТ СН'!$F$21</f>
        <v>-578.75</v>
      </c>
      <c r="D319" s="37">
        <f>SUMIFS(СВЦЭМ!$I$34:$I$777,СВЦЭМ!$A$34:$A$777,$A319,СВЦЭМ!$B$34:$B$777,D$296)+'СЕТ СН'!$F$13-'СЕТ СН'!$F$21</f>
        <v>-578.75</v>
      </c>
      <c r="E319" s="37">
        <f>SUMIFS(СВЦЭМ!$I$34:$I$777,СВЦЭМ!$A$34:$A$777,$A319,СВЦЭМ!$B$34:$B$777,E$296)+'СЕТ СН'!$F$13-'СЕТ СН'!$F$21</f>
        <v>-578.75</v>
      </c>
      <c r="F319" s="37">
        <f>SUMIFS(СВЦЭМ!$I$34:$I$777,СВЦЭМ!$A$34:$A$777,$A319,СВЦЭМ!$B$34:$B$777,F$296)+'СЕТ СН'!$F$13-'СЕТ СН'!$F$21</f>
        <v>-578.75</v>
      </c>
      <c r="G319" s="37">
        <f>SUMIFS(СВЦЭМ!$I$34:$I$777,СВЦЭМ!$A$34:$A$777,$A319,СВЦЭМ!$B$34:$B$777,G$296)+'СЕТ СН'!$F$13-'СЕТ СН'!$F$21</f>
        <v>-578.75</v>
      </c>
      <c r="H319" s="37">
        <f>SUMIFS(СВЦЭМ!$I$34:$I$777,СВЦЭМ!$A$34:$A$777,$A319,СВЦЭМ!$B$34:$B$777,H$296)+'СЕТ СН'!$F$13-'СЕТ СН'!$F$21</f>
        <v>-578.75</v>
      </c>
      <c r="I319" s="37">
        <f>SUMIFS(СВЦЭМ!$I$34:$I$777,СВЦЭМ!$A$34:$A$777,$A319,СВЦЭМ!$B$34:$B$777,I$296)+'СЕТ СН'!$F$13-'СЕТ СН'!$F$21</f>
        <v>-578.75</v>
      </c>
      <c r="J319" s="37">
        <f>SUMIFS(СВЦЭМ!$I$34:$I$777,СВЦЭМ!$A$34:$A$777,$A319,СВЦЭМ!$B$34:$B$777,J$296)+'СЕТ СН'!$F$13-'СЕТ СН'!$F$21</f>
        <v>-578.75</v>
      </c>
      <c r="K319" s="37">
        <f>SUMIFS(СВЦЭМ!$I$34:$I$777,СВЦЭМ!$A$34:$A$777,$A319,СВЦЭМ!$B$34:$B$777,K$296)+'СЕТ СН'!$F$13-'СЕТ СН'!$F$21</f>
        <v>-578.75</v>
      </c>
      <c r="L319" s="37">
        <f>SUMIFS(СВЦЭМ!$I$34:$I$777,СВЦЭМ!$A$34:$A$777,$A319,СВЦЭМ!$B$34:$B$777,L$296)+'СЕТ СН'!$F$13-'СЕТ СН'!$F$21</f>
        <v>-578.75</v>
      </c>
      <c r="M319" s="37">
        <f>SUMIFS(СВЦЭМ!$I$34:$I$777,СВЦЭМ!$A$34:$A$777,$A319,СВЦЭМ!$B$34:$B$777,M$296)+'СЕТ СН'!$F$13-'СЕТ СН'!$F$21</f>
        <v>-578.75</v>
      </c>
      <c r="N319" s="37">
        <f>SUMIFS(СВЦЭМ!$I$34:$I$777,СВЦЭМ!$A$34:$A$777,$A319,СВЦЭМ!$B$34:$B$777,N$296)+'СЕТ СН'!$F$13-'СЕТ СН'!$F$21</f>
        <v>-578.75</v>
      </c>
      <c r="O319" s="37">
        <f>SUMIFS(СВЦЭМ!$I$34:$I$777,СВЦЭМ!$A$34:$A$777,$A319,СВЦЭМ!$B$34:$B$777,O$296)+'СЕТ СН'!$F$13-'СЕТ СН'!$F$21</f>
        <v>-578.75</v>
      </c>
      <c r="P319" s="37">
        <f>SUMIFS(СВЦЭМ!$I$34:$I$777,СВЦЭМ!$A$34:$A$777,$A319,СВЦЭМ!$B$34:$B$777,P$296)+'СЕТ СН'!$F$13-'СЕТ СН'!$F$21</f>
        <v>-578.75</v>
      </c>
      <c r="Q319" s="37">
        <f>SUMIFS(СВЦЭМ!$I$34:$I$777,СВЦЭМ!$A$34:$A$777,$A319,СВЦЭМ!$B$34:$B$777,Q$296)+'СЕТ СН'!$F$13-'СЕТ СН'!$F$21</f>
        <v>-578.75</v>
      </c>
      <c r="R319" s="37">
        <f>SUMIFS(СВЦЭМ!$I$34:$I$777,СВЦЭМ!$A$34:$A$777,$A319,СВЦЭМ!$B$34:$B$777,R$296)+'СЕТ СН'!$F$13-'СЕТ СН'!$F$21</f>
        <v>-578.75</v>
      </c>
      <c r="S319" s="37">
        <f>SUMIFS(СВЦЭМ!$I$34:$I$777,СВЦЭМ!$A$34:$A$777,$A319,СВЦЭМ!$B$34:$B$777,S$296)+'СЕТ СН'!$F$13-'СЕТ СН'!$F$21</f>
        <v>-578.75</v>
      </c>
      <c r="T319" s="37">
        <f>SUMIFS(СВЦЭМ!$I$34:$I$777,СВЦЭМ!$A$34:$A$777,$A319,СВЦЭМ!$B$34:$B$777,T$296)+'СЕТ СН'!$F$13-'СЕТ СН'!$F$21</f>
        <v>-578.75</v>
      </c>
      <c r="U319" s="37">
        <f>SUMIFS(СВЦЭМ!$I$34:$I$777,СВЦЭМ!$A$34:$A$777,$A319,СВЦЭМ!$B$34:$B$777,U$296)+'СЕТ СН'!$F$13-'СЕТ СН'!$F$21</f>
        <v>-578.75</v>
      </c>
      <c r="V319" s="37">
        <f>SUMIFS(СВЦЭМ!$I$34:$I$777,СВЦЭМ!$A$34:$A$777,$A319,СВЦЭМ!$B$34:$B$777,V$296)+'СЕТ СН'!$F$13-'СЕТ СН'!$F$21</f>
        <v>-578.75</v>
      </c>
      <c r="W319" s="37">
        <f>SUMIFS(СВЦЭМ!$I$34:$I$777,СВЦЭМ!$A$34:$A$777,$A319,СВЦЭМ!$B$34:$B$777,W$296)+'СЕТ СН'!$F$13-'СЕТ СН'!$F$21</f>
        <v>-578.75</v>
      </c>
      <c r="X319" s="37">
        <f>SUMIFS(СВЦЭМ!$I$34:$I$777,СВЦЭМ!$A$34:$A$777,$A319,СВЦЭМ!$B$34:$B$777,X$296)+'СЕТ СН'!$F$13-'СЕТ СН'!$F$21</f>
        <v>-578.75</v>
      </c>
      <c r="Y319" s="37">
        <f>SUMIFS(СВЦЭМ!$I$34:$I$777,СВЦЭМ!$A$34:$A$777,$A319,СВЦЭМ!$B$34:$B$777,Y$296)+'СЕТ СН'!$F$13-'СЕТ СН'!$F$21</f>
        <v>-578.75</v>
      </c>
    </row>
    <row r="320" spans="1:25" ht="15.75" x14ac:dyDescent="0.2">
      <c r="A320" s="36">
        <f t="shared" si="8"/>
        <v>43063</v>
      </c>
      <c r="B320" s="37">
        <f>SUMIFS(СВЦЭМ!$I$34:$I$777,СВЦЭМ!$A$34:$A$777,$A320,СВЦЭМ!$B$34:$B$777,B$296)+'СЕТ СН'!$F$13-'СЕТ СН'!$F$21</f>
        <v>-578.75</v>
      </c>
      <c r="C320" s="37">
        <f>SUMIFS(СВЦЭМ!$I$34:$I$777,СВЦЭМ!$A$34:$A$777,$A320,СВЦЭМ!$B$34:$B$777,C$296)+'СЕТ СН'!$F$13-'СЕТ СН'!$F$21</f>
        <v>-578.75</v>
      </c>
      <c r="D320" s="37">
        <f>SUMIFS(СВЦЭМ!$I$34:$I$777,СВЦЭМ!$A$34:$A$777,$A320,СВЦЭМ!$B$34:$B$777,D$296)+'СЕТ СН'!$F$13-'СЕТ СН'!$F$21</f>
        <v>-578.75</v>
      </c>
      <c r="E320" s="37">
        <f>SUMIFS(СВЦЭМ!$I$34:$I$777,СВЦЭМ!$A$34:$A$777,$A320,СВЦЭМ!$B$34:$B$777,E$296)+'СЕТ СН'!$F$13-'СЕТ СН'!$F$21</f>
        <v>-578.75</v>
      </c>
      <c r="F320" s="37">
        <f>SUMIFS(СВЦЭМ!$I$34:$I$777,СВЦЭМ!$A$34:$A$777,$A320,СВЦЭМ!$B$34:$B$777,F$296)+'СЕТ СН'!$F$13-'СЕТ СН'!$F$21</f>
        <v>-578.75</v>
      </c>
      <c r="G320" s="37">
        <f>SUMIFS(СВЦЭМ!$I$34:$I$777,СВЦЭМ!$A$34:$A$777,$A320,СВЦЭМ!$B$34:$B$777,G$296)+'СЕТ СН'!$F$13-'СЕТ СН'!$F$21</f>
        <v>-578.75</v>
      </c>
      <c r="H320" s="37">
        <f>SUMIFS(СВЦЭМ!$I$34:$I$777,СВЦЭМ!$A$34:$A$777,$A320,СВЦЭМ!$B$34:$B$777,H$296)+'СЕТ СН'!$F$13-'СЕТ СН'!$F$21</f>
        <v>-578.75</v>
      </c>
      <c r="I320" s="37">
        <f>SUMIFS(СВЦЭМ!$I$34:$I$777,СВЦЭМ!$A$34:$A$777,$A320,СВЦЭМ!$B$34:$B$777,I$296)+'СЕТ СН'!$F$13-'СЕТ СН'!$F$21</f>
        <v>-578.75</v>
      </c>
      <c r="J320" s="37">
        <f>SUMIFS(СВЦЭМ!$I$34:$I$777,СВЦЭМ!$A$34:$A$777,$A320,СВЦЭМ!$B$34:$B$777,J$296)+'СЕТ СН'!$F$13-'СЕТ СН'!$F$21</f>
        <v>-578.75</v>
      </c>
      <c r="K320" s="37">
        <f>SUMIFS(СВЦЭМ!$I$34:$I$777,СВЦЭМ!$A$34:$A$777,$A320,СВЦЭМ!$B$34:$B$777,K$296)+'СЕТ СН'!$F$13-'СЕТ СН'!$F$21</f>
        <v>-578.75</v>
      </c>
      <c r="L320" s="37">
        <f>SUMIFS(СВЦЭМ!$I$34:$I$777,СВЦЭМ!$A$34:$A$777,$A320,СВЦЭМ!$B$34:$B$777,L$296)+'СЕТ СН'!$F$13-'СЕТ СН'!$F$21</f>
        <v>-578.75</v>
      </c>
      <c r="M320" s="37">
        <f>SUMIFS(СВЦЭМ!$I$34:$I$777,СВЦЭМ!$A$34:$A$777,$A320,СВЦЭМ!$B$34:$B$777,M$296)+'СЕТ СН'!$F$13-'СЕТ СН'!$F$21</f>
        <v>-578.75</v>
      </c>
      <c r="N320" s="37">
        <f>SUMIFS(СВЦЭМ!$I$34:$I$777,СВЦЭМ!$A$34:$A$777,$A320,СВЦЭМ!$B$34:$B$777,N$296)+'СЕТ СН'!$F$13-'СЕТ СН'!$F$21</f>
        <v>-578.75</v>
      </c>
      <c r="O320" s="37">
        <f>SUMIFS(СВЦЭМ!$I$34:$I$777,СВЦЭМ!$A$34:$A$777,$A320,СВЦЭМ!$B$34:$B$777,O$296)+'СЕТ СН'!$F$13-'СЕТ СН'!$F$21</f>
        <v>-578.75</v>
      </c>
      <c r="P320" s="37">
        <f>SUMIFS(СВЦЭМ!$I$34:$I$777,СВЦЭМ!$A$34:$A$777,$A320,СВЦЭМ!$B$34:$B$777,P$296)+'СЕТ СН'!$F$13-'СЕТ СН'!$F$21</f>
        <v>-578.75</v>
      </c>
      <c r="Q320" s="37">
        <f>SUMIFS(СВЦЭМ!$I$34:$I$777,СВЦЭМ!$A$34:$A$777,$A320,СВЦЭМ!$B$34:$B$777,Q$296)+'СЕТ СН'!$F$13-'СЕТ СН'!$F$21</f>
        <v>-578.75</v>
      </c>
      <c r="R320" s="37">
        <f>SUMIFS(СВЦЭМ!$I$34:$I$777,СВЦЭМ!$A$34:$A$777,$A320,СВЦЭМ!$B$34:$B$777,R$296)+'СЕТ СН'!$F$13-'СЕТ СН'!$F$21</f>
        <v>-578.75</v>
      </c>
      <c r="S320" s="37">
        <f>SUMIFS(СВЦЭМ!$I$34:$I$777,СВЦЭМ!$A$34:$A$777,$A320,СВЦЭМ!$B$34:$B$777,S$296)+'СЕТ СН'!$F$13-'СЕТ СН'!$F$21</f>
        <v>-578.75</v>
      </c>
      <c r="T320" s="37">
        <f>SUMIFS(СВЦЭМ!$I$34:$I$777,СВЦЭМ!$A$34:$A$777,$A320,СВЦЭМ!$B$34:$B$777,T$296)+'СЕТ СН'!$F$13-'СЕТ СН'!$F$21</f>
        <v>-578.75</v>
      </c>
      <c r="U320" s="37">
        <f>SUMIFS(СВЦЭМ!$I$34:$I$777,СВЦЭМ!$A$34:$A$777,$A320,СВЦЭМ!$B$34:$B$777,U$296)+'СЕТ СН'!$F$13-'СЕТ СН'!$F$21</f>
        <v>-578.75</v>
      </c>
      <c r="V320" s="37">
        <f>SUMIFS(СВЦЭМ!$I$34:$I$777,СВЦЭМ!$A$34:$A$777,$A320,СВЦЭМ!$B$34:$B$777,V$296)+'СЕТ СН'!$F$13-'СЕТ СН'!$F$21</f>
        <v>-578.75</v>
      </c>
      <c r="W320" s="37">
        <f>SUMIFS(СВЦЭМ!$I$34:$I$777,СВЦЭМ!$A$34:$A$777,$A320,СВЦЭМ!$B$34:$B$777,W$296)+'СЕТ СН'!$F$13-'СЕТ СН'!$F$21</f>
        <v>-578.75</v>
      </c>
      <c r="X320" s="37">
        <f>SUMIFS(СВЦЭМ!$I$34:$I$777,СВЦЭМ!$A$34:$A$777,$A320,СВЦЭМ!$B$34:$B$777,X$296)+'СЕТ СН'!$F$13-'СЕТ СН'!$F$21</f>
        <v>-578.75</v>
      </c>
      <c r="Y320" s="37">
        <f>SUMIFS(СВЦЭМ!$I$34:$I$777,СВЦЭМ!$A$34:$A$777,$A320,СВЦЭМ!$B$34:$B$777,Y$296)+'СЕТ СН'!$F$13-'СЕТ СН'!$F$21</f>
        <v>-578.75</v>
      </c>
    </row>
    <row r="321" spans="1:27" ht="15.75" x14ac:dyDescent="0.2">
      <c r="A321" s="36">
        <f t="shared" si="8"/>
        <v>43064</v>
      </c>
      <c r="B321" s="37">
        <f>SUMIFS(СВЦЭМ!$I$34:$I$777,СВЦЭМ!$A$34:$A$777,$A321,СВЦЭМ!$B$34:$B$777,B$296)+'СЕТ СН'!$F$13-'СЕТ СН'!$F$21</f>
        <v>-578.75</v>
      </c>
      <c r="C321" s="37">
        <f>SUMIFS(СВЦЭМ!$I$34:$I$777,СВЦЭМ!$A$34:$A$777,$A321,СВЦЭМ!$B$34:$B$777,C$296)+'СЕТ СН'!$F$13-'СЕТ СН'!$F$21</f>
        <v>-578.75</v>
      </c>
      <c r="D321" s="37">
        <f>SUMIFS(СВЦЭМ!$I$34:$I$777,СВЦЭМ!$A$34:$A$777,$A321,СВЦЭМ!$B$34:$B$777,D$296)+'СЕТ СН'!$F$13-'СЕТ СН'!$F$21</f>
        <v>-578.75</v>
      </c>
      <c r="E321" s="37">
        <f>SUMIFS(СВЦЭМ!$I$34:$I$777,СВЦЭМ!$A$34:$A$777,$A321,СВЦЭМ!$B$34:$B$777,E$296)+'СЕТ СН'!$F$13-'СЕТ СН'!$F$21</f>
        <v>-578.75</v>
      </c>
      <c r="F321" s="37">
        <f>SUMIFS(СВЦЭМ!$I$34:$I$777,СВЦЭМ!$A$34:$A$777,$A321,СВЦЭМ!$B$34:$B$777,F$296)+'СЕТ СН'!$F$13-'СЕТ СН'!$F$21</f>
        <v>-578.75</v>
      </c>
      <c r="G321" s="37">
        <f>SUMIFS(СВЦЭМ!$I$34:$I$777,СВЦЭМ!$A$34:$A$777,$A321,СВЦЭМ!$B$34:$B$777,G$296)+'СЕТ СН'!$F$13-'СЕТ СН'!$F$21</f>
        <v>-578.75</v>
      </c>
      <c r="H321" s="37">
        <f>SUMIFS(СВЦЭМ!$I$34:$I$777,СВЦЭМ!$A$34:$A$777,$A321,СВЦЭМ!$B$34:$B$777,H$296)+'СЕТ СН'!$F$13-'СЕТ СН'!$F$21</f>
        <v>-578.75</v>
      </c>
      <c r="I321" s="37">
        <f>SUMIFS(СВЦЭМ!$I$34:$I$777,СВЦЭМ!$A$34:$A$777,$A321,СВЦЭМ!$B$34:$B$777,I$296)+'СЕТ СН'!$F$13-'СЕТ СН'!$F$21</f>
        <v>-578.75</v>
      </c>
      <c r="J321" s="37">
        <f>SUMIFS(СВЦЭМ!$I$34:$I$777,СВЦЭМ!$A$34:$A$777,$A321,СВЦЭМ!$B$34:$B$777,J$296)+'СЕТ СН'!$F$13-'СЕТ СН'!$F$21</f>
        <v>-578.75</v>
      </c>
      <c r="K321" s="37">
        <f>SUMIFS(СВЦЭМ!$I$34:$I$777,СВЦЭМ!$A$34:$A$777,$A321,СВЦЭМ!$B$34:$B$777,K$296)+'СЕТ СН'!$F$13-'СЕТ СН'!$F$21</f>
        <v>-578.75</v>
      </c>
      <c r="L321" s="37">
        <f>SUMIFS(СВЦЭМ!$I$34:$I$777,СВЦЭМ!$A$34:$A$777,$A321,СВЦЭМ!$B$34:$B$777,L$296)+'СЕТ СН'!$F$13-'СЕТ СН'!$F$21</f>
        <v>-578.75</v>
      </c>
      <c r="M321" s="37">
        <f>SUMIFS(СВЦЭМ!$I$34:$I$777,СВЦЭМ!$A$34:$A$777,$A321,СВЦЭМ!$B$34:$B$777,M$296)+'СЕТ СН'!$F$13-'СЕТ СН'!$F$21</f>
        <v>-578.75</v>
      </c>
      <c r="N321" s="37">
        <f>SUMIFS(СВЦЭМ!$I$34:$I$777,СВЦЭМ!$A$34:$A$777,$A321,СВЦЭМ!$B$34:$B$777,N$296)+'СЕТ СН'!$F$13-'СЕТ СН'!$F$21</f>
        <v>-578.75</v>
      </c>
      <c r="O321" s="37">
        <f>SUMIFS(СВЦЭМ!$I$34:$I$777,СВЦЭМ!$A$34:$A$777,$A321,СВЦЭМ!$B$34:$B$777,O$296)+'СЕТ СН'!$F$13-'СЕТ СН'!$F$21</f>
        <v>-578.75</v>
      </c>
      <c r="P321" s="37">
        <f>SUMIFS(СВЦЭМ!$I$34:$I$777,СВЦЭМ!$A$34:$A$777,$A321,СВЦЭМ!$B$34:$B$777,P$296)+'СЕТ СН'!$F$13-'СЕТ СН'!$F$21</f>
        <v>-578.75</v>
      </c>
      <c r="Q321" s="37">
        <f>SUMIFS(СВЦЭМ!$I$34:$I$777,СВЦЭМ!$A$34:$A$777,$A321,СВЦЭМ!$B$34:$B$777,Q$296)+'СЕТ СН'!$F$13-'СЕТ СН'!$F$21</f>
        <v>-578.75</v>
      </c>
      <c r="R321" s="37">
        <f>SUMIFS(СВЦЭМ!$I$34:$I$777,СВЦЭМ!$A$34:$A$777,$A321,СВЦЭМ!$B$34:$B$777,R$296)+'СЕТ СН'!$F$13-'СЕТ СН'!$F$21</f>
        <v>-578.75</v>
      </c>
      <c r="S321" s="37">
        <f>SUMIFS(СВЦЭМ!$I$34:$I$777,СВЦЭМ!$A$34:$A$777,$A321,СВЦЭМ!$B$34:$B$777,S$296)+'СЕТ СН'!$F$13-'СЕТ СН'!$F$21</f>
        <v>-578.75</v>
      </c>
      <c r="T321" s="37">
        <f>SUMIFS(СВЦЭМ!$I$34:$I$777,СВЦЭМ!$A$34:$A$777,$A321,СВЦЭМ!$B$34:$B$777,T$296)+'СЕТ СН'!$F$13-'СЕТ СН'!$F$21</f>
        <v>-578.75</v>
      </c>
      <c r="U321" s="37">
        <f>SUMIFS(СВЦЭМ!$I$34:$I$777,СВЦЭМ!$A$34:$A$777,$A321,СВЦЭМ!$B$34:$B$777,U$296)+'СЕТ СН'!$F$13-'СЕТ СН'!$F$21</f>
        <v>-578.75</v>
      </c>
      <c r="V321" s="37">
        <f>SUMIFS(СВЦЭМ!$I$34:$I$777,СВЦЭМ!$A$34:$A$777,$A321,СВЦЭМ!$B$34:$B$777,V$296)+'СЕТ СН'!$F$13-'СЕТ СН'!$F$21</f>
        <v>-578.75</v>
      </c>
      <c r="W321" s="37">
        <f>SUMIFS(СВЦЭМ!$I$34:$I$777,СВЦЭМ!$A$34:$A$777,$A321,СВЦЭМ!$B$34:$B$777,W$296)+'СЕТ СН'!$F$13-'СЕТ СН'!$F$21</f>
        <v>-578.75</v>
      </c>
      <c r="X321" s="37">
        <f>SUMIFS(СВЦЭМ!$I$34:$I$777,СВЦЭМ!$A$34:$A$777,$A321,СВЦЭМ!$B$34:$B$777,X$296)+'СЕТ СН'!$F$13-'СЕТ СН'!$F$21</f>
        <v>-578.75</v>
      </c>
      <c r="Y321" s="37">
        <f>SUMIFS(СВЦЭМ!$I$34:$I$777,СВЦЭМ!$A$34:$A$777,$A321,СВЦЭМ!$B$34:$B$777,Y$296)+'СЕТ СН'!$F$13-'СЕТ СН'!$F$21</f>
        <v>-578.75</v>
      </c>
    </row>
    <row r="322" spans="1:27" ht="15.75" x14ac:dyDescent="0.2">
      <c r="A322" s="36">
        <f t="shared" si="8"/>
        <v>43065</v>
      </c>
      <c r="B322" s="37">
        <f>SUMIFS(СВЦЭМ!$I$34:$I$777,СВЦЭМ!$A$34:$A$777,$A322,СВЦЭМ!$B$34:$B$777,B$296)+'СЕТ СН'!$F$13-'СЕТ СН'!$F$21</f>
        <v>-578.75</v>
      </c>
      <c r="C322" s="37">
        <f>SUMIFS(СВЦЭМ!$I$34:$I$777,СВЦЭМ!$A$34:$A$777,$A322,СВЦЭМ!$B$34:$B$777,C$296)+'СЕТ СН'!$F$13-'СЕТ СН'!$F$21</f>
        <v>-578.75</v>
      </c>
      <c r="D322" s="37">
        <f>SUMIFS(СВЦЭМ!$I$34:$I$777,СВЦЭМ!$A$34:$A$777,$A322,СВЦЭМ!$B$34:$B$777,D$296)+'СЕТ СН'!$F$13-'СЕТ СН'!$F$21</f>
        <v>-578.75</v>
      </c>
      <c r="E322" s="37">
        <f>SUMIFS(СВЦЭМ!$I$34:$I$777,СВЦЭМ!$A$34:$A$777,$A322,СВЦЭМ!$B$34:$B$777,E$296)+'СЕТ СН'!$F$13-'СЕТ СН'!$F$21</f>
        <v>-578.75</v>
      </c>
      <c r="F322" s="37">
        <f>SUMIFS(СВЦЭМ!$I$34:$I$777,СВЦЭМ!$A$34:$A$777,$A322,СВЦЭМ!$B$34:$B$777,F$296)+'СЕТ СН'!$F$13-'СЕТ СН'!$F$21</f>
        <v>-578.75</v>
      </c>
      <c r="G322" s="37">
        <f>SUMIFS(СВЦЭМ!$I$34:$I$777,СВЦЭМ!$A$34:$A$777,$A322,СВЦЭМ!$B$34:$B$777,G$296)+'СЕТ СН'!$F$13-'СЕТ СН'!$F$21</f>
        <v>-578.75</v>
      </c>
      <c r="H322" s="37">
        <f>SUMIFS(СВЦЭМ!$I$34:$I$777,СВЦЭМ!$A$34:$A$777,$A322,СВЦЭМ!$B$34:$B$777,H$296)+'СЕТ СН'!$F$13-'СЕТ СН'!$F$21</f>
        <v>-578.75</v>
      </c>
      <c r="I322" s="37">
        <f>SUMIFS(СВЦЭМ!$I$34:$I$777,СВЦЭМ!$A$34:$A$777,$A322,СВЦЭМ!$B$34:$B$777,I$296)+'СЕТ СН'!$F$13-'СЕТ СН'!$F$21</f>
        <v>-578.75</v>
      </c>
      <c r="J322" s="37">
        <f>SUMIFS(СВЦЭМ!$I$34:$I$777,СВЦЭМ!$A$34:$A$777,$A322,СВЦЭМ!$B$34:$B$777,J$296)+'СЕТ СН'!$F$13-'СЕТ СН'!$F$21</f>
        <v>-578.75</v>
      </c>
      <c r="K322" s="37">
        <f>SUMIFS(СВЦЭМ!$I$34:$I$777,СВЦЭМ!$A$34:$A$777,$A322,СВЦЭМ!$B$34:$B$777,K$296)+'СЕТ СН'!$F$13-'СЕТ СН'!$F$21</f>
        <v>-578.75</v>
      </c>
      <c r="L322" s="37">
        <f>SUMIFS(СВЦЭМ!$I$34:$I$777,СВЦЭМ!$A$34:$A$777,$A322,СВЦЭМ!$B$34:$B$777,L$296)+'СЕТ СН'!$F$13-'СЕТ СН'!$F$21</f>
        <v>-578.75</v>
      </c>
      <c r="M322" s="37">
        <f>SUMIFS(СВЦЭМ!$I$34:$I$777,СВЦЭМ!$A$34:$A$777,$A322,СВЦЭМ!$B$34:$B$777,M$296)+'СЕТ СН'!$F$13-'СЕТ СН'!$F$21</f>
        <v>-578.75</v>
      </c>
      <c r="N322" s="37">
        <f>SUMIFS(СВЦЭМ!$I$34:$I$777,СВЦЭМ!$A$34:$A$777,$A322,СВЦЭМ!$B$34:$B$777,N$296)+'СЕТ СН'!$F$13-'СЕТ СН'!$F$21</f>
        <v>-578.75</v>
      </c>
      <c r="O322" s="37">
        <f>SUMIFS(СВЦЭМ!$I$34:$I$777,СВЦЭМ!$A$34:$A$777,$A322,СВЦЭМ!$B$34:$B$777,O$296)+'СЕТ СН'!$F$13-'СЕТ СН'!$F$21</f>
        <v>-578.75</v>
      </c>
      <c r="P322" s="37">
        <f>SUMIFS(СВЦЭМ!$I$34:$I$777,СВЦЭМ!$A$34:$A$777,$A322,СВЦЭМ!$B$34:$B$777,P$296)+'СЕТ СН'!$F$13-'СЕТ СН'!$F$21</f>
        <v>-578.75</v>
      </c>
      <c r="Q322" s="37">
        <f>SUMIFS(СВЦЭМ!$I$34:$I$777,СВЦЭМ!$A$34:$A$777,$A322,СВЦЭМ!$B$34:$B$777,Q$296)+'СЕТ СН'!$F$13-'СЕТ СН'!$F$21</f>
        <v>-578.75</v>
      </c>
      <c r="R322" s="37">
        <f>SUMIFS(СВЦЭМ!$I$34:$I$777,СВЦЭМ!$A$34:$A$777,$A322,СВЦЭМ!$B$34:$B$777,R$296)+'СЕТ СН'!$F$13-'СЕТ СН'!$F$21</f>
        <v>-578.75</v>
      </c>
      <c r="S322" s="37">
        <f>SUMIFS(СВЦЭМ!$I$34:$I$777,СВЦЭМ!$A$34:$A$777,$A322,СВЦЭМ!$B$34:$B$777,S$296)+'СЕТ СН'!$F$13-'СЕТ СН'!$F$21</f>
        <v>-578.75</v>
      </c>
      <c r="T322" s="37">
        <f>SUMIFS(СВЦЭМ!$I$34:$I$777,СВЦЭМ!$A$34:$A$777,$A322,СВЦЭМ!$B$34:$B$777,T$296)+'СЕТ СН'!$F$13-'СЕТ СН'!$F$21</f>
        <v>-578.75</v>
      </c>
      <c r="U322" s="37">
        <f>SUMIFS(СВЦЭМ!$I$34:$I$777,СВЦЭМ!$A$34:$A$777,$A322,СВЦЭМ!$B$34:$B$777,U$296)+'СЕТ СН'!$F$13-'СЕТ СН'!$F$21</f>
        <v>-578.75</v>
      </c>
      <c r="V322" s="37">
        <f>SUMIFS(СВЦЭМ!$I$34:$I$777,СВЦЭМ!$A$34:$A$777,$A322,СВЦЭМ!$B$34:$B$777,V$296)+'СЕТ СН'!$F$13-'СЕТ СН'!$F$21</f>
        <v>-578.75</v>
      </c>
      <c r="W322" s="37">
        <f>SUMIFS(СВЦЭМ!$I$34:$I$777,СВЦЭМ!$A$34:$A$777,$A322,СВЦЭМ!$B$34:$B$777,W$296)+'СЕТ СН'!$F$13-'СЕТ СН'!$F$21</f>
        <v>-578.75</v>
      </c>
      <c r="X322" s="37">
        <f>SUMIFS(СВЦЭМ!$I$34:$I$777,СВЦЭМ!$A$34:$A$777,$A322,СВЦЭМ!$B$34:$B$777,X$296)+'СЕТ СН'!$F$13-'СЕТ СН'!$F$21</f>
        <v>-578.75</v>
      </c>
      <c r="Y322" s="37">
        <f>SUMIFS(СВЦЭМ!$I$34:$I$777,СВЦЭМ!$A$34:$A$777,$A322,СВЦЭМ!$B$34:$B$777,Y$296)+'СЕТ СН'!$F$13-'СЕТ СН'!$F$21</f>
        <v>-578.75</v>
      </c>
    </row>
    <row r="323" spans="1:27" ht="15.75" x14ac:dyDescent="0.2">
      <c r="A323" s="36">
        <f t="shared" si="8"/>
        <v>43066</v>
      </c>
      <c r="B323" s="37">
        <f>SUMIFS(СВЦЭМ!$I$34:$I$777,СВЦЭМ!$A$34:$A$777,$A323,СВЦЭМ!$B$34:$B$777,B$296)+'СЕТ СН'!$F$13-'СЕТ СН'!$F$21</f>
        <v>-578.75</v>
      </c>
      <c r="C323" s="37">
        <f>SUMIFS(СВЦЭМ!$I$34:$I$777,СВЦЭМ!$A$34:$A$777,$A323,СВЦЭМ!$B$34:$B$777,C$296)+'СЕТ СН'!$F$13-'СЕТ СН'!$F$21</f>
        <v>-578.75</v>
      </c>
      <c r="D323" s="37">
        <f>SUMIFS(СВЦЭМ!$I$34:$I$777,СВЦЭМ!$A$34:$A$777,$A323,СВЦЭМ!$B$34:$B$777,D$296)+'СЕТ СН'!$F$13-'СЕТ СН'!$F$21</f>
        <v>-578.75</v>
      </c>
      <c r="E323" s="37">
        <f>SUMIFS(СВЦЭМ!$I$34:$I$777,СВЦЭМ!$A$34:$A$777,$A323,СВЦЭМ!$B$34:$B$777,E$296)+'СЕТ СН'!$F$13-'СЕТ СН'!$F$21</f>
        <v>-578.75</v>
      </c>
      <c r="F323" s="37">
        <f>SUMIFS(СВЦЭМ!$I$34:$I$777,СВЦЭМ!$A$34:$A$777,$A323,СВЦЭМ!$B$34:$B$777,F$296)+'СЕТ СН'!$F$13-'СЕТ СН'!$F$21</f>
        <v>-578.75</v>
      </c>
      <c r="G323" s="37">
        <f>SUMIFS(СВЦЭМ!$I$34:$I$777,СВЦЭМ!$A$34:$A$777,$A323,СВЦЭМ!$B$34:$B$777,G$296)+'СЕТ СН'!$F$13-'СЕТ СН'!$F$21</f>
        <v>-578.75</v>
      </c>
      <c r="H323" s="37">
        <f>SUMIFS(СВЦЭМ!$I$34:$I$777,СВЦЭМ!$A$34:$A$777,$A323,СВЦЭМ!$B$34:$B$777,H$296)+'СЕТ СН'!$F$13-'СЕТ СН'!$F$21</f>
        <v>-578.75</v>
      </c>
      <c r="I323" s="37">
        <f>SUMIFS(СВЦЭМ!$I$34:$I$777,СВЦЭМ!$A$34:$A$777,$A323,СВЦЭМ!$B$34:$B$777,I$296)+'СЕТ СН'!$F$13-'СЕТ СН'!$F$21</f>
        <v>-578.75</v>
      </c>
      <c r="J323" s="37">
        <f>SUMIFS(СВЦЭМ!$I$34:$I$777,СВЦЭМ!$A$34:$A$777,$A323,СВЦЭМ!$B$34:$B$777,J$296)+'СЕТ СН'!$F$13-'СЕТ СН'!$F$21</f>
        <v>-578.75</v>
      </c>
      <c r="K323" s="37">
        <f>SUMIFS(СВЦЭМ!$I$34:$I$777,СВЦЭМ!$A$34:$A$777,$A323,СВЦЭМ!$B$34:$B$777,K$296)+'СЕТ СН'!$F$13-'СЕТ СН'!$F$21</f>
        <v>-578.75</v>
      </c>
      <c r="L323" s="37">
        <f>SUMIFS(СВЦЭМ!$I$34:$I$777,СВЦЭМ!$A$34:$A$777,$A323,СВЦЭМ!$B$34:$B$777,L$296)+'СЕТ СН'!$F$13-'СЕТ СН'!$F$21</f>
        <v>-578.75</v>
      </c>
      <c r="M323" s="37">
        <f>SUMIFS(СВЦЭМ!$I$34:$I$777,СВЦЭМ!$A$34:$A$777,$A323,СВЦЭМ!$B$34:$B$777,M$296)+'СЕТ СН'!$F$13-'СЕТ СН'!$F$21</f>
        <v>-578.75</v>
      </c>
      <c r="N323" s="37">
        <f>SUMIFS(СВЦЭМ!$I$34:$I$777,СВЦЭМ!$A$34:$A$777,$A323,СВЦЭМ!$B$34:$B$777,N$296)+'СЕТ СН'!$F$13-'СЕТ СН'!$F$21</f>
        <v>-578.75</v>
      </c>
      <c r="O323" s="37">
        <f>SUMIFS(СВЦЭМ!$I$34:$I$777,СВЦЭМ!$A$34:$A$777,$A323,СВЦЭМ!$B$34:$B$777,O$296)+'СЕТ СН'!$F$13-'СЕТ СН'!$F$21</f>
        <v>-578.75</v>
      </c>
      <c r="P323" s="37">
        <f>SUMIFS(СВЦЭМ!$I$34:$I$777,СВЦЭМ!$A$34:$A$777,$A323,СВЦЭМ!$B$34:$B$777,P$296)+'СЕТ СН'!$F$13-'СЕТ СН'!$F$21</f>
        <v>-578.75</v>
      </c>
      <c r="Q323" s="37">
        <f>SUMIFS(СВЦЭМ!$I$34:$I$777,СВЦЭМ!$A$34:$A$777,$A323,СВЦЭМ!$B$34:$B$777,Q$296)+'СЕТ СН'!$F$13-'СЕТ СН'!$F$21</f>
        <v>-578.75</v>
      </c>
      <c r="R323" s="37">
        <f>SUMIFS(СВЦЭМ!$I$34:$I$777,СВЦЭМ!$A$34:$A$777,$A323,СВЦЭМ!$B$34:$B$777,R$296)+'СЕТ СН'!$F$13-'СЕТ СН'!$F$21</f>
        <v>-578.75</v>
      </c>
      <c r="S323" s="37">
        <f>SUMIFS(СВЦЭМ!$I$34:$I$777,СВЦЭМ!$A$34:$A$777,$A323,СВЦЭМ!$B$34:$B$777,S$296)+'СЕТ СН'!$F$13-'СЕТ СН'!$F$21</f>
        <v>-578.75</v>
      </c>
      <c r="T323" s="37">
        <f>SUMIFS(СВЦЭМ!$I$34:$I$777,СВЦЭМ!$A$34:$A$777,$A323,СВЦЭМ!$B$34:$B$777,T$296)+'СЕТ СН'!$F$13-'СЕТ СН'!$F$21</f>
        <v>-578.75</v>
      </c>
      <c r="U323" s="37">
        <f>SUMIFS(СВЦЭМ!$I$34:$I$777,СВЦЭМ!$A$34:$A$777,$A323,СВЦЭМ!$B$34:$B$777,U$296)+'СЕТ СН'!$F$13-'СЕТ СН'!$F$21</f>
        <v>-578.75</v>
      </c>
      <c r="V323" s="37">
        <f>SUMIFS(СВЦЭМ!$I$34:$I$777,СВЦЭМ!$A$34:$A$777,$A323,СВЦЭМ!$B$34:$B$777,V$296)+'СЕТ СН'!$F$13-'СЕТ СН'!$F$21</f>
        <v>-578.75</v>
      </c>
      <c r="W323" s="37">
        <f>SUMIFS(СВЦЭМ!$I$34:$I$777,СВЦЭМ!$A$34:$A$777,$A323,СВЦЭМ!$B$34:$B$777,W$296)+'СЕТ СН'!$F$13-'СЕТ СН'!$F$21</f>
        <v>-578.75</v>
      </c>
      <c r="X323" s="37">
        <f>SUMIFS(СВЦЭМ!$I$34:$I$777,СВЦЭМ!$A$34:$A$777,$A323,СВЦЭМ!$B$34:$B$777,X$296)+'СЕТ СН'!$F$13-'СЕТ СН'!$F$21</f>
        <v>-578.75</v>
      </c>
      <c r="Y323" s="37">
        <f>SUMIFS(СВЦЭМ!$I$34:$I$777,СВЦЭМ!$A$34:$A$777,$A323,СВЦЭМ!$B$34:$B$777,Y$296)+'СЕТ СН'!$F$13-'СЕТ СН'!$F$21</f>
        <v>-578.75</v>
      </c>
    </row>
    <row r="324" spans="1:27" ht="15.75" x14ac:dyDescent="0.2">
      <c r="A324" s="36">
        <f t="shared" si="8"/>
        <v>43067</v>
      </c>
      <c r="B324" s="37">
        <f>SUMIFS(СВЦЭМ!$I$34:$I$777,СВЦЭМ!$A$34:$A$777,$A324,СВЦЭМ!$B$34:$B$777,B$296)+'СЕТ СН'!$F$13-'СЕТ СН'!$F$21</f>
        <v>-578.75</v>
      </c>
      <c r="C324" s="37">
        <f>SUMIFS(СВЦЭМ!$I$34:$I$777,СВЦЭМ!$A$34:$A$777,$A324,СВЦЭМ!$B$34:$B$777,C$296)+'СЕТ СН'!$F$13-'СЕТ СН'!$F$21</f>
        <v>-578.75</v>
      </c>
      <c r="D324" s="37">
        <f>SUMIFS(СВЦЭМ!$I$34:$I$777,СВЦЭМ!$A$34:$A$777,$A324,СВЦЭМ!$B$34:$B$777,D$296)+'СЕТ СН'!$F$13-'СЕТ СН'!$F$21</f>
        <v>-578.75</v>
      </c>
      <c r="E324" s="37">
        <f>SUMIFS(СВЦЭМ!$I$34:$I$777,СВЦЭМ!$A$34:$A$777,$A324,СВЦЭМ!$B$34:$B$777,E$296)+'СЕТ СН'!$F$13-'СЕТ СН'!$F$21</f>
        <v>-578.75</v>
      </c>
      <c r="F324" s="37">
        <f>SUMIFS(СВЦЭМ!$I$34:$I$777,СВЦЭМ!$A$34:$A$777,$A324,СВЦЭМ!$B$34:$B$777,F$296)+'СЕТ СН'!$F$13-'СЕТ СН'!$F$21</f>
        <v>-578.75</v>
      </c>
      <c r="G324" s="37">
        <f>SUMIFS(СВЦЭМ!$I$34:$I$777,СВЦЭМ!$A$34:$A$777,$A324,СВЦЭМ!$B$34:$B$777,G$296)+'СЕТ СН'!$F$13-'СЕТ СН'!$F$21</f>
        <v>-578.75</v>
      </c>
      <c r="H324" s="37">
        <f>SUMIFS(СВЦЭМ!$I$34:$I$777,СВЦЭМ!$A$34:$A$777,$A324,СВЦЭМ!$B$34:$B$777,H$296)+'СЕТ СН'!$F$13-'СЕТ СН'!$F$21</f>
        <v>-578.75</v>
      </c>
      <c r="I324" s="37">
        <f>SUMIFS(СВЦЭМ!$I$34:$I$777,СВЦЭМ!$A$34:$A$777,$A324,СВЦЭМ!$B$34:$B$777,I$296)+'СЕТ СН'!$F$13-'СЕТ СН'!$F$21</f>
        <v>-578.75</v>
      </c>
      <c r="J324" s="37">
        <f>SUMIFS(СВЦЭМ!$I$34:$I$777,СВЦЭМ!$A$34:$A$777,$A324,СВЦЭМ!$B$34:$B$777,J$296)+'СЕТ СН'!$F$13-'СЕТ СН'!$F$21</f>
        <v>-578.75</v>
      </c>
      <c r="K324" s="37">
        <f>SUMIFS(СВЦЭМ!$I$34:$I$777,СВЦЭМ!$A$34:$A$777,$A324,СВЦЭМ!$B$34:$B$777,K$296)+'СЕТ СН'!$F$13-'СЕТ СН'!$F$21</f>
        <v>-578.75</v>
      </c>
      <c r="L324" s="37">
        <f>SUMIFS(СВЦЭМ!$I$34:$I$777,СВЦЭМ!$A$34:$A$777,$A324,СВЦЭМ!$B$34:$B$777,L$296)+'СЕТ СН'!$F$13-'СЕТ СН'!$F$21</f>
        <v>-578.75</v>
      </c>
      <c r="M324" s="37">
        <f>SUMIFS(СВЦЭМ!$I$34:$I$777,СВЦЭМ!$A$34:$A$777,$A324,СВЦЭМ!$B$34:$B$777,M$296)+'СЕТ СН'!$F$13-'СЕТ СН'!$F$21</f>
        <v>-578.75</v>
      </c>
      <c r="N324" s="37">
        <f>SUMIFS(СВЦЭМ!$I$34:$I$777,СВЦЭМ!$A$34:$A$777,$A324,СВЦЭМ!$B$34:$B$777,N$296)+'СЕТ СН'!$F$13-'СЕТ СН'!$F$21</f>
        <v>-578.75</v>
      </c>
      <c r="O324" s="37">
        <f>SUMIFS(СВЦЭМ!$I$34:$I$777,СВЦЭМ!$A$34:$A$777,$A324,СВЦЭМ!$B$34:$B$777,O$296)+'СЕТ СН'!$F$13-'СЕТ СН'!$F$21</f>
        <v>-578.75</v>
      </c>
      <c r="P324" s="37">
        <f>SUMIFS(СВЦЭМ!$I$34:$I$777,СВЦЭМ!$A$34:$A$777,$A324,СВЦЭМ!$B$34:$B$777,P$296)+'СЕТ СН'!$F$13-'СЕТ СН'!$F$21</f>
        <v>-578.75</v>
      </c>
      <c r="Q324" s="37">
        <f>SUMIFS(СВЦЭМ!$I$34:$I$777,СВЦЭМ!$A$34:$A$777,$A324,СВЦЭМ!$B$34:$B$777,Q$296)+'СЕТ СН'!$F$13-'СЕТ СН'!$F$21</f>
        <v>-578.75</v>
      </c>
      <c r="R324" s="37">
        <f>SUMIFS(СВЦЭМ!$I$34:$I$777,СВЦЭМ!$A$34:$A$777,$A324,СВЦЭМ!$B$34:$B$777,R$296)+'СЕТ СН'!$F$13-'СЕТ СН'!$F$21</f>
        <v>-578.75</v>
      </c>
      <c r="S324" s="37">
        <f>SUMIFS(СВЦЭМ!$I$34:$I$777,СВЦЭМ!$A$34:$A$777,$A324,СВЦЭМ!$B$34:$B$777,S$296)+'СЕТ СН'!$F$13-'СЕТ СН'!$F$21</f>
        <v>-578.75</v>
      </c>
      <c r="T324" s="37">
        <f>SUMIFS(СВЦЭМ!$I$34:$I$777,СВЦЭМ!$A$34:$A$777,$A324,СВЦЭМ!$B$34:$B$777,T$296)+'СЕТ СН'!$F$13-'СЕТ СН'!$F$21</f>
        <v>-578.75</v>
      </c>
      <c r="U324" s="37">
        <f>SUMIFS(СВЦЭМ!$I$34:$I$777,СВЦЭМ!$A$34:$A$777,$A324,СВЦЭМ!$B$34:$B$777,U$296)+'СЕТ СН'!$F$13-'СЕТ СН'!$F$21</f>
        <v>-578.75</v>
      </c>
      <c r="V324" s="37">
        <f>SUMIFS(СВЦЭМ!$I$34:$I$777,СВЦЭМ!$A$34:$A$777,$A324,СВЦЭМ!$B$34:$B$777,V$296)+'СЕТ СН'!$F$13-'СЕТ СН'!$F$21</f>
        <v>-578.75</v>
      </c>
      <c r="W324" s="37">
        <f>SUMIFS(СВЦЭМ!$I$34:$I$777,СВЦЭМ!$A$34:$A$777,$A324,СВЦЭМ!$B$34:$B$777,W$296)+'СЕТ СН'!$F$13-'СЕТ СН'!$F$21</f>
        <v>-578.75</v>
      </c>
      <c r="X324" s="37">
        <f>SUMIFS(СВЦЭМ!$I$34:$I$777,СВЦЭМ!$A$34:$A$777,$A324,СВЦЭМ!$B$34:$B$777,X$296)+'СЕТ СН'!$F$13-'СЕТ СН'!$F$21</f>
        <v>-578.75</v>
      </c>
      <c r="Y324" s="37">
        <f>SUMIFS(СВЦЭМ!$I$34:$I$777,СВЦЭМ!$A$34:$A$777,$A324,СВЦЭМ!$B$34:$B$777,Y$296)+'СЕТ СН'!$F$13-'СЕТ СН'!$F$21</f>
        <v>-578.75</v>
      </c>
    </row>
    <row r="325" spans="1:27" ht="15.75" x14ac:dyDescent="0.2">
      <c r="A325" s="36">
        <f t="shared" si="8"/>
        <v>43068</v>
      </c>
      <c r="B325" s="37">
        <f>SUMIFS(СВЦЭМ!$I$34:$I$777,СВЦЭМ!$A$34:$A$777,$A325,СВЦЭМ!$B$34:$B$777,B$296)+'СЕТ СН'!$F$13-'СЕТ СН'!$F$21</f>
        <v>-578.75</v>
      </c>
      <c r="C325" s="37">
        <f>SUMIFS(СВЦЭМ!$I$34:$I$777,СВЦЭМ!$A$34:$A$777,$A325,СВЦЭМ!$B$34:$B$777,C$296)+'СЕТ СН'!$F$13-'СЕТ СН'!$F$21</f>
        <v>-578.75</v>
      </c>
      <c r="D325" s="37">
        <f>SUMIFS(СВЦЭМ!$I$34:$I$777,СВЦЭМ!$A$34:$A$777,$A325,СВЦЭМ!$B$34:$B$777,D$296)+'СЕТ СН'!$F$13-'СЕТ СН'!$F$21</f>
        <v>-578.75</v>
      </c>
      <c r="E325" s="37">
        <f>SUMIFS(СВЦЭМ!$I$34:$I$777,СВЦЭМ!$A$34:$A$777,$A325,СВЦЭМ!$B$34:$B$777,E$296)+'СЕТ СН'!$F$13-'СЕТ СН'!$F$21</f>
        <v>-578.75</v>
      </c>
      <c r="F325" s="37">
        <f>SUMIFS(СВЦЭМ!$I$34:$I$777,СВЦЭМ!$A$34:$A$777,$A325,СВЦЭМ!$B$34:$B$777,F$296)+'СЕТ СН'!$F$13-'СЕТ СН'!$F$21</f>
        <v>-578.75</v>
      </c>
      <c r="G325" s="37">
        <f>SUMIFS(СВЦЭМ!$I$34:$I$777,СВЦЭМ!$A$34:$A$777,$A325,СВЦЭМ!$B$34:$B$777,G$296)+'СЕТ СН'!$F$13-'СЕТ СН'!$F$21</f>
        <v>-578.75</v>
      </c>
      <c r="H325" s="37">
        <f>SUMIFS(СВЦЭМ!$I$34:$I$777,СВЦЭМ!$A$34:$A$777,$A325,СВЦЭМ!$B$34:$B$777,H$296)+'СЕТ СН'!$F$13-'СЕТ СН'!$F$21</f>
        <v>-578.75</v>
      </c>
      <c r="I325" s="37">
        <f>SUMIFS(СВЦЭМ!$I$34:$I$777,СВЦЭМ!$A$34:$A$777,$A325,СВЦЭМ!$B$34:$B$777,I$296)+'СЕТ СН'!$F$13-'СЕТ СН'!$F$21</f>
        <v>-578.75</v>
      </c>
      <c r="J325" s="37">
        <f>SUMIFS(СВЦЭМ!$I$34:$I$777,СВЦЭМ!$A$34:$A$777,$A325,СВЦЭМ!$B$34:$B$777,J$296)+'СЕТ СН'!$F$13-'СЕТ СН'!$F$21</f>
        <v>-578.75</v>
      </c>
      <c r="K325" s="37">
        <f>SUMIFS(СВЦЭМ!$I$34:$I$777,СВЦЭМ!$A$34:$A$777,$A325,СВЦЭМ!$B$34:$B$777,K$296)+'СЕТ СН'!$F$13-'СЕТ СН'!$F$21</f>
        <v>-578.75</v>
      </c>
      <c r="L325" s="37">
        <f>SUMIFS(СВЦЭМ!$I$34:$I$777,СВЦЭМ!$A$34:$A$777,$A325,СВЦЭМ!$B$34:$B$777,L$296)+'СЕТ СН'!$F$13-'СЕТ СН'!$F$21</f>
        <v>-578.75</v>
      </c>
      <c r="M325" s="37">
        <f>SUMIFS(СВЦЭМ!$I$34:$I$777,СВЦЭМ!$A$34:$A$777,$A325,СВЦЭМ!$B$34:$B$777,M$296)+'СЕТ СН'!$F$13-'СЕТ СН'!$F$21</f>
        <v>-578.75</v>
      </c>
      <c r="N325" s="37">
        <f>SUMIFS(СВЦЭМ!$I$34:$I$777,СВЦЭМ!$A$34:$A$777,$A325,СВЦЭМ!$B$34:$B$777,N$296)+'СЕТ СН'!$F$13-'СЕТ СН'!$F$21</f>
        <v>-578.75</v>
      </c>
      <c r="O325" s="37">
        <f>SUMIFS(СВЦЭМ!$I$34:$I$777,СВЦЭМ!$A$34:$A$777,$A325,СВЦЭМ!$B$34:$B$777,O$296)+'СЕТ СН'!$F$13-'СЕТ СН'!$F$21</f>
        <v>-578.75</v>
      </c>
      <c r="P325" s="37">
        <f>SUMIFS(СВЦЭМ!$I$34:$I$777,СВЦЭМ!$A$34:$A$777,$A325,СВЦЭМ!$B$34:$B$777,P$296)+'СЕТ СН'!$F$13-'СЕТ СН'!$F$21</f>
        <v>-578.75</v>
      </c>
      <c r="Q325" s="37">
        <f>SUMIFS(СВЦЭМ!$I$34:$I$777,СВЦЭМ!$A$34:$A$777,$A325,СВЦЭМ!$B$34:$B$777,Q$296)+'СЕТ СН'!$F$13-'СЕТ СН'!$F$21</f>
        <v>-578.75</v>
      </c>
      <c r="R325" s="37">
        <f>SUMIFS(СВЦЭМ!$I$34:$I$777,СВЦЭМ!$A$34:$A$777,$A325,СВЦЭМ!$B$34:$B$777,R$296)+'СЕТ СН'!$F$13-'СЕТ СН'!$F$21</f>
        <v>-578.75</v>
      </c>
      <c r="S325" s="37">
        <f>SUMIFS(СВЦЭМ!$I$34:$I$777,СВЦЭМ!$A$34:$A$777,$A325,СВЦЭМ!$B$34:$B$777,S$296)+'СЕТ СН'!$F$13-'СЕТ СН'!$F$21</f>
        <v>-578.75</v>
      </c>
      <c r="T325" s="37">
        <f>SUMIFS(СВЦЭМ!$I$34:$I$777,СВЦЭМ!$A$34:$A$777,$A325,СВЦЭМ!$B$34:$B$777,T$296)+'СЕТ СН'!$F$13-'СЕТ СН'!$F$21</f>
        <v>-578.75</v>
      </c>
      <c r="U325" s="37">
        <f>SUMIFS(СВЦЭМ!$I$34:$I$777,СВЦЭМ!$A$34:$A$777,$A325,СВЦЭМ!$B$34:$B$777,U$296)+'СЕТ СН'!$F$13-'СЕТ СН'!$F$21</f>
        <v>-578.75</v>
      </c>
      <c r="V325" s="37">
        <f>SUMIFS(СВЦЭМ!$I$34:$I$777,СВЦЭМ!$A$34:$A$777,$A325,СВЦЭМ!$B$34:$B$777,V$296)+'СЕТ СН'!$F$13-'СЕТ СН'!$F$21</f>
        <v>-578.75</v>
      </c>
      <c r="W325" s="37">
        <f>SUMIFS(СВЦЭМ!$I$34:$I$777,СВЦЭМ!$A$34:$A$777,$A325,СВЦЭМ!$B$34:$B$777,W$296)+'СЕТ СН'!$F$13-'СЕТ СН'!$F$21</f>
        <v>-578.75</v>
      </c>
      <c r="X325" s="37">
        <f>SUMIFS(СВЦЭМ!$I$34:$I$777,СВЦЭМ!$A$34:$A$777,$A325,СВЦЭМ!$B$34:$B$777,X$296)+'СЕТ СН'!$F$13-'СЕТ СН'!$F$21</f>
        <v>-578.75</v>
      </c>
      <c r="Y325" s="37">
        <f>SUMIFS(СВЦЭМ!$I$34:$I$777,СВЦЭМ!$A$34:$A$777,$A325,СВЦЭМ!$B$34:$B$777,Y$296)+'СЕТ СН'!$F$13-'СЕТ СН'!$F$21</f>
        <v>-578.75</v>
      </c>
    </row>
    <row r="326" spans="1:27" ht="15.75" x14ac:dyDescent="0.2">
      <c r="A326" s="36">
        <f t="shared" si="8"/>
        <v>43069</v>
      </c>
      <c r="B326" s="37">
        <f>SUMIFS(СВЦЭМ!$I$34:$I$777,СВЦЭМ!$A$34:$A$777,$A326,СВЦЭМ!$B$34:$B$777,B$296)+'СЕТ СН'!$F$13-'СЕТ СН'!$F$21</f>
        <v>-578.75</v>
      </c>
      <c r="C326" s="37">
        <f>SUMIFS(СВЦЭМ!$I$34:$I$777,СВЦЭМ!$A$34:$A$777,$A326,СВЦЭМ!$B$34:$B$777,C$296)+'СЕТ СН'!$F$13-'СЕТ СН'!$F$21</f>
        <v>-578.75</v>
      </c>
      <c r="D326" s="37">
        <f>SUMIFS(СВЦЭМ!$I$34:$I$777,СВЦЭМ!$A$34:$A$777,$A326,СВЦЭМ!$B$34:$B$777,D$296)+'СЕТ СН'!$F$13-'СЕТ СН'!$F$21</f>
        <v>-578.75</v>
      </c>
      <c r="E326" s="37">
        <f>SUMIFS(СВЦЭМ!$I$34:$I$777,СВЦЭМ!$A$34:$A$777,$A326,СВЦЭМ!$B$34:$B$777,E$296)+'СЕТ СН'!$F$13-'СЕТ СН'!$F$21</f>
        <v>-578.75</v>
      </c>
      <c r="F326" s="37">
        <f>SUMIFS(СВЦЭМ!$I$34:$I$777,СВЦЭМ!$A$34:$A$777,$A326,СВЦЭМ!$B$34:$B$777,F$296)+'СЕТ СН'!$F$13-'СЕТ СН'!$F$21</f>
        <v>-578.75</v>
      </c>
      <c r="G326" s="37">
        <f>SUMIFS(СВЦЭМ!$I$34:$I$777,СВЦЭМ!$A$34:$A$777,$A326,СВЦЭМ!$B$34:$B$777,G$296)+'СЕТ СН'!$F$13-'СЕТ СН'!$F$21</f>
        <v>-578.75</v>
      </c>
      <c r="H326" s="37">
        <f>SUMIFS(СВЦЭМ!$I$34:$I$777,СВЦЭМ!$A$34:$A$777,$A326,СВЦЭМ!$B$34:$B$777,H$296)+'СЕТ СН'!$F$13-'СЕТ СН'!$F$21</f>
        <v>-578.75</v>
      </c>
      <c r="I326" s="37">
        <f>SUMIFS(СВЦЭМ!$I$34:$I$777,СВЦЭМ!$A$34:$A$777,$A326,СВЦЭМ!$B$34:$B$777,I$296)+'СЕТ СН'!$F$13-'СЕТ СН'!$F$21</f>
        <v>-578.75</v>
      </c>
      <c r="J326" s="37">
        <f>SUMIFS(СВЦЭМ!$I$34:$I$777,СВЦЭМ!$A$34:$A$777,$A326,СВЦЭМ!$B$34:$B$777,J$296)+'СЕТ СН'!$F$13-'СЕТ СН'!$F$21</f>
        <v>-578.75</v>
      </c>
      <c r="K326" s="37">
        <f>SUMIFS(СВЦЭМ!$I$34:$I$777,СВЦЭМ!$A$34:$A$777,$A326,СВЦЭМ!$B$34:$B$777,K$296)+'СЕТ СН'!$F$13-'СЕТ СН'!$F$21</f>
        <v>-578.75</v>
      </c>
      <c r="L326" s="37">
        <f>SUMIFS(СВЦЭМ!$I$34:$I$777,СВЦЭМ!$A$34:$A$777,$A326,СВЦЭМ!$B$34:$B$777,L$296)+'СЕТ СН'!$F$13-'СЕТ СН'!$F$21</f>
        <v>-578.75</v>
      </c>
      <c r="M326" s="37">
        <f>SUMIFS(СВЦЭМ!$I$34:$I$777,СВЦЭМ!$A$34:$A$777,$A326,СВЦЭМ!$B$34:$B$777,M$296)+'СЕТ СН'!$F$13-'СЕТ СН'!$F$21</f>
        <v>-578.75</v>
      </c>
      <c r="N326" s="37">
        <f>SUMIFS(СВЦЭМ!$I$34:$I$777,СВЦЭМ!$A$34:$A$777,$A326,СВЦЭМ!$B$34:$B$777,N$296)+'СЕТ СН'!$F$13-'СЕТ СН'!$F$21</f>
        <v>-578.75</v>
      </c>
      <c r="O326" s="37">
        <f>SUMIFS(СВЦЭМ!$I$34:$I$777,СВЦЭМ!$A$34:$A$777,$A326,СВЦЭМ!$B$34:$B$777,O$296)+'СЕТ СН'!$F$13-'СЕТ СН'!$F$21</f>
        <v>-578.75</v>
      </c>
      <c r="P326" s="37">
        <f>SUMIFS(СВЦЭМ!$I$34:$I$777,СВЦЭМ!$A$34:$A$777,$A326,СВЦЭМ!$B$34:$B$777,P$296)+'СЕТ СН'!$F$13-'СЕТ СН'!$F$21</f>
        <v>-578.75</v>
      </c>
      <c r="Q326" s="37">
        <f>SUMIFS(СВЦЭМ!$I$34:$I$777,СВЦЭМ!$A$34:$A$777,$A326,СВЦЭМ!$B$34:$B$777,Q$296)+'СЕТ СН'!$F$13-'СЕТ СН'!$F$21</f>
        <v>-578.75</v>
      </c>
      <c r="R326" s="37">
        <f>SUMIFS(СВЦЭМ!$I$34:$I$777,СВЦЭМ!$A$34:$A$777,$A326,СВЦЭМ!$B$34:$B$777,R$296)+'СЕТ СН'!$F$13-'СЕТ СН'!$F$21</f>
        <v>-578.75</v>
      </c>
      <c r="S326" s="37">
        <f>SUMIFS(СВЦЭМ!$I$34:$I$777,СВЦЭМ!$A$34:$A$777,$A326,СВЦЭМ!$B$34:$B$777,S$296)+'СЕТ СН'!$F$13-'СЕТ СН'!$F$21</f>
        <v>-578.75</v>
      </c>
      <c r="T326" s="37">
        <f>SUMIFS(СВЦЭМ!$I$34:$I$777,СВЦЭМ!$A$34:$A$777,$A326,СВЦЭМ!$B$34:$B$777,T$296)+'СЕТ СН'!$F$13-'СЕТ СН'!$F$21</f>
        <v>-578.75</v>
      </c>
      <c r="U326" s="37">
        <f>SUMIFS(СВЦЭМ!$I$34:$I$777,СВЦЭМ!$A$34:$A$777,$A326,СВЦЭМ!$B$34:$B$777,U$296)+'СЕТ СН'!$F$13-'СЕТ СН'!$F$21</f>
        <v>-578.75</v>
      </c>
      <c r="V326" s="37">
        <f>SUMIFS(СВЦЭМ!$I$34:$I$777,СВЦЭМ!$A$34:$A$777,$A326,СВЦЭМ!$B$34:$B$777,V$296)+'СЕТ СН'!$F$13-'СЕТ СН'!$F$21</f>
        <v>-578.75</v>
      </c>
      <c r="W326" s="37">
        <f>SUMIFS(СВЦЭМ!$I$34:$I$777,СВЦЭМ!$A$34:$A$777,$A326,СВЦЭМ!$B$34:$B$777,W$296)+'СЕТ СН'!$F$13-'СЕТ СН'!$F$21</f>
        <v>-578.75</v>
      </c>
      <c r="X326" s="37">
        <f>SUMIFS(СВЦЭМ!$I$34:$I$777,СВЦЭМ!$A$34:$A$777,$A326,СВЦЭМ!$B$34:$B$777,X$296)+'СЕТ СН'!$F$13-'СЕТ СН'!$F$21</f>
        <v>-578.75</v>
      </c>
      <c r="Y326" s="37">
        <f>SUMIFS(СВЦЭМ!$I$34:$I$777,СВЦЭМ!$A$34:$A$777,$A326,СВЦЭМ!$B$34:$B$777,Y$296)+'СЕТ СН'!$F$13-'СЕТ СН'!$F$21</f>
        <v>-578.75</v>
      </c>
    </row>
    <row r="327" spans="1:27" ht="15.75" hidden="1" x14ac:dyDescent="0.2">
      <c r="A327" s="36">
        <f t="shared" si="8"/>
        <v>43070</v>
      </c>
      <c r="B327" s="37">
        <f>SUMIFS(СВЦЭМ!$I$34:$I$777,СВЦЭМ!$A$34:$A$777,$A327,СВЦЭМ!$B$34:$B$777,B$296)+'СЕТ СН'!$F$13-'СЕТ СН'!$F$21</f>
        <v>-578.75</v>
      </c>
      <c r="C327" s="37">
        <f>SUMIFS(СВЦЭМ!$I$34:$I$777,СВЦЭМ!$A$34:$A$777,$A327,СВЦЭМ!$B$34:$B$777,C$296)+'СЕТ СН'!$F$13-'СЕТ СН'!$F$21</f>
        <v>-578.75</v>
      </c>
      <c r="D327" s="37">
        <f>SUMIFS(СВЦЭМ!$I$34:$I$777,СВЦЭМ!$A$34:$A$777,$A327,СВЦЭМ!$B$34:$B$777,D$296)+'СЕТ СН'!$F$13-'СЕТ СН'!$F$21</f>
        <v>-578.75</v>
      </c>
      <c r="E327" s="37">
        <f>SUMIFS(СВЦЭМ!$I$34:$I$777,СВЦЭМ!$A$34:$A$777,$A327,СВЦЭМ!$B$34:$B$777,E$296)+'СЕТ СН'!$F$13-'СЕТ СН'!$F$21</f>
        <v>-578.75</v>
      </c>
      <c r="F327" s="37">
        <f>SUMIFS(СВЦЭМ!$I$34:$I$777,СВЦЭМ!$A$34:$A$777,$A327,СВЦЭМ!$B$34:$B$777,F$296)+'СЕТ СН'!$F$13-'СЕТ СН'!$F$21</f>
        <v>-578.75</v>
      </c>
      <c r="G327" s="37">
        <f>SUMIFS(СВЦЭМ!$I$34:$I$777,СВЦЭМ!$A$34:$A$777,$A327,СВЦЭМ!$B$34:$B$777,G$296)+'СЕТ СН'!$F$13-'СЕТ СН'!$F$21</f>
        <v>-578.75</v>
      </c>
      <c r="H327" s="37">
        <f>SUMIFS(СВЦЭМ!$I$34:$I$777,СВЦЭМ!$A$34:$A$777,$A327,СВЦЭМ!$B$34:$B$777,H$296)+'СЕТ СН'!$F$13-'СЕТ СН'!$F$21</f>
        <v>-578.75</v>
      </c>
      <c r="I327" s="37">
        <f>SUMIFS(СВЦЭМ!$I$34:$I$777,СВЦЭМ!$A$34:$A$777,$A327,СВЦЭМ!$B$34:$B$777,I$296)+'СЕТ СН'!$F$13-'СЕТ СН'!$F$21</f>
        <v>-578.75</v>
      </c>
      <c r="J327" s="37">
        <f>SUMIFS(СВЦЭМ!$I$34:$I$777,СВЦЭМ!$A$34:$A$777,$A327,СВЦЭМ!$B$34:$B$777,J$296)+'СЕТ СН'!$F$13-'СЕТ СН'!$F$21</f>
        <v>-578.75</v>
      </c>
      <c r="K327" s="37">
        <f>SUMIFS(СВЦЭМ!$I$34:$I$777,СВЦЭМ!$A$34:$A$777,$A327,СВЦЭМ!$B$34:$B$777,K$296)+'СЕТ СН'!$F$13-'СЕТ СН'!$F$21</f>
        <v>-578.75</v>
      </c>
      <c r="L327" s="37">
        <f>SUMIFS(СВЦЭМ!$I$34:$I$777,СВЦЭМ!$A$34:$A$777,$A327,СВЦЭМ!$B$34:$B$777,L$296)+'СЕТ СН'!$F$13-'СЕТ СН'!$F$21</f>
        <v>-578.75</v>
      </c>
      <c r="M327" s="37">
        <f>SUMIFS(СВЦЭМ!$I$34:$I$777,СВЦЭМ!$A$34:$A$777,$A327,СВЦЭМ!$B$34:$B$777,M$296)+'СЕТ СН'!$F$13-'СЕТ СН'!$F$21</f>
        <v>-578.75</v>
      </c>
      <c r="N327" s="37">
        <f>SUMIFS(СВЦЭМ!$I$34:$I$777,СВЦЭМ!$A$34:$A$777,$A327,СВЦЭМ!$B$34:$B$777,N$296)+'СЕТ СН'!$F$13-'СЕТ СН'!$F$21</f>
        <v>-578.75</v>
      </c>
      <c r="O327" s="37">
        <f>SUMIFS(СВЦЭМ!$I$34:$I$777,СВЦЭМ!$A$34:$A$777,$A327,СВЦЭМ!$B$34:$B$777,O$296)+'СЕТ СН'!$F$13-'СЕТ СН'!$F$21</f>
        <v>-578.75</v>
      </c>
      <c r="P327" s="37">
        <f>SUMIFS(СВЦЭМ!$I$34:$I$777,СВЦЭМ!$A$34:$A$777,$A327,СВЦЭМ!$B$34:$B$777,P$296)+'СЕТ СН'!$F$13-'СЕТ СН'!$F$21</f>
        <v>-578.75</v>
      </c>
      <c r="Q327" s="37">
        <f>SUMIFS(СВЦЭМ!$I$34:$I$777,СВЦЭМ!$A$34:$A$777,$A327,СВЦЭМ!$B$34:$B$777,Q$296)+'СЕТ СН'!$F$13-'СЕТ СН'!$F$21</f>
        <v>-578.75</v>
      </c>
      <c r="R327" s="37">
        <f>SUMIFS(СВЦЭМ!$I$34:$I$777,СВЦЭМ!$A$34:$A$777,$A327,СВЦЭМ!$B$34:$B$777,R$296)+'СЕТ СН'!$F$13-'СЕТ СН'!$F$21</f>
        <v>-578.75</v>
      </c>
      <c r="S327" s="37">
        <f>SUMIFS(СВЦЭМ!$I$34:$I$777,СВЦЭМ!$A$34:$A$777,$A327,СВЦЭМ!$B$34:$B$777,S$296)+'СЕТ СН'!$F$13-'СЕТ СН'!$F$21</f>
        <v>-578.75</v>
      </c>
      <c r="T327" s="37">
        <f>SUMIFS(СВЦЭМ!$I$34:$I$777,СВЦЭМ!$A$34:$A$777,$A327,СВЦЭМ!$B$34:$B$777,T$296)+'СЕТ СН'!$F$13-'СЕТ СН'!$F$21</f>
        <v>-578.75</v>
      </c>
      <c r="U327" s="37">
        <f>SUMIFS(СВЦЭМ!$I$34:$I$777,СВЦЭМ!$A$34:$A$777,$A327,СВЦЭМ!$B$34:$B$777,U$296)+'СЕТ СН'!$F$13-'СЕТ СН'!$F$21</f>
        <v>-578.75</v>
      </c>
      <c r="V327" s="37">
        <f>SUMIFS(СВЦЭМ!$I$34:$I$777,СВЦЭМ!$A$34:$A$777,$A327,СВЦЭМ!$B$34:$B$777,V$296)+'СЕТ СН'!$F$13-'СЕТ СН'!$F$21</f>
        <v>-578.75</v>
      </c>
      <c r="W327" s="37">
        <f>SUMIFS(СВЦЭМ!$I$34:$I$777,СВЦЭМ!$A$34:$A$777,$A327,СВЦЭМ!$B$34:$B$777,W$296)+'СЕТ СН'!$F$13-'СЕТ СН'!$F$21</f>
        <v>-578.75</v>
      </c>
      <c r="X327" s="37">
        <f>SUMIFS(СВЦЭМ!$I$34:$I$777,СВЦЭМ!$A$34:$A$777,$A327,СВЦЭМ!$B$34:$B$777,X$296)+'СЕТ СН'!$F$13-'СЕТ СН'!$F$21</f>
        <v>-578.75</v>
      </c>
      <c r="Y327" s="37">
        <f>SUMIFS(СВЦЭМ!$I$34:$I$777,СВЦЭМ!$A$34:$A$777,$A327,СВЦЭМ!$B$34:$B$777,Y$296)+'СЕТ СН'!$F$13-'СЕТ СН'!$F$21</f>
        <v>-578.75</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28"/>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01.11.2017</v>
      </c>
      <c r="B332" s="37">
        <f>SUMIFS(СВЦЭМ!$J$34:$J$777,СВЦЭМ!$A$34:$A$777,$A332,СВЦЭМ!$B$34:$B$777,B$331)+'СЕТ СН'!$F$13-'СЕТ СН'!$F$21</f>
        <v>-13.666148819999989</v>
      </c>
      <c r="C332" s="37">
        <f>SUMIFS(СВЦЭМ!$J$34:$J$777,СВЦЭМ!$A$34:$A$777,$A332,СВЦЭМ!$B$34:$B$777,C$331)+'СЕТ СН'!$F$13-'СЕТ СН'!$F$21</f>
        <v>14.167136450000044</v>
      </c>
      <c r="D332" s="37">
        <f>SUMIFS(СВЦЭМ!$J$34:$J$777,СВЦЭМ!$A$34:$A$777,$A332,СВЦЭМ!$B$34:$B$777,D$331)+'СЕТ СН'!$F$13-'СЕТ СН'!$F$21</f>
        <v>60.271318510000015</v>
      </c>
      <c r="E332" s="37">
        <f>SUMIFS(СВЦЭМ!$J$34:$J$777,СВЦЭМ!$A$34:$A$777,$A332,СВЦЭМ!$B$34:$B$777,E$331)+'СЕТ СН'!$F$13-'СЕТ СН'!$F$21</f>
        <v>67.855352710000034</v>
      </c>
      <c r="F332" s="37">
        <f>SUMIFS(СВЦЭМ!$J$34:$J$777,СВЦЭМ!$A$34:$A$777,$A332,СВЦЭМ!$B$34:$B$777,F$331)+'СЕТ СН'!$F$13-'СЕТ СН'!$F$21</f>
        <v>68.596716809999975</v>
      </c>
      <c r="G332" s="37">
        <f>SUMIFS(СВЦЭМ!$J$34:$J$777,СВЦЭМ!$A$34:$A$777,$A332,СВЦЭМ!$B$34:$B$777,G$331)+'СЕТ СН'!$F$13-'СЕТ СН'!$F$21</f>
        <v>64.006990029999997</v>
      </c>
      <c r="H332" s="37">
        <f>SUMIFS(СВЦЭМ!$J$34:$J$777,СВЦЭМ!$A$34:$A$777,$A332,СВЦЭМ!$B$34:$B$777,H$331)+'СЕТ СН'!$F$13-'СЕТ СН'!$F$21</f>
        <v>8.8942753699999457</v>
      </c>
      <c r="I332" s="37">
        <f>SUMIFS(СВЦЭМ!$J$34:$J$777,СВЦЭМ!$A$34:$A$777,$A332,СВЦЭМ!$B$34:$B$777,I$331)+'СЕТ СН'!$F$13-'СЕТ СН'!$F$21</f>
        <v>-7.0999191900000369</v>
      </c>
      <c r="J332" s="37">
        <f>SUMIFS(СВЦЭМ!$J$34:$J$777,СВЦЭМ!$A$34:$A$777,$A332,СВЦЭМ!$B$34:$B$777,J$331)+'СЕТ СН'!$F$13-'СЕТ СН'!$F$21</f>
        <v>-75.585031739999977</v>
      </c>
      <c r="K332" s="37">
        <f>SUMIFS(СВЦЭМ!$J$34:$J$777,СВЦЭМ!$A$34:$A$777,$A332,СВЦЭМ!$B$34:$B$777,K$331)+'СЕТ СН'!$F$13-'СЕТ СН'!$F$21</f>
        <v>-114.89039413</v>
      </c>
      <c r="L332" s="37">
        <f>SUMIFS(СВЦЭМ!$J$34:$J$777,СВЦЭМ!$A$34:$A$777,$A332,СВЦЭМ!$B$34:$B$777,L$331)+'СЕТ СН'!$F$13-'СЕТ СН'!$F$21</f>
        <v>-162.40818064000001</v>
      </c>
      <c r="M332" s="37">
        <f>SUMIFS(СВЦЭМ!$J$34:$J$777,СВЦЭМ!$A$34:$A$777,$A332,СВЦЭМ!$B$34:$B$777,M$331)+'СЕТ СН'!$F$13-'СЕТ СН'!$F$21</f>
        <v>-185.63382360000003</v>
      </c>
      <c r="N332" s="37">
        <f>SUMIFS(СВЦЭМ!$J$34:$J$777,СВЦЭМ!$A$34:$A$777,$A332,СВЦЭМ!$B$34:$B$777,N$331)+'СЕТ СН'!$F$13-'СЕТ СН'!$F$21</f>
        <v>-194.13271553999999</v>
      </c>
      <c r="O332" s="37">
        <f>SUMIFS(СВЦЭМ!$J$34:$J$777,СВЦЭМ!$A$34:$A$777,$A332,СВЦЭМ!$B$34:$B$777,O$331)+'СЕТ СН'!$F$13-'СЕТ СН'!$F$21</f>
        <v>-196.67571952999998</v>
      </c>
      <c r="P332" s="37">
        <f>SUMIFS(СВЦЭМ!$J$34:$J$777,СВЦЭМ!$A$34:$A$777,$A332,СВЦЭМ!$B$34:$B$777,P$331)+'СЕТ СН'!$F$13-'СЕТ СН'!$F$21</f>
        <v>-200.37034136</v>
      </c>
      <c r="Q332" s="37">
        <f>SUMIFS(СВЦЭМ!$J$34:$J$777,СВЦЭМ!$A$34:$A$777,$A332,СВЦЭМ!$B$34:$B$777,Q$331)+'СЕТ СН'!$F$13-'СЕТ СН'!$F$21</f>
        <v>-200.75606121999999</v>
      </c>
      <c r="R332" s="37">
        <f>SUMIFS(СВЦЭМ!$J$34:$J$777,СВЦЭМ!$A$34:$A$777,$A332,СВЦЭМ!$B$34:$B$777,R$331)+'СЕТ СН'!$F$13-'СЕТ СН'!$F$21</f>
        <v>-198.36850964000001</v>
      </c>
      <c r="S332" s="37">
        <f>SUMIFS(СВЦЭМ!$J$34:$J$777,СВЦЭМ!$A$34:$A$777,$A332,СВЦЭМ!$B$34:$B$777,S$331)+'СЕТ СН'!$F$13-'СЕТ СН'!$F$21</f>
        <v>-193.88356822999998</v>
      </c>
      <c r="T332" s="37">
        <f>SUMIFS(СВЦЭМ!$J$34:$J$777,СВЦЭМ!$A$34:$A$777,$A332,СВЦЭМ!$B$34:$B$777,T$331)+'СЕТ СН'!$F$13-'СЕТ СН'!$F$21</f>
        <v>-187.54121450000002</v>
      </c>
      <c r="U332" s="37">
        <f>SUMIFS(СВЦЭМ!$J$34:$J$777,СВЦЭМ!$A$34:$A$777,$A332,СВЦЭМ!$B$34:$B$777,U$331)+'СЕТ СН'!$F$13-'СЕТ СН'!$F$21</f>
        <v>-184.29806251000002</v>
      </c>
      <c r="V332" s="37">
        <f>SUMIFS(СВЦЭМ!$J$34:$J$777,СВЦЭМ!$A$34:$A$777,$A332,СВЦЭМ!$B$34:$B$777,V$331)+'СЕТ СН'!$F$13-'СЕТ СН'!$F$21</f>
        <v>-160.70931564</v>
      </c>
      <c r="W332" s="37">
        <f>SUMIFS(СВЦЭМ!$J$34:$J$777,СВЦЭМ!$A$34:$A$777,$A332,СВЦЭМ!$B$34:$B$777,W$331)+'СЕТ СН'!$F$13-'СЕТ СН'!$F$21</f>
        <v>-80.161007489999974</v>
      </c>
      <c r="X332" s="37">
        <f>SUMIFS(СВЦЭМ!$J$34:$J$777,СВЦЭМ!$A$34:$A$777,$A332,СВЦЭМ!$B$34:$B$777,X$331)+'СЕТ СН'!$F$13-'СЕТ СН'!$F$21</f>
        <v>-23.326909340000043</v>
      </c>
      <c r="Y332" s="37">
        <f>SUMIFS(СВЦЭМ!$J$34:$J$777,СВЦЭМ!$A$34:$A$777,$A332,СВЦЭМ!$B$34:$B$777,Y$331)+'СЕТ СН'!$F$13-'СЕТ СН'!$F$21</f>
        <v>-27.207079320000048</v>
      </c>
      <c r="AA332" s="46"/>
    </row>
    <row r="333" spans="1:27" ht="15.75" x14ac:dyDescent="0.2">
      <c r="A333" s="36">
        <f>A332+1</f>
        <v>43041</v>
      </c>
      <c r="B333" s="37">
        <f>SUMIFS(СВЦЭМ!$J$34:$J$777,СВЦЭМ!$A$34:$A$777,$A333,СВЦЭМ!$B$34:$B$777,B$331)+'СЕТ СН'!$F$13-'СЕТ СН'!$F$21</f>
        <v>-12.519080700000018</v>
      </c>
      <c r="C333" s="37">
        <f>SUMIFS(СВЦЭМ!$J$34:$J$777,СВЦЭМ!$A$34:$A$777,$A333,СВЦЭМ!$B$34:$B$777,C$331)+'СЕТ СН'!$F$13-'СЕТ СН'!$F$21</f>
        <v>8.2536794300000338</v>
      </c>
      <c r="D333" s="37">
        <f>SUMIFS(СВЦЭМ!$J$34:$J$777,СВЦЭМ!$A$34:$A$777,$A333,СВЦЭМ!$B$34:$B$777,D$331)+'СЕТ СН'!$F$13-'СЕТ СН'!$F$21</f>
        <v>61.5945471</v>
      </c>
      <c r="E333" s="37">
        <f>SUMIFS(СВЦЭМ!$J$34:$J$777,СВЦЭМ!$A$34:$A$777,$A333,СВЦЭМ!$B$34:$B$777,E$331)+'СЕТ СН'!$F$13-'СЕТ СН'!$F$21</f>
        <v>67.757643649999977</v>
      </c>
      <c r="F333" s="37">
        <f>SUMIFS(СВЦЭМ!$J$34:$J$777,СВЦЭМ!$A$34:$A$777,$A333,СВЦЭМ!$B$34:$B$777,F$331)+'СЕТ СН'!$F$13-'СЕТ СН'!$F$21</f>
        <v>68.407794419999959</v>
      </c>
      <c r="G333" s="37">
        <f>SUMIFS(СВЦЭМ!$J$34:$J$777,СВЦЭМ!$A$34:$A$777,$A333,СВЦЭМ!$B$34:$B$777,G$331)+'СЕТ СН'!$F$13-'СЕТ СН'!$F$21</f>
        <v>65.884831169999984</v>
      </c>
      <c r="H333" s="37">
        <f>SUMIFS(СВЦЭМ!$J$34:$J$777,СВЦЭМ!$A$34:$A$777,$A333,СВЦЭМ!$B$34:$B$777,H$331)+'СЕТ СН'!$F$13-'СЕТ СН'!$F$21</f>
        <v>9.117980340000031</v>
      </c>
      <c r="I333" s="37">
        <f>SUMIFS(СВЦЭМ!$J$34:$J$777,СВЦЭМ!$A$34:$A$777,$A333,СВЦЭМ!$B$34:$B$777,I$331)+'СЕТ СН'!$F$13-'СЕТ СН'!$F$21</f>
        <v>-9.9930213599999433</v>
      </c>
      <c r="J333" s="37">
        <f>SUMIFS(СВЦЭМ!$J$34:$J$777,СВЦЭМ!$A$34:$A$777,$A333,СВЦЭМ!$B$34:$B$777,J$331)+'СЕТ СН'!$F$13-'СЕТ СН'!$F$21</f>
        <v>-70.917220079999993</v>
      </c>
      <c r="K333" s="37">
        <f>SUMIFS(СВЦЭМ!$J$34:$J$777,СВЦЭМ!$A$34:$A$777,$A333,СВЦЭМ!$B$34:$B$777,K$331)+'СЕТ СН'!$F$13-'СЕТ СН'!$F$21</f>
        <v>-110.60516785999999</v>
      </c>
      <c r="L333" s="37">
        <f>SUMIFS(СВЦЭМ!$J$34:$J$777,СВЦЭМ!$A$34:$A$777,$A333,СВЦЭМ!$B$34:$B$777,L$331)+'СЕТ СН'!$F$13-'СЕТ СН'!$F$21</f>
        <v>-157.39793938000003</v>
      </c>
      <c r="M333" s="37">
        <f>SUMIFS(СВЦЭМ!$J$34:$J$777,СВЦЭМ!$A$34:$A$777,$A333,СВЦЭМ!$B$34:$B$777,M$331)+'СЕТ СН'!$F$13-'СЕТ СН'!$F$21</f>
        <v>-179.10050316000002</v>
      </c>
      <c r="N333" s="37">
        <f>SUMIFS(СВЦЭМ!$J$34:$J$777,СВЦЭМ!$A$34:$A$777,$A333,СВЦЭМ!$B$34:$B$777,N$331)+'СЕТ СН'!$F$13-'СЕТ СН'!$F$21</f>
        <v>-185.31909449</v>
      </c>
      <c r="O333" s="37">
        <f>SUMIFS(СВЦЭМ!$J$34:$J$777,СВЦЭМ!$A$34:$A$777,$A333,СВЦЭМ!$B$34:$B$777,O$331)+'СЕТ СН'!$F$13-'СЕТ СН'!$F$21</f>
        <v>-186.55058228000001</v>
      </c>
      <c r="P333" s="37">
        <f>SUMIFS(СВЦЭМ!$J$34:$J$777,СВЦЭМ!$A$34:$A$777,$A333,СВЦЭМ!$B$34:$B$777,P$331)+'СЕТ СН'!$F$13-'СЕТ СН'!$F$21</f>
        <v>-190.13661906999999</v>
      </c>
      <c r="Q333" s="37">
        <f>SUMIFS(СВЦЭМ!$J$34:$J$777,СВЦЭМ!$A$34:$A$777,$A333,СВЦЭМ!$B$34:$B$777,Q$331)+'СЕТ СН'!$F$13-'СЕТ СН'!$F$21</f>
        <v>-194.06082464000002</v>
      </c>
      <c r="R333" s="37">
        <f>SUMIFS(СВЦЭМ!$J$34:$J$777,СВЦЭМ!$A$34:$A$777,$A333,СВЦЭМ!$B$34:$B$777,R$331)+'СЕТ СН'!$F$13-'СЕТ СН'!$F$21</f>
        <v>-193.09556523999998</v>
      </c>
      <c r="S333" s="37">
        <f>SUMIFS(СВЦЭМ!$J$34:$J$777,СВЦЭМ!$A$34:$A$777,$A333,СВЦЭМ!$B$34:$B$777,S$331)+'СЕТ СН'!$F$13-'СЕТ СН'!$F$21</f>
        <v>-182.45469910999998</v>
      </c>
      <c r="T333" s="37">
        <f>SUMIFS(СВЦЭМ!$J$34:$J$777,СВЦЭМ!$A$34:$A$777,$A333,СВЦЭМ!$B$34:$B$777,T$331)+'СЕТ СН'!$F$13-'СЕТ СН'!$F$21</f>
        <v>-191.83560520999998</v>
      </c>
      <c r="U333" s="37">
        <f>SUMIFS(СВЦЭМ!$J$34:$J$777,СВЦЭМ!$A$34:$A$777,$A333,СВЦЭМ!$B$34:$B$777,U$331)+'СЕТ СН'!$F$13-'СЕТ СН'!$F$21</f>
        <v>-197.40938954000001</v>
      </c>
      <c r="V333" s="37">
        <f>SUMIFS(СВЦЭМ!$J$34:$J$777,СВЦЭМ!$A$34:$A$777,$A333,СВЦЭМ!$B$34:$B$777,V$331)+'СЕТ СН'!$F$13-'СЕТ СН'!$F$21</f>
        <v>-168.85352132999998</v>
      </c>
      <c r="W333" s="37">
        <f>SUMIFS(СВЦЭМ!$J$34:$J$777,СВЦЭМ!$A$34:$A$777,$A333,СВЦЭМ!$B$34:$B$777,W$331)+'СЕТ СН'!$F$13-'СЕТ СН'!$F$21</f>
        <v>-111.26929746000002</v>
      </c>
      <c r="X333" s="37">
        <f>SUMIFS(СВЦЭМ!$J$34:$J$777,СВЦЭМ!$A$34:$A$777,$A333,СВЦЭМ!$B$34:$B$777,X$331)+'СЕТ СН'!$F$13-'СЕТ СН'!$F$21</f>
        <v>-51.333009589999961</v>
      </c>
      <c r="Y333" s="37">
        <f>SUMIFS(СВЦЭМ!$J$34:$J$777,СВЦЭМ!$A$34:$A$777,$A333,СВЦЭМ!$B$34:$B$777,Y$331)+'СЕТ СН'!$F$13-'СЕТ СН'!$F$21</f>
        <v>-27.886272179999992</v>
      </c>
    </row>
    <row r="334" spans="1:27" ht="15.75" x14ac:dyDescent="0.2">
      <c r="A334" s="36">
        <f t="shared" ref="A334:A362" si="9">A333+1</f>
        <v>43042</v>
      </c>
      <c r="B334" s="37">
        <f>SUMIFS(СВЦЭМ!$J$34:$J$777,СВЦЭМ!$A$34:$A$777,$A334,СВЦЭМ!$B$34:$B$777,B$331)+'СЕТ СН'!$F$13-'СЕТ СН'!$F$21</f>
        <v>-11.356967220000001</v>
      </c>
      <c r="C334" s="37">
        <f>SUMIFS(СВЦЭМ!$J$34:$J$777,СВЦЭМ!$A$34:$A$777,$A334,СВЦЭМ!$B$34:$B$777,C$331)+'СЕТ СН'!$F$13-'СЕТ СН'!$F$21</f>
        <v>13.807200549999948</v>
      </c>
      <c r="D334" s="37">
        <f>SUMIFS(СВЦЭМ!$J$34:$J$777,СВЦЭМ!$A$34:$A$777,$A334,СВЦЭМ!$B$34:$B$777,D$331)+'СЕТ СН'!$F$13-'СЕТ СН'!$F$21</f>
        <v>57.190758200000005</v>
      </c>
      <c r="E334" s="37">
        <f>SUMIFS(СВЦЭМ!$J$34:$J$777,СВЦЭМ!$A$34:$A$777,$A334,СВЦЭМ!$B$34:$B$777,E$331)+'СЕТ СН'!$F$13-'СЕТ СН'!$F$21</f>
        <v>65.22503157999995</v>
      </c>
      <c r="F334" s="37">
        <f>SUMIFS(СВЦЭМ!$J$34:$J$777,СВЦЭМ!$A$34:$A$777,$A334,СВЦЭМ!$B$34:$B$777,F$331)+'СЕТ СН'!$F$13-'СЕТ СН'!$F$21</f>
        <v>66.106129190000047</v>
      </c>
      <c r="G334" s="37">
        <f>SUMIFS(СВЦЭМ!$J$34:$J$777,СВЦЭМ!$A$34:$A$777,$A334,СВЦЭМ!$B$34:$B$777,G$331)+'СЕТ СН'!$F$13-'СЕТ СН'!$F$21</f>
        <v>65.957885860000033</v>
      </c>
      <c r="H334" s="37">
        <f>SUMIFS(СВЦЭМ!$J$34:$J$777,СВЦЭМ!$A$34:$A$777,$A334,СВЦЭМ!$B$34:$B$777,H$331)+'СЕТ СН'!$F$13-'СЕТ СН'!$F$21</f>
        <v>50.103249150000011</v>
      </c>
      <c r="I334" s="37">
        <f>SUMIFS(СВЦЭМ!$J$34:$J$777,СВЦЭМ!$A$34:$A$777,$A334,СВЦЭМ!$B$34:$B$777,I$331)+'СЕТ СН'!$F$13-'СЕТ СН'!$F$21</f>
        <v>-2.3349163200000476</v>
      </c>
      <c r="J334" s="37">
        <f>SUMIFS(СВЦЭМ!$J$34:$J$777,СВЦЭМ!$A$34:$A$777,$A334,СВЦЭМ!$B$34:$B$777,J$331)+'СЕТ СН'!$F$13-'СЕТ СН'!$F$21</f>
        <v>-42.781212719999985</v>
      </c>
      <c r="K334" s="37">
        <f>SUMIFS(СВЦЭМ!$J$34:$J$777,СВЦЭМ!$A$34:$A$777,$A334,СВЦЭМ!$B$34:$B$777,K$331)+'СЕТ СН'!$F$13-'СЕТ СН'!$F$21</f>
        <v>-77.318440749999979</v>
      </c>
      <c r="L334" s="37">
        <f>SUMIFS(СВЦЭМ!$J$34:$J$777,СВЦЭМ!$A$34:$A$777,$A334,СВЦЭМ!$B$34:$B$777,L$331)+'СЕТ СН'!$F$13-'СЕТ СН'!$F$21</f>
        <v>-126.48246470999999</v>
      </c>
      <c r="M334" s="37">
        <f>SUMIFS(СВЦЭМ!$J$34:$J$777,СВЦЭМ!$A$34:$A$777,$A334,СВЦЭМ!$B$34:$B$777,M$331)+'СЕТ СН'!$F$13-'СЕТ СН'!$F$21</f>
        <v>-152.61153696000002</v>
      </c>
      <c r="N334" s="37">
        <f>SUMIFS(СВЦЭМ!$J$34:$J$777,СВЦЭМ!$A$34:$A$777,$A334,СВЦЭМ!$B$34:$B$777,N$331)+'СЕТ СН'!$F$13-'СЕТ СН'!$F$21</f>
        <v>-170.93860443</v>
      </c>
      <c r="O334" s="37">
        <f>SUMIFS(СВЦЭМ!$J$34:$J$777,СВЦЭМ!$A$34:$A$777,$A334,СВЦЭМ!$B$34:$B$777,O$331)+'СЕТ СН'!$F$13-'СЕТ СН'!$F$21</f>
        <v>-171.83191782</v>
      </c>
      <c r="P334" s="37">
        <f>SUMIFS(СВЦЭМ!$J$34:$J$777,СВЦЭМ!$A$34:$A$777,$A334,СВЦЭМ!$B$34:$B$777,P$331)+'СЕТ СН'!$F$13-'СЕТ СН'!$F$21</f>
        <v>-165.41806936</v>
      </c>
      <c r="Q334" s="37">
        <f>SUMIFS(СВЦЭМ!$J$34:$J$777,СВЦЭМ!$A$34:$A$777,$A334,СВЦЭМ!$B$34:$B$777,Q$331)+'СЕТ СН'!$F$13-'СЕТ СН'!$F$21</f>
        <v>-163.87324885999999</v>
      </c>
      <c r="R334" s="37">
        <f>SUMIFS(СВЦЭМ!$J$34:$J$777,СВЦЭМ!$A$34:$A$777,$A334,СВЦЭМ!$B$34:$B$777,R$331)+'СЕТ СН'!$F$13-'СЕТ СН'!$F$21</f>
        <v>-160.41797293000002</v>
      </c>
      <c r="S334" s="37">
        <f>SUMIFS(СВЦЭМ!$J$34:$J$777,СВЦЭМ!$A$34:$A$777,$A334,СВЦЭМ!$B$34:$B$777,S$331)+'СЕТ СН'!$F$13-'СЕТ СН'!$F$21</f>
        <v>-168.32140143999999</v>
      </c>
      <c r="T334" s="37">
        <f>SUMIFS(СВЦЭМ!$J$34:$J$777,СВЦЭМ!$A$34:$A$777,$A334,СВЦЭМ!$B$34:$B$777,T$331)+'СЕТ СН'!$F$13-'СЕТ СН'!$F$21</f>
        <v>-191.06803371000001</v>
      </c>
      <c r="U334" s="37">
        <f>SUMIFS(СВЦЭМ!$J$34:$J$777,СВЦЭМ!$A$34:$A$777,$A334,СВЦЭМ!$B$34:$B$777,U$331)+'СЕТ СН'!$F$13-'СЕТ СН'!$F$21</f>
        <v>-195.21044463999999</v>
      </c>
      <c r="V334" s="37">
        <f>SUMIFS(СВЦЭМ!$J$34:$J$777,СВЦЭМ!$A$34:$A$777,$A334,СВЦЭМ!$B$34:$B$777,V$331)+'СЕТ СН'!$F$13-'СЕТ СН'!$F$21</f>
        <v>-162.84454274000001</v>
      </c>
      <c r="W334" s="37">
        <f>SUMIFS(СВЦЭМ!$J$34:$J$777,СВЦЭМ!$A$34:$A$777,$A334,СВЦЭМ!$B$34:$B$777,W$331)+'СЕТ СН'!$F$13-'СЕТ СН'!$F$21</f>
        <v>-103.53856721</v>
      </c>
      <c r="X334" s="37">
        <f>SUMIFS(СВЦЭМ!$J$34:$J$777,СВЦЭМ!$A$34:$A$777,$A334,СВЦЭМ!$B$34:$B$777,X$331)+'СЕТ СН'!$F$13-'СЕТ СН'!$F$21</f>
        <v>-34.82958455000005</v>
      </c>
      <c r="Y334" s="37">
        <f>SUMIFS(СВЦЭМ!$J$34:$J$777,СВЦЭМ!$A$34:$A$777,$A334,СВЦЭМ!$B$34:$B$777,Y$331)+'СЕТ СН'!$F$13-'СЕТ СН'!$F$21</f>
        <v>1.8374527800000351</v>
      </c>
    </row>
    <row r="335" spans="1:27" ht="15.75" x14ac:dyDescent="0.2">
      <c r="A335" s="36">
        <f t="shared" si="9"/>
        <v>43043</v>
      </c>
      <c r="B335" s="37">
        <f>SUMIFS(СВЦЭМ!$J$34:$J$777,СВЦЭМ!$A$34:$A$777,$A335,СВЦЭМ!$B$34:$B$777,B$331)+'СЕТ СН'!$F$13-'СЕТ СН'!$F$21</f>
        <v>24.735579600000051</v>
      </c>
      <c r="C335" s="37">
        <f>SUMIFS(СВЦЭМ!$J$34:$J$777,СВЦЭМ!$A$34:$A$777,$A335,СВЦЭМ!$B$34:$B$777,C$331)+'СЕТ СН'!$F$13-'СЕТ СН'!$F$21</f>
        <v>48.498021799999947</v>
      </c>
      <c r="D335" s="37">
        <f>SUMIFS(СВЦЭМ!$J$34:$J$777,СВЦЭМ!$A$34:$A$777,$A335,СВЦЭМ!$B$34:$B$777,D$331)+'СЕТ СН'!$F$13-'СЕТ СН'!$F$21</f>
        <v>63.005009599999994</v>
      </c>
      <c r="E335" s="37">
        <f>SUMIFS(СВЦЭМ!$J$34:$J$777,СВЦЭМ!$A$34:$A$777,$A335,СВЦЭМ!$B$34:$B$777,E$331)+'СЕТ СН'!$F$13-'СЕТ СН'!$F$21</f>
        <v>66.340015939999944</v>
      </c>
      <c r="F335" s="37">
        <f>SUMIFS(СВЦЭМ!$J$34:$J$777,СВЦЭМ!$A$34:$A$777,$A335,СВЦЭМ!$B$34:$B$777,F$331)+'СЕТ СН'!$F$13-'СЕТ СН'!$F$21</f>
        <v>69.225218059999975</v>
      </c>
      <c r="G335" s="37">
        <f>SUMIFS(СВЦЭМ!$J$34:$J$777,СВЦЭМ!$A$34:$A$777,$A335,СВЦЭМ!$B$34:$B$777,G$331)+'СЕТ СН'!$F$13-'СЕТ СН'!$F$21</f>
        <v>67.348120220000055</v>
      </c>
      <c r="H335" s="37">
        <f>SUMIFS(СВЦЭМ!$J$34:$J$777,СВЦЭМ!$A$34:$A$777,$A335,СВЦЭМ!$B$34:$B$777,H$331)+'СЕТ СН'!$F$13-'СЕТ СН'!$F$21</f>
        <v>66.53627756000003</v>
      </c>
      <c r="I335" s="37">
        <f>SUMIFS(СВЦЭМ!$J$34:$J$777,СВЦЭМ!$A$34:$A$777,$A335,СВЦЭМ!$B$34:$B$777,I$331)+'СЕТ СН'!$F$13-'СЕТ СН'!$F$21</f>
        <v>22.175503619999972</v>
      </c>
      <c r="J335" s="37">
        <f>SUMIFS(СВЦЭМ!$J$34:$J$777,СВЦЭМ!$A$34:$A$777,$A335,СВЦЭМ!$B$34:$B$777,J$331)+'СЕТ СН'!$F$13-'СЕТ СН'!$F$21</f>
        <v>-40.021248440000022</v>
      </c>
      <c r="K335" s="37">
        <f>SUMIFS(СВЦЭМ!$J$34:$J$777,СВЦЭМ!$A$34:$A$777,$A335,СВЦЭМ!$B$34:$B$777,K$331)+'СЕТ СН'!$F$13-'СЕТ СН'!$F$21</f>
        <v>-99.45887405000002</v>
      </c>
      <c r="L335" s="37">
        <f>SUMIFS(СВЦЭМ!$J$34:$J$777,СВЦЭМ!$A$34:$A$777,$A335,СВЦЭМ!$B$34:$B$777,L$331)+'СЕТ СН'!$F$13-'СЕТ СН'!$F$21</f>
        <v>-158.48198309999998</v>
      </c>
      <c r="M335" s="37">
        <f>SUMIFS(СВЦЭМ!$J$34:$J$777,СВЦЭМ!$A$34:$A$777,$A335,СВЦЭМ!$B$34:$B$777,M$331)+'СЕТ СН'!$F$13-'СЕТ СН'!$F$21</f>
        <v>-173.30936895999997</v>
      </c>
      <c r="N335" s="37">
        <f>SUMIFS(СВЦЭМ!$J$34:$J$777,СВЦЭМ!$A$34:$A$777,$A335,СВЦЭМ!$B$34:$B$777,N$331)+'СЕТ СН'!$F$13-'СЕТ СН'!$F$21</f>
        <v>-170.44451851000002</v>
      </c>
      <c r="O335" s="37">
        <f>SUMIFS(СВЦЭМ!$J$34:$J$777,СВЦЭМ!$A$34:$A$777,$A335,СВЦЭМ!$B$34:$B$777,O$331)+'СЕТ СН'!$F$13-'СЕТ СН'!$F$21</f>
        <v>-170.12399664999998</v>
      </c>
      <c r="P335" s="37">
        <f>SUMIFS(СВЦЭМ!$J$34:$J$777,СВЦЭМ!$A$34:$A$777,$A335,СВЦЭМ!$B$34:$B$777,P$331)+'СЕТ СН'!$F$13-'СЕТ СН'!$F$21</f>
        <v>-165.22411961</v>
      </c>
      <c r="Q335" s="37">
        <f>SUMIFS(СВЦЭМ!$J$34:$J$777,СВЦЭМ!$A$34:$A$777,$A335,СВЦЭМ!$B$34:$B$777,Q$331)+'СЕТ СН'!$F$13-'СЕТ СН'!$F$21</f>
        <v>-162.97762031000002</v>
      </c>
      <c r="R335" s="37">
        <f>SUMIFS(СВЦЭМ!$J$34:$J$777,СВЦЭМ!$A$34:$A$777,$A335,СВЦЭМ!$B$34:$B$777,R$331)+'СЕТ СН'!$F$13-'СЕТ СН'!$F$21</f>
        <v>-164.25855677999999</v>
      </c>
      <c r="S335" s="37">
        <f>SUMIFS(СВЦЭМ!$J$34:$J$777,СВЦЭМ!$A$34:$A$777,$A335,СВЦЭМ!$B$34:$B$777,S$331)+'СЕТ СН'!$F$13-'СЕТ СН'!$F$21</f>
        <v>-167.27118399</v>
      </c>
      <c r="T335" s="37">
        <f>SUMIFS(СВЦЭМ!$J$34:$J$777,СВЦЭМ!$A$34:$A$777,$A335,СВЦЭМ!$B$34:$B$777,T$331)+'СЕТ СН'!$F$13-'СЕТ СН'!$F$21</f>
        <v>-181.91420068999997</v>
      </c>
      <c r="U335" s="37">
        <f>SUMIFS(СВЦЭМ!$J$34:$J$777,СВЦЭМ!$A$34:$A$777,$A335,СВЦЭМ!$B$34:$B$777,U$331)+'СЕТ СН'!$F$13-'СЕТ СН'!$F$21</f>
        <v>-185.04993446999998</v>
      </c>
      <c r="V335" s="37">
        <f>SUMIFS(СВЦЭМ!$J$34:$J$777,СВЦЭМ!$A$34:$A$777,$A335,СВЦЭМ!$B$34:$B$777,V$331)+'СЕТ СН'!$F$13-'СЕТ СН'!$F$21</f>
        <v>-156.19568068000001</v>
      </c>
      <c r="W335" s="37">
        <f>SUMIFS(СВЦЭМ!$J$34:$J$777,СВЦЭМ!$A$34:$A$777,$A335,СВЦЭМ!$B$34:$B$777,W$331)+'СЕТ СН'!$F$13-'СЕТ СН'!$F$21</f>
        <v>-100.49559663000002</v>
      </c>
      <c r="X335" s="37">
        <f>SUMIFS(СВЦЭМ!$J$34:$J$777,СВЦЭМ!$A$34:$A$777,$A335,СВЦЭМ!$B$34:$B$777,X$331)+'СЕТ СН'!$F$13-'СЕТ СН'!$F$21</f>
        <v>-50.432056579999994</v>
      </c>
      <c r="Y335" s="37">
        <f>SUMIFS(СВЦЭМ!$J$34:$J$777,СВЦЭМ!$A$34:$A$777,$A335,СВЦЭМ!$B$34:$B$777,Y$331)+'СЕТ СН'!$F$13-'СЕТ СН'!$F$21</f>
        <v>6.3416443099999924</v>
      </c>
    </row>
    <row r="336" spans="1:27" ht="15.75" x14ac:dyDescent="0.2">
      <c r="A336" s="36">
        <f t="shared" si="9"/>
        <v>43044</v>
      </c>
      <c r="B336" s="37">
        <f>SUMIFS(СВЦЭМ!$J$34:$J$777,СВЦЭМ!$A$34:$A$777,$A336,СВЦЭМ!$B$34:$B$777,B$331)+'СЕТ СН'!$F$13-'СЕТ СН'!$F$21</f>
        <v>36.324345890000018</v>
      </c>
      <c r="C336" s="37">
        <f>SUMIFS(СВЦЭМ!$J$34:$J$777,СВЦЭМ!$A$34:$A$777,$A336,СВЦЭМ!$B$34:$B$777,C$331)+'СЕТ СН'!$F$13-'СЕТ СН'!$F$21</f>
        <v>55.894003880000014</v>
      </c>
      <c r="D336" s="37">
        <f>SUMIFS(СВЦЭМ!$J$34:$J$777,СВЦЭМ!$A$34:$A$777,$A336,СВЦЭМ!$B$34:$B$777,D$331)+'СЕТ СН'!$F$13-'СЕТ СН'!$F$21</f>
        <v>58.284174450000023</v>
      </c>
      <c r="E336" s="37">
        <f>SUMIFS(СВЦЭМ!$J$34:$J$777,СВЦЭМ!$A$34:$A$777,$A336,СВЦЭМ!$B$34:$B$777,E$331)+'СЕТ СН'!$F$13-'СЕТ СН'!$F$21</f>
        <v>60.45376725999995</v>
      </c>
      <c r="F336" s="37">
        <f>SUMIFS(СВЦЭМ!$J$34:$J$777,СВЦЭМ!$A$34:$A$777,$A336,СВЦЭМ!$B$34:$B$777,F$331)+'СЕТ СН'!$F$13-'СЕТ СН'!$F$21</f>
        <v>61.624978749999968</v>
      </c>
      <c r="G336" s="37">
        <f>SUMIFS(СВЦЭМ!$J$34:$J$777,СВЦЭМ!$A$34:$A$777,$A336,СВЦЭМ!$B$34:$B$777,G$331)+'СЕТ СН'!$F$13-'СЕТ СН'!$F$21</f>
        <v>58.991305750000038</v>
      </c>
      <c r="H336" s="37">
        <f>SUMIFS(СВЦЭМ!$J$34:$J$777,СВЦЭМ!$A$34:$A$777,$A336,СВЦЭМ!$B$34:$B$777,H$331)+'СЕТ СН'!$F$13-'СЕТ СН'!$F$21</f>
        <v>60.895901959999946</v>
      </c>
      <c r="I336" s="37">
        <f>SUMIFS(СВЦЭМ!$J$34:$J$777,СВЦЭМ!$A$34:$A$777,$A336,СВЦЭМ!$B$34:$B$777,I$331)+'СЕТ СН'!$F$13-'СЕТ СН'!$F$21</f>
        <v>39.428239050000002</v>
      </c>
      <c r="J336" s="37">
        <f>SUMIFS(СВЦЭМ!$J$34:$J$777,СВЦЭМ!$A$34:$A$777,$A336,СВЦЭМ!$B$34:$B$777,J$331)+'СЕТ СН'!$F$13-'СЕТ СН'!$F$21</f>
        <v>-21.185316520000015</v>
      </c>
      <c r="K336" s="37">
        <f>SUMIFS(СВЦЭМ!$J$34:$J$777,СВЦЭМ!$A$34:$A$777,$A336,СВЦЭМ!$B$34:$B$777,K$331)+'СЕТ СН'!$F$13-'СЕТ СН'!$F$21</f>
        <v>-100.89523279999997</v>
      </c>
      <c r="L336" s="37">
        <f>SUMIFS(СВЦЭМ!$J$34:$J$777,СВЦЭМ!$A$34:$A$777,$A336,СВЦЭМ!$B$34:$B$777,L$331)+'СЕТ СН'!$F$13-'СЕТ СН'!$F$21</f>
        <v>-168.90040378999998</v>
      </c>
      <c r="M336" s="37">
        <f>SUMIFS(СВЦЭМ!$J$34:$J$777,СВЦЭМ!$A$34:$A$777,$A336,СВЦЭМ!$B$34:$B$777,M$331)+'СЕТ СН'!$F$13-'СЕТ СН'!$F$21</f>
        <v>-186.55648729000001</v>
      </c>
      <c r="N336" s="37">
        <f>SUMIFS(СВЦЭМ!$J$34:$J$777,СВЦЭМ!$A$34:$A$777,$A336,СВЦЭМ!$B$34:$B$777,N$331)+'СЕТ СН'!$F$13-'СЕТ СН'!$F$21</f>
        <v>-179.15355505000002</v>
      </c>
      <c r="O336" s="37">
        <f>SUMIFS(СВЦЭМ!$J$34:$J$777,СВЦЭМ!$A$34:$A$777,$A336,СВЦЭМ!$B$34:$B$777,O$331)+'СЕТ СН'!$F$13-'СЕТ СН'!$F$21</f>
        <v>-169.59777138999999</v>
      </c>
      <c r="P336" s="37">
        <f>SUMIFS(СВЦЭМ!$J$34:$J$777,СВЦЭМ!$A$34:$A$777,$A336,СВЦЭМ!$B$34:$B$777,P$331)+'СЕТ СН'!$F$13-'СЕТ СН'!$F$21</f>
        <v>-159.92325593999999</v>
      </c>
      <c r="Q336" s="37">
        <f>SUMIFS(СВЦЭМ!$J$34:$J$777,СВЦЭМ!$A$34:$A$777,$A336,СВЦЭМ!$B$34:$B$777,Q$331)+'СЕТ СН'!$F$13-'СЕТ СН'!$F$21</f>
        <v>-153.32934377999999</v>
      </c>
      <c r="R336" s="37">
        <f>SUMIFS(СВЦЭМ!$J$34:$J$777,СВЦЭМ!$A$34:$A$777,$A336,СВЦЭМ!$B$34:$B$777,R$331)+'СЕТ СН'!$F$13-'СЕТ СН'!$F$21</f>
        <v>-152.43498353000001</v>
      </c>
      <c r="S336" s="37">
        <f>SUMIFS(СВЦЭМ!$J$34:$J$777,СВЦЭМ!$A$34:$A$777,$A336,СВЦЭМ!$B$34:$B$777,S$331)+'СЕТ СН'!$F$13-'СЕТ СН'!$F$21</f>
        <v>-165.07970841000002</v>
      </c>
      <c r="T336" s="37">
        <f>SUMIFS(СВЦЭМ!$J$34:$J$777,СВЦЭМ!$A$34:$A$777,$A336,СВЦЭМ!$B$34:$B$777,T$331)+'СЕТ СН'!$F$13-'СЕТ СН'!$F$21</f>
        <v>-192.68376904000002</v>
      </c>
      <c r="U336" s="37">
        <f>SUMIFS(СВЦЭМ!$J$34:$J$777,СВЦЭМ!$A$34:$A$777,$A336,СВЦЭМ!$B$34:$B$777,U$331)+'СЕТ СН'!$F$13-'СЕТ СН'!$F$21</f>
        <v>-195.57864529</v>
      </c>
      <c r="V336" s="37">
        <f>SUMIFS(СВЦЭМ!$J$34:$J$777,СВЦЭМ!$A$34:$A$777,$A336,СВЦЭМ!$B$34:$B$777,V$331)+'СЕТ СН'!$F$13-'СЕТ СН'!$F$21</f>
        <v>-174.23199937999999</v>
      </c>
      <c r="W336" s="37">
        <f>SUMIFS(СВЦЭМ!$J$34:$J$777,СВЦЭМ!$A$34:$A$777,$A336,СВЦЭМ!$B$34:$B$777,W$331)+'СЕТ СН'!$F$13-'СЕТ СН'!$F$21</f>
        <v>-119.85125928000002</v>
      </c>
      <c r="X336" s="37">
        <f>SUMIFS(СВЦЭМ!$J$34:$J$777,СВЦЭМ!$A$34:$A$777,$A336,СВЦЭМ!$B$34:$B$777,X$331)+'СЕТ СН'!$F$13-'СЕТ СН'!$F$21</f>
        <v>-52.249762619999956</v>
      </c>
      <c r="Y336" s="37">
        <f>SUMIFS(СВЦЭМ!$J$34:$J$777,СВЦЭМ!$A$34:$A$777,$A336,СВЦЭМ!$B$34:$B$777,Y$331)+'СЕТ СН'!$F$13-'СЕТ СН'!$F$21</f>
        <v>6.884125880000056</v>
      </c>
    </row>
    <row r="337" spans="1:25" ht="15.75" x14ac:dyDescent="0.2">
      <c r="A337" s="36">
        <f t="shared" si="9"/>
        <v>43045</v>
      </c>
      <c r="B337" s="37">
        <f>SUMIFS(СВЦЭМ!$J$34:$J$777,СВЦЭМ!$A$34:$A$777,$A337,СВЦЭМ!$B$34:$B$777,B$331)+'СЕТ СН'!$F$13-'СЕТ СН'!$F$21</f>
        <v>22.503937869999959</v>
      </c>
      <c r="C337" s="37">
        <f>SUMIFS(СВЦЭМ!$J$34:$J$777,СВЦЭМ!$A$34:$A$777,$A337,СВЦЭМ!$B$34:$B$777,C$331)+'СЕТ СН'!$F$13-'СЕТ СН'!$F$21</f>
        <v>42.524921850000055</v>
      </c>
      <c r="D337" s="37">
        <f>SUMIFS(СВЦЭМ!$J$34:$J$777,СВЦЭМ!$A$34:$A$777,$A337,СВЦЭМ!$B$34:$B$777,D$331)+'СЕТ СН'!$F$13-'СЕТ СН'!$F$21</f>
        <v>73.525071499999967</v>
      </c>
      <c r="E337" s="37">
        <f>SUMIFS(СВЦЭМ!$J$34:$J$777,СВЦЭМ!$A$34:$A$777,$A337,СВЦЭМ!$B$34:$B$777,E$331)+'СЕТ СН'!$F$13-'СЕТ СН'!$F$21</f>
        <v>75.322731210000029</v>
      </c>
      <c r="F337" s="37">
        <f>SUMIFS(СВЦЭМ!$J$34:$J$777,СВЦЭМ!$A$34:$A$777,$A337,СВЦЭМ!$B$34:$B$777,F$331)+'СЕТ СН'!$F$13-'СЕТ СН'!$F$21</f>
        <v>76.338062870000044</v>
      </c>
      <c r="G337" s="37">
        <f>SUMIFS(СВЦЭМ!$J$34:$J$777,СВЦЭМ!$A$34:$A$777,$A337,СВЦЭМ!$B$34:$B$777,G$331)+'СЕТ СН'!$F$13-'СЕТ СН'!$F$21</f>
        <v>78.175520549999987</v>
      </c>
      <c r="H337" s="37">
        <f>SUMIFS(СВЦЭМ!$J$34:$J$777,СВЦЭМ!$A$34:$A$777,$A337,СВЦЭМ!$B$34:$B$777,H$331)+'СЕТ СН'!$F$13-'СЕТ СН'!$F$21</f>
        <v>90.172329740000009</v>
      </c>
      <c r="I337" s="37">
        <f>SUMIFS(СВЦЭМ!$J$34:$J$777,СВЦЭМ!$A$34:$A$777,$A337,СВЦЭМ!$B$34:$B$777,I$331)+'СЕТ СН'!$F$13-'СЕТ СН'!$F$21</f>
        <v>49.785161259999995</v>
      </c>
      <c r="J337" s="37">
        <f>SUMIFS(СВЦЭМ!$J$34:$J$777,СВЦЭМ!$A$34:$A$777,$A337,СВЦЭМ!$B$34:$B$777,J$331)+'СЕТ СН'!$F$13-'СЕТ СН'!$F$21</f>
        <v>-15.542113729999983</v>
      </c>
      <c r="K337" s="37">
        <f>SUMIFS(СВЦЭМ!$J$34:$J$777,СВЦЭМ!$A$34:$A$777,$A337,СВЦЭМ!$B$34:$B$777,K$331)+'СЕТ СН'!$F$13-'СЕТ СН'!$F$21</f>
        <v>-82.15114613999998</v>
      </c>
      <c r="L337" s="37">
        <f>SUMIFS(СВЦЭМ!$J$34:$J$777,СВЦЭМ!$A$34:$A$777,$A337,СВЦЭМ!$B$34:$B$777,L$331)+'СЕТ СН'!$F$13-'СЕТ СН'!$F$21</f>
        <v>-136.27888350000001</v>
      </c>
      <c r="M337" s="37">
        <f>SUMIFS(СВЦЭМ!$J$34:$J$777,СВЦЭМ!$A$34:$A$777,$A337,СВЦЭМ!$B$34:$B$777,M$331)+'СЕТ СН'!$F$13-'СЕТ СН'!$F$21</f>
        <v>-155.19214663999998</v>
      </c>
      <c r="N337" s="37">
        <f>SUMIFS(СВЦЭМ!$J$34:$J$777,СВЦЭМ!$A$34:$A$777,$A337,СВЦЭМ!$B$34:$B$777,N$331)+'СЕТ СН'!$F$13-'СЕТ СН'!$F$21</f>
        <v>-154.46622595999997</v>
      </c>
      <c r="O337" s="37">
        <f>SUMIFS(СВЦЭМ!$J$34:$J$777,СВЦЭМ!$A$34:$A$777,$A337,СВЦЭМ!$B$34:$B$777,O$331)+'СЕТ СН'!$F$13-'СЕТ СН'!$F$21</f>
        <v>-154.39421385999998</v>
      </c>
      <c r="P337" s="37">
        <f>SUMIFS(СВЦЭМ!$J$34:$J$777,СВЦЭМ!$A$34:$A$777,$A337,СВЦЭМ!$B$34:$B$777,P$331)+'СЕТ СН'!$F$13-'СЕТ СН'!$F$21</f>
        <v>-151.00245451000001</v>
      </c>
      <c r="Q337" s="37">
        <f>SUMIFS(СВЦЭМ!$J$34:$J$777,СВЦЭМ!$A$34:$A$777,$A337,СВЦЭМ!$B$34:$B$777,Q$331)+'СЕТ СН'!$F$13-'СЕТ СН'!$F$21</f>
        <v>-147.65381435</v>
      </c>
      <c r="R337" s="37">
        <f>SUMIFS(СВЦЭМ!$J$34:$J$777,СВЦЭМ!$A$34:$A$777,$A337,СВЦЭМ!$B$34:$B$777,R$331)+'СЕТ СН'!$F$13-'СЕТ СН'!$F$21</f>
        <v>-148.33306870000001</v>
      </c>
      <c r="S337" s="37">
        <f>SUMIFS(СВЦЭМ!$J$34:$J$777,СВЦЭМ!$A$34:$A$777,$A337,СВЦЭМ!$B$34:$B$777,S$331)+'СЕТ СН'!$F$13-'СЕТ СН'!$F$21</f>
        <v>-153.78716658000002</v>
      </c>
      <c r="T337" s="37">
        <f>SUMIFS(СВЦЭМ!$J$34:$J$777,СВЦЭМ!$A$34:$A$777,$A337,СВЦЭМ!$B$34:$B$777,T$331)+'СЕТ СН'!$F$13-'СЕТ СН'!$F$21</f>
        <v>-177.35515419000001</v>
      </c>
      <c r="U337" s="37">
        <f>SUMIFS(СВЦЭМ!$J$34:$J$777,СВЦЭМ!$A$34:$A$777,$A337,СВЦЭМ!$B$34:$B$777,U$331)+'СЕТ СН'!$F$13-'СЕТ СН'!$F$21</f>
        <v>-179.69350470000001</v>
      </c>
      <c r="V337" s="37">
        <f>SUMIFS(СВЦЭМ!$J$34:$J$777,СВЦЭМ!$A$34:$A$777,$A337,СВЦЭМ!$B$34:$B$777,V$331)+'СЕТ СН'!$F$13-'СЕТ СН'!$F$21</f>
        <v>-148.21046444000001</v>
      </c>
      <c r="W337" s="37">
        <f>SUMIFS(СВЦЭМ!$J$34:$J$777,СВЦЭМ!$A$34:$A$777,$A337,СВЦЭМ!$B$34:$B$777,W$331)+'СЕТ СН'!$F$13-'СЕТ СН'!$F$21</f>
        <v>-97.383415490000004</v>
      </c>
      <c r="X337" s="37">
        <f>SUMIFS(СВЦЭМ!$J$34:$J$777,СВЦЭМ!$A$34:$A$777,$A337,СВЦЭМ!$B$34:$B$777,X$331)+'СЕТ СН'!$F$13-'СЕТ СН'!$F$21</f>
        <v>-43.598329329999956</v>
      </c>
      <c r="Y337" s="37">
        <f>SUMIFS(СВЦЭМ!$J$34:$J$777,СВЦЭМ!$A$34:$A$777,$A337,СВЦЭМ!$B$34:$B$777,Y$331)+'СЕТ СН'!$F$13-'СЕТ СН'!$F$21</f>
        <v>13.833223859999976</v>
      </c>
    </row>
    <row r="338" spans="1:25" ht="15.75" x14ac:dyDescent="0.2">
      <c r="A338" s="36">
        <f t="shared" si="9"/>
        <v>43046</v>
      </c>
      <c r="B338" s="37">
        <f>SUMIFS(СВЦЭМ!$J$34:$J$777,СВЦЭМ!$A$34:$A$777,$A338,СВЦЭМ!$B$34:$B$777,B$331)+'СЕТ СН'!$F$13-'СЕТ СН'!$F$21</f>
        <v>23.503136029999951</v>
      </c>
      <c r="C338" s="37">
        <f>SUMIFS(СВЦЭМ!$J$34:$J$777,СВЦЭМ!$A$34:$A$777,$A338,СВЦЭМ!$B$34:$B$777,C$331)+'СЕТ СН'!$F$13-'СЕТ СН'!$F$21</f>
        <v>37.35799325000005</v>
      </c>
      <c r="D338" s="37">
        <f>SUMIFS(СВЦЭМ!$J$34:$J$777,СВЦЭМ!$A$34:$A$777,$A338,СВЦЭМ!$B$34:$B$777,D$331)+'СЕТ СН'!$F$13-'СЕТ СН'!$F$21</f>
        <v>69.287375679999968</v>
      </c>
      <c r="E338" s="37">
        <f>SUMIFS(СВЦЭМ!$J$34:$J$777,СВЦЭМ!$A$34:$A$777,$A338,СВЦЭМ!$B$34:$B$777,E$331)+'СЕТ СН'!$F$13-'СЕТ СН'!$F$21</f>
        <v>76.29680178000001</v>
      </c>
      <c r="F338" s="37">
        <f>SUMIFS(СВЦЭМ!$J$34:$J$777,СВЦЭМ!$A$34:$A$777,$A338,СВЦЭМ!$B$34:$B$777,F$331)+'СЕТ СН'!$F$13-'СЕТ СН'!$F$21</f>
        <v>77.765331429999947</v>
      </c>
      <c r="G338" s="37">
        <f>SUMIFS(СВЦЭМ!$J$34:$J$777,СВЦЭМ!$A$34:$A$777,$A338,СВЦЭМ!$B$34:$B$777,G$331)+'СЕТ СН'!$F$13-'СЕТ СН'!$F$21</f>
        <v>81.247857690000046</v>
      </c>
      <c r="H338" s="37">
        <f>SUMIFS(СВЦЭМ!$J$34:$J$777,СВЦЭМ!$A$34:$A$777,$A338,СВЦЭМ!$B$34:$B$777,H$331)+'СЕТ СН'!$F$13-'СЕТ СН'!$F$21</f>
        <v>94.969818000000032</v>
      </c>
      <c r="I338" s="37">
        <f>SUMIFS(СВЦЭМ!$J$34:$J$777,СВЦЭМ!$A$34:$A$777,$A338,СВЦЭМ!$B$34:$B$777,I$331)+'СЕТ СН'!$F$13-'СЕТ СН'!$F$21</f>
        <v>44.468584469999996</v>
      </c>
      <c r="J338" s="37">
        <f>SUMIFS(СВЦЭМ!$J$34:$J$777,СВЦЭМ!$A$34:$A$777,$A338,СВЦЭМ!$B$34:$B$777,J$331)+'СЕТ СН'!$F$13-'СЕТ СН'!$F$21</f>
        <v>5.0866505000000188</v>
      </c>
      <c r="K338" s="37">
        <f>SUMIFS(СВЦЭМ!$J$34:$J$777,СВЦЭМ!$A$34:$A$777,$A338,СВЦЭМ!$B$34:$B$777,K$331)+'СЕТ СН'!$F$13-'СЕТ СН'!$F$21</f>
        <v>-60.613868460000049</v>
      </c>
      <c r="L338" s="37">
        <f>SUMIFS(СВЦЭМ!$J$34:$J$777,СВЦЭМ!$A$34:$A$777,$A338,СВЦЭМ!$B$34:$B$777,L$331)+'СЕТ СН'!$F$13-'СЕТ СН'!$F$21</f>
        <v>-119.30908829999998</v>
      </c>
      <c r="M338" s="37">
        <f>SUMIFS(СВЦЭМ!$J$34:$J$777,СВЦЭМ!$A$34:$A$777,$A338,СВЦЭМ!$B$34:$B$777,M$331)+'СЕТ СН'!$F$13-'СЕТ СН'!$F$21</f>
        <v>-137.84451044000002</v>
      </c>
      <c r="N338" s="37">
        <f>SUMIFS(СВЦЭМ!$J$34:$J$777,СВЦЭМ!$A$34:$A$777,$A338,СВЦЭМ!$B$34:$B$777,N$331)+'СЕТ СН'!$F$13-'СЕТ СН'!$F$21</f>
        <v>-137.75282019999997</v>
      </c>
      <c r="O338" s="37">
        <f>SUMIFS(СВЦЭМ!$J$34:$J$777,СВЦЭМ!$A$34:$A$777,$A338,СВЦЭМ!$B$34:$B$777,O$331)+'СЕТ СН'!$F$13-'СЕТ СН'!$F$21</f>
        <v>-136.15123227999999</v>
      </c>
      <c r="P338" s="37">
        <f>SUMIFS(СВЦЭМ!$J$34:$J$777,СВЦЭМ!$A$34:$A$777,$A338,СВЦЭМ!$B$34:$B$777,P$331)+'СЕТ СН'!$F$13-'СЕТ СН'!$F$21</f>
        <v>-133.33593406</v>
      </c>
      <c r="Q338" s="37">
        <f>SUMIFS(СВЦЭМ!$J$34:$J$777,СВЦЭМ!$A$34:$A$777,$A338,СВЦЭМ!$B$34:$B$777,Q$331)+'СЕТ СН'!$F$13-'СЕТ СН'!$F$21</f>
        <v>-130.42120168999998</v>
      </c>
      <c r="R338" s="37">
        <f>SUMIFS(СВЦЭМ!$J$34:$J$777,СВЦЭМ!$A$34:$A$777,$A338,СВЦЭМ!$B$34:$B$777,R$331)+'СЕТ СН'!$F$13-'СЕТ СН'!$F$21</f>
        <v>-130.55986115000002</v>
      </c>
      <c r="S338" s="37">
        <f>SUMIFS(СВЦЭМ!$J$34:$J$777,СВЦЭМ!$A$34:$A$777,$A338,СВЦЭМ!$B$34:$B$777,S$331)+'СЕТ СН'!$F$13-'СЕТ СН'!$F$21</f>
        <v>-133.86788231000003</v>
      </c>
      <c r="T338" s="37">
        <f>SUMIFS(СВЦЭМ!$J$34:$J$777,СВЦЭМ!$A$34:$A$777,$A338,СВЦЭМ!$B$34:$B$777,T$331)+'СЕТ СН'!$F$13-'СЕТ СН'!$F$21</f>
        <v>-155.42559166000001</v>
      </c>
      <c r="U338" s="37">
        <f>SUMIFS(СВЦЭМ!$J$34:$J$777,СВЦЭМ!$A$34:$A$777,$A338,СВЦЭМ!$B$34:$B$777,U$331)+'СЕТ СН'!$F$13-'СЕТ СН'!$F$21</f>
        <v>-160.04996366</v>
      </c>
      <c r="V338" s="37">
        <f>SUMIFS(СВЦЭМ!$J$34:$J$777,СВЦЭМ!$A$34:$A$777,$A338,СВЦЭМ!$B$34:$B$777,V$331)+'СЕТ СН'!$F$13-'СЕТ СН'!$F$21</f>
        <v>-134.89304691000001</v>
      </c>
      <c r="W338" s="37">
        <f>SUMIFS(СВЦЭМ!$J$34:$J$777,СВЦЭМ!$A$34:$A$777,$A338,СВЦЭМ!$B$34:$B$777,W$331)+'СЕТ СН'!$F$13-'СЕТ СН'!$F$21</f>
        <v>-78.220984740000006</v>
      </c>
      <c r="X338" s="37">
        <f>SUMIFS(СВЦЭМ!$J$34:$J$777,СВЦЭМ!$A$34:$A$777,$A338,СВЦЭМ!$B$34:$B$777,X$331)+'СЕТ СН'!$F$13-'СЕТ СН'!$F$21</f>
        <v>-21.617817339999988</v>
      </c>
      <c r="Y338" s="37">
        <f>SUMIFS(СВЦЭМ!$J$34:$J$777,СВЦЭМ!$A$34:$A$777,$A338,СВЦЭМ!$B$34:$B$777,Y$331)+'СЕТ СН'!$F$13-'СЕТ СН'!$F$21</f>
        <v>28.446763990000022</v>
      </c>
    </row>
    <row r="339" spans="1:25" ht="15.75" x14ac:dyDescent="0.2">
      <c r="A339" s="36">
        <f t="shared" si="9"/>
        <v>43047</v>
      </c>
      <c r="B339" s="37">
        <f>SUMIFS(СВЦЭМ!$J$34:$J$777,СВЦЭМ!$A$34:$A$777,$A339,СВЦЭМ!$B$34:$B$777,B$331)+'СЕТ СН'!$F$13-'СЕТ СН'!$F$21</f>
        <v>26.682219319999945</v>
      </c>
      <c r="C339" s="37">
        <f>SUMIFS(СВЦЭМ!$J$34:$J$777,СВЦЭМ!$A$34:$A$777,$A339,СВЦЭМ!$B$34:$B$777,C$331)+'СЕТ СН'!$F$13-'СЕТ СН'!$F$21</f>
        <v>35.524356480000051</v>
      </c>
      <c r="D339" s="37">
        <f>SUMIFS(СВЦЭМ!$J$34:$J$777,СВЦЭМ!$A$34:$A$777,$A339,СВЦЭМ!$B$34:$B$777,D$331)+'СЕТ СН'!$F$13-'СЕТ СН'!$F$21</f>
        <v>59.67467737000004</v>
      </c>
      <c r="E339" s="37">
        <f>SUMIFS(СВЦЭМ!$J$34:$J$777,СВЦЭМ!$A$34:$A$777,$A339,СВЦЭМ!$B$34:$B$777,E$331)+'СЕТ СН'!$F$13-'СЕТ СН'!$F$21</f>
        <v>62.525140800000031</v>
      </c>
      <c r="F339" s="37">
        <f>SUMIFS(СВЦЭМ!$J$34:$J$777,СВЦЭМ!$A$34:$A$777,$A339,СВЦЭМ!$B$34:$B$777,F$331)+'СЕТ СН'!$F$13-'СЕТ СН'!$F$21</f>
        <v>64.428547309999999</v>
      </c>
      <c r="G339" s="37">
        <f>SUMIFS(СВЦЭМ!$J$34:$J$777,СВЦЭМ!$A$34:$A$777,$A339,СВЦЭМ!$B$34:$B$777,G$331)+'СЕТ СН'!$F$13-'СЕТ СН'!$F$21</f>
        <v>68.124653549999948</v>
      </c>
      <c r="H339" s="37">
        <f>SUMIFS(СВЦЭМ!$J$34:$J$777,СВЦЭМ!$A$34:$A$777,$A339,СВЦЭМ!$B$34:$B$777,H$331)+'СЕТ СН'!$F$13-'СЕТ СН'!$F$21</f>
        <v>72.92118782</v>
      </c>
      <c r="I339" s="37">
        <f>SUMIFS(СВЦЭМ!$J$34:$J$777,СВЦЭМ!$A$34:$A$777,$A339,СВЦЭМ!$B$34:$B$777,I$331)+'СЕТ СН'!$F$13-'СЕТ СН'!$F$21</f>
        <v>35.080723759999955</v>
      </c>
      <c r="J339" s="37">
        <f>SUMIFS(СВЦЭМ!$J$34:$J$777,СВЦЭМ!$A$34:$A$777,$A339,СВЦЭМ!$B$34:$B$777,J$331)+'СЕТ СН'!$F$13-'СЕТ СН'!$F$21</f>
        <v>-13.493819919999964</v>
      </c>
      <c r="K339" s="37">
        <f>SUMIFS(СВЦЭМ!$J$34:$J$777,СВЦЭМ!$A$34:$A$777,$A339,СВЦЭМ!$B$34:$B$777,K$331)+'СЕТ СН'!$F$13-'СЕТ СН'!$F$21</f>
        <v>-78.060006120000025</v>
      </c>
      <c r="L339" s="37">
        <f>SUMIFS(СВЦЭМ!$J$34:$J$777,СВЦЭМ!$A$34:$A$777,$A339,СВЦЭМ!$B$34:$B$777,L$331)+'СЕТ СН'!$F$13-'СЕТ СН'!$F$21</f>
        <v>-130.06751055000001</v>
      </c>
      <c r="M339" s="37">
        <f>SUMIFS(СВЦЭМ!$J$34:$J$777,СВЦЭМ!$A$34:$A$777,$A339,СВЦЭМ!$B$34:$B$777,M$331)+'СЕТ СН'!$F$13-'СЕТ СН'!$F$21</f>
        <v>-157.78586730000001</v>
      </c>
      <c r="N339" s="37">
        <f>SUMIFS(СВЦЭМ!$J$34:$J$777,СВЦЭМ!$A$34:$A$777,$A339,СВЦЭМ!$B$34:$B$777,N$331)+'СЕТ СН'!$F$13-'СЕТ СН'!$F$21</f>
        <v>-162.14687956</v>
      </c>
      <c r="O339" s="37">
        <f>SUMIFS(СВЦЭМ!$J$34:$J$777,СВЦЭМ!$A$34:$A$777,$A339,СВЦЭМ!$B$34:$B$777,O$331)+'СЕТ СН'!$F$13-'СЕТ СН'!$F$21</f>
        <v>-166.43464485999999</v>
      </c>
      <c r="P339" s="37">
        <f>SUMIFS(СВЦЭМ!$J$34:$J$777,СВЦЭМ!$A$34:$A$777,$A339,СВЦЭМ!$B$34:$B$777,P$331)+'СЕТ СН'!$F$13-'СЕТ СН'!$F$21</f>
        <v>-161.91847489999998</v>
      </c>
      <c r="Q339" s="37">
        <f>SUMIFS(СВЦЭМ!$J$34:$J$777,СВЦЭМ!$A$34:$A$777,$A339,СВЦЭМ!$B$34:$B$777,Q$331)+'СЕТ СН'!$F$13-'СЕТ СН'!$F$21</f>
        <v>-167.68271764999997</v>
      </c>
      <c r="R339" s="37">
        <f>SUMIFS(СВЦЭМ!$J$34:$J$777,СВЦЭМ!$A$34:$A$777,$A339,СВЦЭМ!$B$34:$B$777,R$331)+'СЕТ СН'!$F$13-'СЕТ СН'!$F$21</f>
        <v>-164.40445918</v>
      </c>
      <c r="S339" s="37">
        <f>SUMIFS(СВЦЭМ!$J$34:$J$777,СВЦЭМ!$A$34:$A$777,$A339,СВЦЭМ!$B$34:$B$777,S$331)+'СЕТ СН'!$F$13-'СЕТ СН'!$F$21</f>
        <v>-163.62822603000001</v>
      </c>
      <c r="T339" s="37">
        <f>SUMIFS(СВЦЭМ!$J$34:$J$777,СВЦЭМ!$A$34:$A$777,$A339,СВЦЭМ!$B$34:$B$777,T$331)+'СЕТ СН'!$F$13-'СЕТ СН'!$F$21</f>
        <v>-172.05236832000003</v>
      </c>
      <c r="U339" s="37">
        <f>SUMIFS(СВЦЭМ!$J$34:$J$777,СВЦЭМ!$A$34:$A$777,$A339,СВЦЭМ!$B$34:$B$777,U$331)+'СЕТ СН'!$F$13-'СЕТ СН'!$F$21</f>
        <v>-178.56333982000001</v>
      </c>
      <c r="V339" s="37">
        <f>SUMIFS(СВЦЭМ!$J$34:$J$777,СВЦЭМ!$A$34:$A$777,$A339,СВЦЭМ!$B$34:$B$777,V$331)+'СЕТ СН'!$F$13-'СЕТ СН'!$F$21</f>
        <v>-160.62352104000001</v>
      </c>
      <c r="W339" s="37">
        <f>SUMIFS(СВЦЭМ!$J$34:$J$777,СВЦЭМ!$A$34:$A$777,$A339,СВЦЭМ!$B$34:$B$777,W$331)+'СЕТ СН'!$F$13-'СЕТ СН'!$F$21</f>
        <v>-106.18504165000002</v>
      </c>
      <c r="X339" s="37">
        <f>SUMIFS(СВЦЭМ!$J$34:$J$777,СВЦЭМ!$A$34:$A$777,$A339,СВЦЭМ!$B$34:$B$777,X$331)+'СЕТ СН'!$F$13-'СЕТ СН'!$F$21</f>
        <v>-42.749980420000043</v>
      </c>
      <c r="Y339" s="37">
        <f>SUMIFS(СВЦЭМ!$J$34:$J$777,СВЦЭМ!$A$34:$A$777,$A339,СВЦЭМ!$B$34:$B$777,Y$331)+'СЕТ СН'!$F$13-'СЕТ СН'!$F$21</f>
        <v>7.3285787300000038</v>
      </c>
    </row>
    <row r="340" spans="1:25" ht="15.75" x14ac:dyDescent="0.2">
      <c r="A340" s="36">
        <f t="shared" si="9"/>
        <v>43048</v>
      </c>
      <c r="B340" s="37">
        <f>SUMIFS(СВЦЭМ!$J$34:$J$777,СВЦЭМ!$A$34:$A$777,$A340,СВЦЭМ!$B$34:$B$777,B$331)+'СЕТ СН'!$F$13-'СЕТ СН'!$F$21</f>
        <v>38.810084800000027</v>
      </c>
      <c r="C340" s="37">
        <f>SUMIFS(СВЦЭМ!$J$34:$J$777,СВЦЭМ!$A$34:$A$777,$A340,СВЦЭМ!$B$34:$B$777,C$331)+'СЕТ СН'!$F$13-'СЕТ СН'!$F$21</f>
        <v>48.041990960000021</v>
      </c>
      <c r="D340" s="37">
        <f>SUMIFS(СВЦЭМ!$J$34:$J$777,СВЦЭМ!$A$34:$A$777,$A340,СВЦЭМ!$B$34:$B$777,D$331)+'СЕТ СН'!$F$13-'СЕТ СН'!$F$21</f>
        <v>72.488474210000049</v>
      </c>
      <c r="E340" s="37">
        <f>SUMIFS(СВЦЭМ!$J$34:$J$777,СВЦЭМ!$A$34:$A$777,$A340,СВЦЭМ!$B$34:$B$777,E$331)+'СЕТ СН'!$F$13-'СЕТ СН'!$F$21</f>
        <v>74.716275210000049</v>
      </c>
      <c r="F340" s="37">
        <f>SUMIFS(СВЦЭМ!$J$34:$J$777,СВЦЭМ!$A$34:$A$777,$A340,СВЦЭМ!$B$34:$B$777,F$331)+'СЕТ СН'!$F$13-'СЕТ СН'!$F$21</f>
        <v>76.056601320000027</v>
      </c>
      <c r="G340" s="37">
        <f>SUMIFS(СВЦЭМ!$J$34:$J$777,СВЦЭМ!$A$34:$A$777,$A340,СВЦЭМ!$B$34:$B$777,G$331)+'СЕТ СН'!$F$13-'СЕТ СН'!$F$21</f>
        <v>75.039084709999997</v>
      </c>
      <c r="H340" s="37">
        <f>SUMIFS(СВЦЭМ!$J$34:$J$777,СВЦЭМ!$A$34:$A$777,$A340,СВЦЭМ!$B$34:$B$777,H$331)+'СЕТ СН'!$F$13-'СЕТ СН'!$F$21</f>
        <v>75.54514107</v>
      </c>
      <c r="I340" s="37">
        <f>SUMIFS(СВЦЭМ!$J$34:$J$777,СВЦЭМ!$A$34:$A$777,$A340,СВЦЭМ!$B$34:$B$777,I$331)+'СЕТ СН'!$F$13-'СЕТ СН'!$F$21</f>
        <v>35.77869241999997</v>
      </c>
      <c r="J340" s="37">
        <f>SUMIFS(СВЦЭМ!$J$34:$J$777,СВЦЭМ!$A$34:$A$777,$A340,СВЦЭМ!$B$34:$B$777,J$331)+'СЕТ СН'!$F$13-'СЕТ СН'!$F$21</f>
        <v>-20.167822340000043</v>
      </c>
      <c r="K340" s="37">
        <f>SUMIFS(СВЦЭМ!$J$34:$J$777,СВЦЭМ!$A$34:$A$777,$A340,СВЦЭМ!$B$34:$B$777,K$331)+'СЕТ СН'!$F$13-'СЕТ СН'!$F$21</f>
        <v>-86.142273199999977</v>
      </c>
      <c r="L340" s="37">
        <f>SUMIFS(СВЦЭМ!$J$34:$J$777,СВЦЭМ!$A$34:$A$777,$A340,СВЦЭМ!$B$34:$B$777,L$331)+'СЕТ СН'!$F$13-'СЕТ СН'!$F$21</f>
        <v>-137.15969572</v>
      </c>
      <c r="M340" s="37">
        <f>SUMIFS(СВЦЭМ!$J$34:$J$777,СВЦЭМ!$A$34:$A$777,$A340,СВЦЭМ!$B$34:$B$777,M$331)+'СЕТ СН'!$F$13-'СЕТ СН'!$F$21</f>
        <v>-157.68109561</v>
      </c>
      <c r="N340" s="37">
        <f>SUMIFS(СВЦЭМ!$J$34:$J$777,СВЦЭМ!$A$34:$A$777,$A340,СВЦЭМ!$B$34:$B$777,N$331)+'СЕТ СН'!$F$13-'СЕТ СН'!$F$21</f>
        <v>-154.01394793999998</v>
      </c>
      <c r="O340" s="37">
        <f>SUMIFS(СВЦЭМ!$J$34:$J$777,СВЦЭМ!$A$34:$A$777,$A340,СВЦЭМ!$B$34:$B$777,O$331)+'СЕТ СН'!$F$13-'СЕТ СН'!$F$21</f>
        <v>-147.91568687</v>
      </c>
      <c r="P340" s="37">
        <f>SUMIFS(СВЦЭМ!$J$34:$J$777,СВЦЭМ!$A$34:$A$777,$A340,СВЦЭМ!$B$34:$B$777,P$331)+'СЕТ СН'!$F$13-'СЕТ СН'!$F$21</f>
        <v>-147.12948349999999</v>
      </c>
      <c r="Q340" s="37">
        <f>SUMIFS(СВЦЭМ!$J$34:$J$777,СВЦЭМ!$A$34:$A$777,$A340,СВЦЭМ!$B$34:$B$777,Q$331)+'СЕТ СН'!$F$13-'СЕТ СН'!$F$21</f>
        <v>-144.39539288999998</v>
      </c>
      <c r="R340" s="37">
        <f>SUMIFS(СВЦЭМ!$J$34:$J$777,СВЦЭМ!$A$34:$A$777,$A340,СВЦЭМ!$B$34:$B$777,R$331)+'СЕТ СН'!$F$13-'СЕТ СН'!$F$21</f>
        <v>-143.55978389000001</v>
      </c>
      <c r="S340" s="37">
        <f>SUMIFS(СВЦЭМ!$J$34:$J$777,СВЦЭМ!$A$34:$A$777,$A340,СВЦЭМ!$B$34:$B$777,S$331)+'СЕТ СН'!$F$13-'СЕТ СН'!$F$21</f>
        <v>-138.60867852000001</v>
      </c>
      <c r="T340" s="37">
        <f>SUMIFS(СВЦЭМ!$J$34:$J$777,СВЦЭМ!$A$34:$A$777,$A340,СВЦЭМ!$B$34:$B$777,T$331)+'СЕТ СН'!$F$13-'СЕТ СН'!$F$21</f>
        <v>-150.46886334999999</v>
      </c>
      <c r="U340" s="37">
        <f>SUMIFS(СВЦЭМ!$J$34:$J$777,СВЦЭМ!$A$34:$A$777,$A340,СВЦЭМ!$B$34:$B$777,U$331)+'СЕТ СН'!$F$13-'СЕТ СН'!$F$21</f>
        <v>-152.53373403000001</v>
      </c>
      <c r="V340" s="37">
        <f>SUMIFS(СВЦЭМ!$J$34:$J$777,СВЦЭМ!$A$34:$A$777,$A340,СВЦЭМ!$B$34:$B$777,V$331)+'СЕТ СН'!$F$13-'СЕТ СН'!$F$21</f>
        <v>-132.92434988000002</v>
      </c>
      <c r="W340" s="37">
        <f>SUMIFS(СВЦЭМ!$J$34:$J$777,СВЦЭМ!$A$34:$A$777,$A340,СВЦЭМ!$B$34:$B$777,W$331)+'СЕТ СН'!$F$13-'СЕТ СН'!$F$21</f>
        <v>-82.07044959000001</v>
      </c>
      <c r="X340" s="37">
        <f>SUMIFS(СВЦЭМ!$J$34:$J$777,СВЦЭМ!$A$34:$A$777,$A340,СВЦЭМ!$B$34:$B$777,X$331)+'СЕТ СН'!$F$13-'СЕТ СН'!$F$21</f>
        <v>-15.956775429999993</v>
      </c>
      <c r="Y340" s="37">
        <f>SUMIFS(СВЦЭМ!$J$34:$J$777,СВЦЭМ!$A$34:$A$777,$A340,СВЦЭМ!$B$34:$B$777,Y$331)+'СЕТ СН'!$F$13-'СЕТ СН'!$F$21</f>
        <v>11.719575050000003</v>
      </c>
    </row>
    <row r="341" spans="1:25" ht="15.75" x14ac:dyDescent="0.2">
      <c r="A341" s="36">
        <f t="shared" si="9"/>
        <v>43049</v>
      </c>
      <c r="B341" s="37">
        <f>SUMIFS(СВЦЭМ!$J$34:$J$777,СВЦЭМ!$A$34:$A$777,$A341,СВЦЭМ!$B$34:$B$777,B$331)+'СЕТ СН'!$F$13-'СЕТ СН'!$F$21</f>
        <v>30.092191240000034</v>
      </c>
      <c r="C341" s="37">
        <f>SUMIFS(СВЦЭМ!$J$34:$J$777,СВЦЭМ!$A$34:$A$777,$A341,СВЦЭМ!$B$34:$B$777,C$331)+'СЕТ СН'!$F$13-'СЕТ СН'!$F$21</f>
        <v>48.26394173999995</v>
      </c>
      <c r="D341" s="37">
        <f>SUMIFS(СВЦЭМ!$J$34:$J$777,СВЦЭМ!$A$34:$A$777,$A341,СВЦЭМ!$B$34:$B$777,D$331)+'СЕТ СН'!$F$13-'СЕТ СН'!$F$21</f>
        <v>72.027722980000021</v>
      </c>
      <c r="E341" s="37">
        <f>SUMIFS(СВЦЭМ!$J$34:$J$777,СВЦЭМ!$A$34:$A$777,$A341,СВЦЭМ!$B$34:$B$777,E$331)+'СЕТ СН'!$F$13-'СЕТ СН'!$F$21</f>
        <v>70.113837399999966</v>
      </c>
      <c r="F341" s="37">
        <f>SUMIFS(СВЦЭМ!$J$34:$J$777,СВЦЭМ!$A$34:$A$777,$A341,СВЦЭМ!$B$34:$B$777,F$331)+'СЕТ СН'!$F$13-'СЕТ СН'!$F$21</f>
        <v>70.557195490000026</v>
      </c>
      <c r="G341" s="37">
        <f>SUMIFS(СВЦЭМ!$J$34:$J$777,СВЦЭМ!$A$34:$A$777,$A341,СВЦЭМ!$B$34:$B$777,G$331)+'СЕТ СН'!$F$13-'СЕТ СН'!$F$21</f>
        <v>74.499764410000012</v>
      </c>
      <c r="H341" s="37">
        <f>SUMIFS(СВЦЭМ!$J$34:$J$777,СВЦЭМ!$A$34:$A$777,$A341,СВЦЭМ!$B$34:$B$777,H$331)+'СЕТ СН'!$F$13-'СЕТ СН'!$F$21</f>
        <v>79.077571619999958</v>
      </c>
      <c r="I341" s="37">
        <f>SUMIFS(СВЦЭМ!$J$34:$J$777,СВЦЭМ!$A$34:$A$777,$A341,СВЦЭМ!$B$34:$B$777,I$331)+'СЕТ СН'!$F$13-'СЕТ СН'!$F$21</f>
        <v>18.291150079999966</v>
      </c>
      <c r="J341" s="37">
        <f>SUMIFS(СВЦЭМ!$J$34:$J$777,СВЦЭМ!$A$34:$A$777,$A341,СВЦЭМ!$B$34:$B$777,J$331)+'СЕТ СН'!$F$13-'СЕТ СН'!$F$21</f>
        <v>-33.335807589999945</v>
      </c>
      <c r="K341" s="37">
        <f>SUMIFS(СВЦЭМ!$J$34:$J$777,СВЦЭМ!$A$34:$A$777,$A341,СВЦЭМ!$B$34:$B$777,K$331)+'СЕТ СН'!$F$13-'СЕТ СН'!$F$21</f>
        <v>-90.305064749999985</v>
      </c>
      <c r="L341" s="37">
        <f>SUMIFS(СВЦЭМ!$J$34:$J$777,СВЦЭМ!$A$34:$A$777,$A341,СВЦЭМ!$B$34:$B$777,L$331)+'СЕТ СН'!$F$13-'СЕТ СН'!$F$21</f>
        <v>-140.59776300999999</v>
      </c>
      <c r="M341" s="37">
        <f>SUMIFS(СВЦЭМ!$J$34:$J$777,СВЦЭМ!$A$34:$A$777,$A341,СВЦЭМ!$B$34:$B$777,M$331)+'СЕТ СН'!$F$13-'СЕТ СН'!$F$21</f>
        <v>-155.63491730999999</v>
      </c>
      <c r="N341" s="37">
        <f>SUMIFS(СВЦЭМ!$J$34:$J$777,СВЦЭМ!$A$34:$A$777,$A341,СВЦЭМ!$B$34:$B$777,N$331)+'СЕТ СН'!$F$13-'СЕТ СН'!$F$21</f>
        <v>-145.54559578999999</v>
      </c>
      <c r="O341" s="37">
        <f>SUMIFS(СВЦЭМ!$J$34:$J$777,СВЦЭМ!$A$34:$A$777,$A341,СВЦЭМ!$B$34:$B$777,O$331)+'СЕТ СН'!$F$13-'СЕТ СН'!$F$21</f>
        <v>-143.88828618000002</v>
      </c>
      <c r="P341" s="37">
        <f>SUMIFS(СВЦЭМ!$J$34:$J$777,СВЦЭМ!$A$34:$A$777,$A341,СВЦЭМ!$B$34:$B$777,P$331)+'СЕТ СН'!$F$13-'СЕТ СН'!$F$21</f>
        <v>-135.76191741000002</v>
      </c>
      <c r="Q341" s="37">
        <f>SUMIFS(СВЦЭМ!$J$34:$J$777,СВЦЭМ!$A$34:$A$777,$A341,СВЦЭМ!$B$34:$B$777,Q$331)+'СЕТ СН'!$F$13-'СЕТ СН'!$F$21</f>
        <v>-132.37271398000001</v>
      </c>
      <c r="R341" s="37">
        <f>SUMIFS(СВЦЭМ!$J$34:$J$777,СВЦЭМ!$A$34:$A$777,$A341,СВЦЭМ!$B$34:$B$777,R$331)+'СЕТ СН'!$F$13-'СЕТ СН'!$F$21</f>
        <v>-130.95826769000001</v>
      </c>
      <c r="S341" s="37">
        <f>SUMIFS(СВЦЭМ!$J$34:$J$777,СВЦЭМ!$A$34:$A$777,$A341,СВЦЭМ!$B$34:$B$777,S$331)+'СЕТ СН'!$F$13-'СЕТ СН'!$F$21</f>
        <v>-141.83877015000002</v>
      </c>
      <c r="T341" s="37">
        <f>SUMIFS(СВЦЭМ!$J$34:$J$777,СВЦЭМ!$A$34:$A$777,$A341,СВЦЭМ!$B$34:$B$777,T$331)+'СЕТ СН'!$F$13-'СЕТ СН'!$F$21</f>
        <v>-174.87919102000001</v>
      </c>
      <c r="U341" s="37">
        <f>SUMIFS(СВЦЭМ!$J$34:$J$777,СВЦЭМ!$A$34:$A$777,$A341,СВЦЭМ!$B$34:$B$777,U$331)+'СЕТ СН'!$F$13-'СЕТ СН'!$F$21</f>
        <v>-176.82549508</v>
      </c>
      <c r="V341" s="37">
        <f>SUMIFS(СВЦЭМ!$J$34:$J$777,СВЦЭМ!$A$34:$A$777,$A341,СВЦЭМ!$B$34:$B$777,V$331)+'СЕТ СН'!$F$13-'СЕТ СН'!$F$21</f>
        <v>-144.75682884999998</v>
      </c>
      <c r="W341" s="37">
        <f>SUMIFS(СВЦЭМ!$J$34:$J$777,СВЦЭМ!$A$34:$A$777,$A341,СВЦЭМ!$B$34:$B$777,W$331)+'СЕТ СН'!$F$13-'СЕТ СН'!$F$21</f>
        <v>-87.620372540000005</v>
      </c>
      <c r="X341" s="37">
        <f>SUMIFS(СВЦЭМ!$J$34:$J$777,СВЦЭМ!$A$34:$A$777,$A341,СВЦЭМ!$B$34:$B$777,X$331)+'СЕТ СН'!$F$13-'СЕТ СН'!$F$21</f>
        <v>-24.592993180000008</v>
      </c>
      <c r="Y341" s="37">
        <f>SUMIFS(СВЦЭМ!$J$34:$J$777,СВЦЭМ!$A$34:$A$777,$A341,СВЦЭМ!$B$34:$B$777,Y$331)+'СЕТ СН'!$F$13-'СЕТ СН'!$F$21</f>
        <v>16.946481759999983</v>
      </c>
    </row>
    <row r="342" spans="1:25" ht="15.75" x14ac:dyDescent="0.2">
      <c r="A342" s="36">
        <f t="shared" si="9"/>
        <v>43050</v>
      </c>
      <c r="B342" s="37">
        <f>SUMIFS(СВЦЭМ!$J$34:$J$777,СВЦЭМ!$A$34:$A$777,$A342,СВЦЭМ!$B$34:$B$777,B$331)+'СЕТ СН'!$F$13-'СЕТ СН'!$F$21</f>
        <v>69.026537019999978</v>
      </c>
      <c r="C342" s="37">
        <f>SUMIFS(СВЦЭМ!$J$34:$J$777,СВЦЭМ!$A$34:$A$777,$A342,СВЦЭМ!$B$34:$B$777,C$331)+'СЕТ СН'!$F$13-'СЕТ СН'!$F$21</f>
        <v>59.555669579999972</v>
      </c>
      <c r="D342" s="37">
        <f>SUMIFS(СВЦЭМ!$J$34:$J$777,СВЦЭМ!$A$34:$A$777,$A342,СВЦЭМ!$B$34:$B$777,D$331)+'СЕТ СН'!$F$13-'СЕТ СН'!$F$21</f>
        <v>74.83399288999999</v>
      </c>
      <c r="E342" s="37">
        <f>SUMIFS(СВЦЭМ!$J$34:$J$777,СВЦЭМ!$A$34:$A$777,$A342,СВЦЭМ!$B$34:$B$777,E$331)+'СЕТ СН'!$F$13-'СЕТ СН'!$F$21</f>
        <v>85.924080249999975</v>
      </c>
      <c r="F342" s="37">
        <f>SUMIFS(СВЦЭМ!$J$34:$J$777,СВЦЭМ!$A$34:$A$777,$A342,СВЦЭМ!$B$34:$B$777,F$331)+'СЕТ СН'!$F$13-'СЕТ СН'!$F$21</f>
        <v>85.51105485000005</v>
      </c>
      <c r="G342" s="37">
        <f>SUMIFS(СВЦЭМ!$J$34:$J$777,СВЦЭМ!$A$34:$A$777,$A342,СВЦЭМ!$B$34:$B$777,G$331)+'СЕТ СН'!$F$13-'СЕТ СН'!$F$21</f>
        <v>81.969621439999969</v>
      </c>
      <c r="H342" s="37">
        <f>SUMIFS(СВЦЭМ!$J$34:$J$777,СВЦЭМ!$A$34:$A$777,$A342,СВЦЭМ!$B$34:$B$777,H$331)+'СЕТ СН'!$F$13-'СЕТ СН'!$F$21</f>
        <v>70.818402640000045</v>
      </c>
      <c r="I342" s="37">
        <f>SUMIFS(СВЦЭМ!$J$34:$J$777,СВЦЭМ!$A$34:$A$777,$A342,СВЦЭМ!$B$34:$B$777,I$331)+'СЕТ СН'!$F$13-'СЕТ СН'!$F$21</f>
        <v>35.21268071999998</v>
      </c>
      <c r="J342" s="37">
        <f>SUMIFS(СВЦЭМ!$J$34:$J$777,СВЦЭМ!$A$34:$A$777,$A342,СВЦЭМ!$B$34:$B$777,J$331)+'СЕТ СН'!$F$13-'СЕТ СН'!$F$21</f>
        <v>-19.562394319999953</v>
      </c>
      <c r="K342" s="37">
        <f>SUMIFS(СВЦЭМ!$J$34:$J$777,СВЦЭМ!$A$34:$A$777,$A342,СВЦЭМ!$B$34:$B$777,K$331)+'СЕТ СН'!$F$13-'СЕТ СН'!$F$21</f>
        <v>-85.48299394999998</v>
      </c>
      <c r="L342" s="37">
        <f>SUMIFS(СВЦЭМ!$J$34:$J$777,СВЦЭМ!$A$34:$A$777,$A342,СВЦЭМ!$B$34:$B$777,L$331)+'СЕТ СН'!$F$13-'СЕТ СН'!$F$21</f>
        <v>-140.53404295000001</v>
      </c>
      <c r="M342" s="37">
        <f>SUMIFS(СВЦЭМ!$J$34:$J$777,СВЦЭМ!$A$34:$A$777,$A342,СВЦЭМ!$B$34:$B$777,M$331)+'СЕТ СН'!$F$13-'СЕТ СН'!$F$21</f>
        <v>-163.08840051999999</v>
      </c>
      <c r="N342" s="37">
        <f>SUMIFS(СВЦЭМ!$J$34:$J$777,СВЦЭМ!$A$34:$A$777,$A342,СВЦЭМ!$B$34:$B$777,N$331)+'СЕТ СН'!$F$13-'СЕТ СН'!$F$21</f>
        <v>-154.44637454999997</v>
      </c>
      <c r="O342" s="37">
        <f>SUMIFS(СВЦЭМ!$J$34:$J$777,СВЦЭМ!$A$34:$A$777,$A342,СВЦЭМ!$B$34:$B$777,O$331)+'СЕТ СН'!$F$13-'СЕТ СН'!$F$21</f>
        <v>-158.48185309000002</v>
      </c>
      <c r="P342" s="37">
        <f>SUMIFS(СВЦЭМ!$J$34:$J$777,СВЦЭМ!$A$34:$A$777,$A342,СВЦЭМ!$B$34:$B$777,P$331)+'СЕТ СН'!$F$13-'СЕТ СН'!$F$21</f>
        <v>-155.26211073000002</v>
      </c>
      <c r="Q342" s="37">
        <f>SUMIFS(СВЦЭМ!$J$34:$J$777,СВЦЭМ!$A$34:$A$777,$A342,СВЦЭМ!$B$34:$B$777,Q$331)+'СЕТ СН'!$F$13-'СЕТ СН'!$F$21</f>
        <v>-154.26656204</v>
      </c>
      <c r="R342" s="37">
        <f>SUMIFS(СВЦЭМ!$J$34:$J$777,СВЦЭМ!$A$34:$A$777,$A342,СВЦЭМ!$B$34:$B$777,R$331)+'СЕТ СН'!$F$13-'СЕТ СН'!$F$21</f>
        <v>-156.08821376999998</v>
      </c>
      <c r="S342" s="37">
        <f>SUMIFS(СВЦЭМ!$J$34:$J$777,СВЦЭМ!$A$34:$A$777,$A342,СВЦЭМ!$B$34:$B$777,S$331)+'СЕТ СН'!$F$13-'СЕТ СН'!$F$21</f>
        <v>-151.93981271000001</v>
      </c>
      <c r="T342" s="37">
        <f>SUMIFS(СВЦЭМ!$J$34:$J$777,СВЦЭМ!$A$34:$A$777,$A342,СВЦЭМ!$B$34:$B$777,T$331)+'СЕТ СН'!$F$13-'СЕТ СН'!$F$21</f>
        <v>-172.13778946999997</v>
      </c>
      <c r="U342" s="37">
        <f>SUMIFS(СВЦЭМ!$J$34:$J$777,СВЦЭМ!$A$34:$A$777,$A342,СВЦЭМ!$B$34:$B$777,U$331)+'СЕТ СН'!$F$13-'СЕТ СН'!$F$21</f>
        <v>-171.35279355</v>
      </c>
      <c r="V342" s="37">
        <f>SUMIFS(СВЦЭМ!$J$34:$J$777,СВЦЭМ!$A$34:$A$777,$A342,СВЦЭМ!$B$34:$B$777,V$331)+'СЕТ СН'!$F$13-'СЕТ СН'!$F$21</f>
        <v>-149.41690237</v>
      </c>
      <c r="W342" s="37">
        <f>SUMIFS(СВЦЭМ!$J$34:$J$777,СВЦЭМ!$A$34:$A$777,$A342,СВЦЭМ!$B$34:$B$777,W$331)+'СЕТ СН'!$F$13-'СЕТ СН'!$F$21</f>
        <v>-83.527376430000004</v>
      </c>
      <c r="X342" s="37">
        <f>SUMIFS(СВЦЭМ!$J$34:$J$777,СВЦЭМ!$A$34:$A$777,$A342,СВЦЭМ!$B$34:$B$777,X$331)+'СЕТ СН'!$F$13-'СЕТ СН'!$F$21</f>
        <v>-22.435735720000025</v>
      </c>
      <c r="Y342" s="37">
        <f>SUMIFS(СВЦЭМ!$J$34:$J$777,СВЦЭМ!$A$34:$A$777,$A342,СВЦЭМ!$B$34:$B$777,Y$331)+'СЕТ СН'!$F$13-'СЕТ СН'!$F$21</f>
        <v>33.868550540000001</v>
      </c>
    </row>
    <row r="343" spans="1:25" ht="15.75" x14ac:dyDescent="0.2">
      <c r="A343" s="36">
        <f t="shared" si="9"/>
        <v>43051</v>
      </c>
      <c r="B343" s="37">
        <f>SUMIFS(СВЦЭМ!$J$34:$J$777,СВЦЭМ!$A$34:$A$777,$A343,СВЦЭМ!$B$34:$B$777,B$331)+'СЕТ СН'!$F$13-'СЕТ СН'!$F$21</f>
        <v>49.296699099999955</v>
      </c>
      <c r="C343" s="37">
        <f>SUMIFS(СВЦЭМ!$J$34:$J$777,СВЦЭМ!$A$34:$A$777,$A343,СВЦЭМ!$B$34:$B$777,C$331)+'СЕТ СН'!$F$13-'СЕТ СН'!$F$21</f>
        <v>74.338714490000029</v>
      </c>
      <c r="D343" s="37">
        <f>SUMIFS(СВЦЭМ!$J$34:$J$777,СВЦЭМ!$A$34:$A$777,$A343,СВЦЭМ!$B$34:$B$777,D$331)+'СЕТ СН'!$F$13-'СЕТ СН'!$F$21</f>
        <v>89.922380449999991</v>
      </c>
      <c r="E343" s="37">
        <f>SUMIFS(СВЦЭМ!$J$34:$J$777,СВЦЭМ!$A$34:$A$777,$A343,СВЦЭМ!$B$34:$B$777,E$331)+'СЕТ СН'!$F$13-'СЕТ СН'!$F$21</f>
        <v>100.04178146000004</v>
      </c>
      <c r="F343" s="37">
        <f>SUMIFS(СВЦЭМ!$J$34:$J$777,СВЦЭМ!$A$34:$A$777,$A343,СВЦЭМ!$B$34:$B$777,F$331)+'СЕТ СН'!$F$13-'СЕТ СН'!$F$21</f>
        <v>114.61761782999997</v>
      </c>
      <c r="G343" s="37">
        <f>SUMIFS(СВЦЭМ!$J$34:$J$777,СВЦЭМ!$A$34:$A$777,$A343,СВЦЭМ!$B$34:$B$777,G$331)+'СЕТ СН'!$F$13-'СЕТ СН'!$F$21</f>
        <v>112.11148433999995</v>
      </c>
      <c r="H343" s="37">
        <f>SUMIFS(СВЦЭМ!$J$34:$J$777,СВЦЭМ!$A$34:$A$777,$A343,СВЦЭМ!$B$34:$B$777,H$331)+'СЕТ СН'!$F$13-'СЕТ СН'!$F$21</f>
        <v>101.47150527999997</v>
      </c>
      <c r="I343" s="37">
        <f>SUMIFS(СВЦЭМ!$J$34:$J$777,СВЦЭМ!$A$34:$A$777,$A343,СВЦЭМ!$B$34:$B$777,I$331)+'СЕТ СН'!$F$13-'СЕТ СН'!$F$21</f>
        <v>69.248448710000048</v>
      </c>
      <c r="J343" s="37">
        <f>SUMIFS(СВЦЭМ!$J$34:$J$777,СВЦЭМ!$A$34:$A$777,$A343,СВЦЭМ!$B$34:$B$777,J$331)+'СЕТ СН'!$F$13-'СЕТ СН'!$F$21</f>
        <v>1.4241001000000324</v>
      </c>
      <c r="K343" s="37">
        <f>SUMIFS(СВЦЭМ!$J$34:$J$777,СВЦЭМ!$A$34:$A$777,$A343,СВЦЭМ!$B$34:$B$777,K$331)+'СЕТ СН'!$F$13-'СЕТ СН'!$F$21</f>
        <v>-77.462759290000008</v>
      </c>
      <c r="L343" s="37">
        <f>SUMIFS(СВЦЭМ!$J$34:$J$777,СВЦЭМ!$A$34:$A$777,$A343,СВЦЭМ!$B$34:$B$777,L$331)+'СЕТ СН'!$F$13-'СЕТ СН'!$F$21</f>
        <v>-136.13974002999998</v>
      </c>
      <c r="M343" s="37">
        <f>SUMIFS(СВЦЭМ!$J$34:$J$777,СВЦЭМ!$A$34:$A$777,$A343,СВЦЭМ!$B$34:$B$777,M$331)+'СЕТ СН'!$F$13-'СЕТ СН'!$F$21</f>
        <v>-154.31629712</v>
      </c>
      <c r="N343" s="37">
        <f>SUMIFS(СВЦЭМ!$J$34:$J$777,СВЦЭМ!$A$34:$A$777,$A343,СВЦЭМ!$B$34:$B$777,N$331)+'СЕТ СН'!$F$13-'СЕТ СН'!$F$21</f>
        <v>-153.27992846000001</v>
      </c>
      <c r="O343" s="37">
        <f>SUMIFS(СВЦЭМ!$J$34:$J$777,СВЦЭМ!$A$34:$A$777,$A343,СВЦЭМ!$B$34:$B$777,O$331)+'СЕТ СН'!$F$13-'СЕТ СН'!$F$21</f>
        <v>-156.01568851000002</v>
      </c>
      <c r="P343" s="37">
        <f>SUMIFS(СВЦЭМ!$J$34:$J$777,СВЦЭМ!$A$34:$A$777,$A343,СВЦЭМ!$B$34:$B$777,P$331)+'СЕТ СН'!$F$13-'СЕТ СН'!$F$21</f>
        <v>-156.90070668999999</v>
      </c>
      <c r="Q343" s="37">
        <f>SUMIFS(СВЦЭМ!$J$34:$J$777,СВЦЭМ!$A$34:$A$777,$A343,СВЦЭМ!$B$34:$B$777,Q$331)+'СЕТ СН'!$F$13-'СЕТ СН'!$F$21</f>
        <v>-157.22827455999999</v>
      </c>
      <c r="R343" s="37">
        <f>SUMIFS(СВЦЭМ!$J$34:$J$777,СВЦЭМ!$A$34:$A$777,$A343,СВЦЭМ!$B$34:$B$777,R$331)+'СЕТ СН'!$F$13-'СЕТ СН'!$F$21</f>
        <v>-152.25533281000003</v>
      </c>
      <c r="S343" s="37">
        <f>SUMIFS(СВЦЭМ!$J$34:$J$777,СВЦЭМ!$A$34:$A$777,$A343,СВЦЭМ!$B$34:$B$777,S$331)+'СЕТ СН'!$F$13-'СЕТ СН'!$F$21</f>
        <v>-154.90554430999998</v>
      </c>
      <c r="T343" s="37">
        <f>SUMIFS(СВЦЭМ!$J$34:$J$777,СВЦЭМ!$A$34:$A$777,$A343,СВЦЭМ!$B$34:$B$777,T$331)+'СЕТ СН'!$F$13-'СЕТ СН'!$F$21</f>
        <v>-165.33967339999998</v>
      </c>
      <c r="U343" s="37">
        <f>SUMIFS(СВЦЭМ!$J$34:$J$777,СВЦЭМ!$A$34:$A$777,$A343,СВЦЭМ!$B$34:$B$777,U$331)+'СЕТ СН'!$F$13-'СЕТ СН'!$F$21</f>
        <v>-164.83002268000001</v>
      </c>
      <c r="V343" s="37">
        <f>SUMIFS(СВЦЭМ!$J$34:$J$777,СВЦЭМ!$A$34:$A$777,$A343,СВЦЭМ!$B$34:$B$777,V$331)+'СЕТ СН'!$F$13-'СЕТ СН'!$F$21</f>
        <v>-149.97494883000002</v>
      </c>
      <c r="W343" s="37">
        <f>SUMIFS(СВЦЭМ!$J$34:$J$777,СВЦЭМ!$A$34:$A$777,$A343,СВЦЭМ!$B$34:$B$777,W$331)+'СЕТ СН'!$F$13-'СЕТ СН'!$F$21</f>
        <v>-90.512311650000015</v>
      </c>
      <c r="X343" s="37">
        <f>SUMIFS(СВЦЭМ!$J$34:$J$777,СВЦЭМ!$A$34:$A$777,$A343,СВЦЭМ!$B$34:$B$777,X$331)+'СЕТ СН'!$F$13-'СЕТ СН'!$F$21</f>
        <v>-30.881375919999982</v>
      </c>
      <c r="Y343" s="37">
        <f>SUMIFS(СВЦЭМ!$J$34:$J$777,СВЦЭМ!$A$34:$A$777,$A343,СВЦЭМ!$B$34:$B$777,Y$331)+'СЕТ СН'!$F$13-'СЕТ СН'!$F$21</f>
        <v>27.645880110000007</v>
      </c>
    </row>
    <row r="344" spans="1:25" ht="15.75" x14ac:dyDescent="0.2">
      <c r="A344" s="36">
        <f t="shared" si="9"/>
        <v>43052</v>
      </c>
      <c r="B344" s="37">
        <f>SUMIFS(СВЦЭМ!$J$34:$J$777,СВЦЭМ!$A$34:$A$777,$A344,СВЦЭМ!$B$34:$B$777,B$331)+'СЕТ СН'!$F$13-'СЕТ СН'!$F$21</f>
        <v>52.408547259999978</v>
      </c>
      <c r="C344" s="37">
        <f>SUMIFS(СВЦЭМ!$J$34:$J$777,СВЦЭМ!$A$34:$A$777,$A344,СВЦЭМ!$B$34:$B$777,C$331)+'СЕТ СН'!$F$13-'СЕТ СН'!$F$21</f>
        <v>90.135874820000026</v>
      </c>
      <c r="D344" s="37">
        <f>SUMIFS(СВЦЭМ!$J$34:$J$777,СВЦЭМ!$A$34:$A$777,$A344,СВЦЭМ!$B$34:$B$777,D$331)+'СЕТ СН'!$F$13-'СЕТ СН'!$F$21</f>
        <v>121.83788397000001</v>
      </c>
      <c r="E344" s="37">
        <f>SUMIFS(СВЦЭМ!$J$34:$J$777,СВЦЭМ!$A$34:$A$777,$A344,СВЦЭМ!$B$34:$B$777,E$331)+'СЕТ СН'!$F$13-'СЕТ СН'!$F$21</f>
        <v>124.15712568000004</v>
      </c>
      <c r="F344" s="37">
        <f>SUMIFS(СВЦЭМ!$J$34:$J$777,СВЦЭМ!$A$34:$A$777,$A344,СВЦЭМ!$B$34:$B$777,F$331)+'СЕТ СН'!$F$13-'СЕТ СН'!$F$21</f>
        <v>129.70335528999999</v>
      </c>
      <c r="G344" s="37">
        <f>SUMIFS(СВЦЭМ!$J$34:$J$777,СВЦЭМ!$A$34:$A$777,$A344,СВЦЭМ!$B$34:$B$777,G$331)+'СЕТ СН'!$F$13-'СЕТ СН'!$F$21</f>
        <v>124.93308037999998</v>
      </c>
      <c r="H344" s="37">
        <f>SUMIFS(СВЦЭМ!$J$34:$J$777,СВЦЭМ!$A$34:$A$777,$A344,СВЦЭМ!$B$34:$B$777,H$331)+'СЕТ СН'!$F$13-'СЕТ СН'!$F$21</f>
        <v>95.350170370000001</v>
      </c>
      <c r="I344" s="37">
        <f>SUMIFS(СВЦЭМ!$J$34:$J$777,СВЦЭМ!$A$34:$A$777,$A344,СВЦЭМ!$B$34:$B$777,I$331)+'СЕТ СН'!$F$13-'СЕТ СН'!$F$21</f>
        <v>32.831413450000014</v>
      </c>
      <c r="J344" s="37">
        <f>SUMIFS(СВЦЭМ!$J$34:$J$777,СВЦЭМ!$A$34:$A$777,$A344,СВЦЭМ!$B$34:$B$777,J$331)+'СЕТ СН'!$F$13-'СЕТ СН'!$F$21</f>
        <v>-32.629021920000014</v>
      </c>
      <c r="K344" s="37">
        <f>SUMIFS(СВЦЭМ!$J$34:$J$777,СВЦЭМ!$A$34:$A$777,$A344,СВЦЭМ!$B$34:$B$777,K$331)+'СЕТ СН'!$F$13-'СЕТ СН'!$F$21</f>
        <v>-79.702484729999981</v>
      </c>
      <c r="L344" s="37">
        <f>SUMIFS(СВЦЭМ!$J$34:$J$777,СВЦЭМ!$A$34:$A$777,$A344,СВЦЭМ!$B$34:$B$777,L$331)+'СЕТ СН'!$F$13-'СЕТ СН'!$F$21</f>
        <v>-120.04100262999998</v>
      </c>
      <c r="M344" s="37">
        <f>SUMIFS(СВЦЭМ!$J$34:$J$777,СВЦЭМ!$A$34:$A$777,$A344,СВЦЭМ!$B$34:$B$777,M$331)+'СЕТ СН'!$F$13-'СЕТ СН'!$F$21</f>
        <v>-139.31529802</v>
      </c>
      <c r="N344" s="37">
        <f>SUMIFS(СВЦЭМ!$J$34:$J$777,СВЦЭМ!$A$34:$A$777,$A344,СВЦЭМ!$B$34:$B$777,N$331)+'СЕТ СН'!$F$13-'СЕТ СН'!$F$21</f>
        <v>-146.15144565000003</v>
      </c>
      <c r="O344" s="37">
        <f>SUMIFS(СВЦЭМ!$J$34:$J$777,СВЦЭМ!$A$34:$A$777,$A344,СВЦЭМ!$B$34:$B$777,O$331)+'СЕТ СН'!$F$13-'СЕТ СН'!$F$21</f>
        <v>-147.51238140999999</v>
      </c>
      <c r="P344" s="37">
        <f>SUMIFS(СВЦЭМ!$J$34:$J$777,СВЦЭМ!$A$34:$A$777,$A344,СВЦЭМ!$B$34:$B$777,P$331)+'СЕТ СН'!$F$13-'СЕТ СН'!$F$21</f>
        <v>-148.73924120999999</v>
      </c>
      <c r="Q344" s="37">
        <f>SUMIFS(СВЦЭМ!$J$34:$J$777,СВЦЭМ!$A$34:$A$777,$A344,СВЦЭМ!$B$34:$B$777,Q$331)+'СЕТ СН'!$F$13-'СЕТ СН'!$F$21</f>
        <v>-147.93915248000002</v>
      </c>
      <c r="R344" s="37">
        <f>SUMIFS(СВЦЭМ!$J$34:$J$777,СВЦЭМ!$A$34:$A$777,$A344,СВЦЭМ!$B$34:$B$777,R$331)+'СЕТ СН'!$F$13-'СЕТ СН'!$F$21</f>
        <v>-152.2215607</v>
      </c>
      <c r="S344" s="37">
        <f>SUMIFS(СВЦЭМ!$J$34:$J$777,СВЦЭМ!$A$34:$A$777,$A344,СВЦЭМ!$B$34:$B$777,S$331)+'СЕТ СН'!$F$13-'СЕТ СН'!$F$21</f>
        <v>-149.01610545</v>
      </c>
      <c r="T344" s="37">
        <f>SUMIFS(СВЦЭМ!$J$34:$J$777,СВЦЭМ!$A$34:$A$777,$A344,СВЦЭМ!$B$34:$B$777,T$331)+'СЕТ СН'!$F$13-'СЕТ СН'!$F$21</f>
        <v>-131.62949794000002</v>
      </c>
      <c r="U344" s="37">
        <f>SUMIFS(СВЦЭМ!$J$34:$J$777,СВЦЭМ!$A$34:$A$777,$A344,СВЦЭМ!$B$34:$B$777,U$331)+'СЕТ СН'!$F$13-'СЕТ СН'!$F$21</f>
        <v>-133.42642962000002</v>
      </c>
      <c r="V344" s="37">
        <f>SUMIFS(СВЦЭМ!$J$34:$J$777,СВЦЭМ!$A$34:$A$777,$A344,СВЦЭМ!$B$34:$B$777,V$331)+'СЕТ СН'!$F$13-'СЕТ СН'!$F$21</f>
        <v>-128.32074778999998</v>
      </c>
      <c r="W344" s="37">
        <f>SUMIFS(СВЦЭМ!$J$34:$J$777,СВЦЭМ!$A$34:$A$777,$A344,СВЦЭМ!$B$34:$B$777,W$331)+'СЕТ СН'!$F$13-'СЕТ СН'!$F$21</f>
        <v>-85.253110880000008</v>
      </c>
      <c r="X344" s="37">
        <f>SUMIFS(СВЦЭМ!$J$34:$J$777,СВЦЭМ!$A$34:$A$777,$A344,СВЦЭМ!$B$34:$B$777,X$331)+'СЕТ СН'!$F$13-'СЕТ СН'!$F$21</f>
        <v>-22.232238100000018</v>
      </c>
      <c r="Y344" s="37">
        <f>SUMIFS(СВЦЭМ!$J$34:$J$777,СВЦЭМ!$A$34:$A$777,$A344,СВЦЭМ!$B$34:$B$777,Y$331)+'СЕТ СН'!$F$13-'СЕТ СН'!$F$21</f>
        <v>43.334580660000029</v>
      </c>
    </row>
    <row r="345" spans="1:25" ht="15.75" x14ac:dyDescent="0.2">
      <c r="A345" s="36">
        <f t="shared" si="9"/>
        <v>43053</v>
      </c>
      <c r="B345" s="37">
        <f>SUMIFS(СВЦЭМ!$J$34:$J$777,СВЦЭМ!$A$34:$A$777,$A345,СВЦЭМ!$B$34:$B$777,B$331)+'СЕТ СН'!$F$13-'СЕТ СН'!$F$21</f>
        <v>64.418183890000023</v>
      </c>
      <c r="C345" s="37">
        <f>SUMIFS(СВЦЭМ!$J$34:$J$777,СВЦЭМ!$A$34:$A$777,$A345,СВЦЭМ!$B$34:$B$777,C$331)+'СЕТ СН'!$F$13-'СЕТ СН'!$F$21</f>
        <v>87.473153440000033</v>
      </c>
      <c r="D345" s="37">
        <f>SUMIFS(СВЦЭМ!$J$34:$J$777,СВЦЭМ!$A$34:$A$777,$A345,СВЦЭМ!$B$34:$B$777,D$331)+'СЕТ СН'!$F$13-'СЕТ СН'!$F$21</f>
        <v>86.268893840000032</v>
      </c>
      <c r="E345" s="37">
        <f>SUMIFS(СВЦЭМ!$J$34:$J$777,СВЦЭМ!$A$34:$A$777,$A345,СВЦЭМ!$B$34:$B$777,E$331)+'СЕТ СН'!$F$13-'СЕТ СН'!$F$21</f>
        <v>85.330739360000052</v>
      </c>
      <c r="F345" s="37">
        <f>SUMIFS(СВЦЭМ!$J$34:$J$777,СВЦЭМ!$A$34:$A$777,$A345,СВЦЭМ!$B$34:$B$777,F$331)+'СЕТ СН'!$F$13-'СЕТ СН'!$F$21</f>
        <v>84.374434429999951</v>
      </c>
      <c r="G345" s="37">
        <f>SUMIFS(СВЦЭМ!$J$34:$J$777,СВЦЭМ!$A$34:$A$777,$A345,СВЦЭМ!$B$34:$B$777,G$331)+'СЕТ СН'!$F$13-'СЕТ СН'!$F$21</f>
        <v>86.649224890000028</v>
      </c>
      <c r="H345" s="37">
        <f>SUMIFS(СВЦЭМ!$J$34:$J$777,СВЦЭМ!$A$34:$A$777,$A345,СВЦЭМ!$B$34:$B$777,H$331)+'СЕТ СН'!$F$13-'СЕТ СН'!$F$21</f>
        <v>74.817766649999953</v>
      </c>
      <c r="I345" s="37">
        <f>SUMIFS(СВЦЭМ!$J$34:$J$777,СВЦЭМ!$A$34:$A$777,$A345,СВЦЭМ!$B$34:$B$777,I$331)+'СЕТ СН'!$F$13-'СЕТ СН'!$F$21</f>
        <v>21.583364309999979</v>
      </c>
      <c r="J345" s="37">
        <f>SUMIFS(СВЦЭМ!$J$34:$J$777,СВЦЭМ!$A$34:$A$777,$A345,СВЦЭМ!$B$34:$B$777,J$331)+'СЕТ СН'!$F$13-'СЕТ СН'!$F$21</f>
        <v>-15.015921660000004</v>
      </c>
      <c r="K345" s="37">
        <f>SUMIFS(СВЦЭМ!$J$34:$J$777,СВЦЭМ!$A$34:$A$777,$A345,СВЦЭМ!$B$34:$B$777,K$331)+'СЕТ СН'!$F$13-'СЕТ СН'!$F$21</f>
        <v>-62.212088320000021</v>
      </c>
      <c r="L345" s="37">
        <f>SUMIFS(СВЦЭМ!$J$34:$J$777,СВЦЭМ!$A$34:$A$777,$A345,СВЦЭМ!$B$34:$B$777,L$331)+'СЕТ СН'!$F$13-'СЕТ СН'!$F$21</f>
        <v>-107.52426254</v>
      </c>
      <c r="M345" s="37">
        <f>SUMIFS(СВЦЭМ!$J$34:$J$777,СВЦЭМ!$A$34:$A$777,$A345,СВЦЭМ!$B$34:$B$777,M$331)+'СЕТ СН'!$F$13-'СЕТ СН'!$F$21</f>
        <v>-122.77390883999999</v>
      </c>
      <c r="N345" s="37">
        <f>SUMIFS(СВЦЭМ!$J$34:$J$777,СВЦЭМ!$A$34:$A$777,$A345,СВЦЭМ!$B$34:$B$777,N$331)+'СЕТ СН'!$F$13-'СЕТ СН'!$F$21</f>
        <v>-116.72750790999999</v>
      </c>
      <c r="O345" s="37">
        <f>SUMIFS(СВЦЭМ!$J$34:$J$777,СВЦЭМ!$A$34:$A$777,$A345,СВЦЭМ!$B$34:$B$777,O$331)+'СЕТ СН'!$F$13-'СЕТ СН'!$F$21</f>
        <v>-121.90529450999998</v>
      </c>
      <c r="P345" s="37">
        <f>SUMIFS(СВЦЭМ!$J$34:$J$777,СВЦЭМ!$A$34:$A$777,$A345,СВЦЭМ!$B$34:$B$777,P$331)+'СЕТ СН'!$F$13-'СЕТ СН'!$F$21</f>
        <v>-117.45575495999998</v>
      </c>
      <c r="Q345" s="37">
        <f>SUMIFS(СВЦЭМ!$J$34:$J$777,СВЦЭМ!$A$34:$A$777,$A345,СВЦЭМ!$B$34:$B$777,Q$331)+'СЕТ СН'!$F$13-'СЕТ СН'!$F$21</f>
        <v>-112.73394590999999</v>
      </c>
      <c r="R345" s="37">
        <f>SUMIFS(СВЦЭМ!$J$34:$J$777,СВЦЭМ!$A$34:$A$777,$A345,СВЦЭМ!$B$34:$B$777,R$331)+'СЕТ СН'!$F$13-'СЕТ СН'!$F$21</f>
        <v>-111.25872224</v>
      </c>
      <c r="S345" s="37">
        <f>SUMIFS(СВЦЭМ!$J$34:$J$777,СВЦЭМ!$A$34:$A$777,$A345,СВЦЭМ!$B$34:$B$777,S$331)+'СЕТ СН'!$F$13-'СЕТ СН'!$F$21</f>
        <v>-125.52033695</v>
      </c>
      <c r="T345" s="37">
        <f>SUMIFS(СВЦЭМ!$J$34:$J$777,СВЦЭМ!$A$34:$A$777,$A345,СВЦЭМ!$B$34:$B$777,T$331)+'СЕТ СН'!$F$13-'СЕТ СН'!$F$21</f>
        <v>-146.40397539000003</v>
      </c>
      <c r="U345" s="37">
        <f>SUMIFS(СВЦЭМ!$J$34:$J$777,СВЦЭМ!$A$34:$A$777,$A345,СВЦЭМ!$B$34:$B$777,U$331)+'СЕТ СН'!$F$13-'СЕТ СН'!$F$21</f>
        <v>-150.85651051000002</v>
      </c>
      <c r="V345" s="37">
        <f>SUMIFS(СВЦЭМ!$J$34:$J$777,СВЦЭМ!$A$34:$A$777,$A345,СВЦЭМ!$B$34:$B$777,V$331)+'СЕТ СН'!$F$13-'СЕТ СН'!$F$21</f>
        <v>-122.45802672999997</v>
      </c>
      <c r="W345" s="37">
        <f>SUMIFS(СВЦЭМ!$J$34:$J$777,СВЦЭМ!$A$34:$A$777,$A345,СВЦЭМ!$B$34:$B$777,W$331)+'СЕТ СН'!$F$13-'СЕТ СН'!$F$21</f>
        <v>-68.937903430000006</v>
      </c>
      <c r="X345" s="37">
        <f>SUMIFS(СВЦЭМ!$J$34:$J$777,СВЦЭМ!$A$34:$A$777,$A345,СВЦЭМ!$B$34:$B$777,X$331)+'СЕТ СН'!$F$13-'СЕТ СН'!$F$21</f>
        <v>-9.0495185500000161</v>
      </c>
      <c r="Y345" s="37">
        <f>SUMIFS(СВЦЭМ!$J$34:$J$777,СВЦЭМ!$A$34:$A$777,$A345,СВЦЭМ!$B$34:$B$777,Y$331)+'СЕТ СН'!$F$13-'СЕТ СН'!$F$21</f>
        <v>53.189914690000023</v>
      </c>
    </row>
    <row r="346" spans="1:25" ht="15.75" x14ac:dyDescent="0.2">
      <c r="A346" s="36">
        <f t="shared" si="9"/>
        <v>43054</v>
      </c>
      <c r="B346" s="37">
        <f>SUMIFS(СВЦЭМ!$J$34:$J$777,СВЦЭМ!$A$34:$A$777,$A346,СВЦЭМ!$B$34:$B$777,B$331)+'СЕТ СН'!$F$13-'СЕТ СН'!$F$21</f>
        <v>49.272893830000044</v>
      </c>
      <c r="C346" s="37">
        <f>SUMIFS(СВЦЭМ!$J$34:$J$777,СВЦЭМ!$A$34:$A$777,$A346,СВЦЭМ!$B$34:$B$777,C$331)+'СЕТ СН'!$F$13-'СЕТ СН'!$F$21</f>
        <v>69.907313079999994</v>
      </c>
      <c r="D346" s="37">
        <f>SUMIFS(СВЦЭМ!$J$34:$J$777,СВЦЭМ!$A$34:$A$777,$A346,СВЦЭМ!$B$34:$B$777,D$331)+'СЕТ СН'!$F$13-'СЕТ СН'!$F$21</f>
        <v>93.983221589999971</v>
      </c>
      <c r="E346" s="37">
        <f>SUMIFS(СВЦЭМ!$J$34:$J$777,СВЦЭМ!$A$34:$A$777,$A346,СВЦЭМ!$B$34:$B$777,E$331)+'СЕТ СН'!$F$13-'СЕТ СН'!$F$21</f>
        <v>90.273078499999997</v>
      </c>
      <c r="F346" s="37">
        <f>SUMIFS(СВЦЭМ!$J$34:$J$777,СВЦЭМ!$A$34:$A$777,$A346,СВЦЭМ!$B$34:$B$777,F$331)+'СЕТ СН'!$F$13-'СЕТ СН'!$F$21</f>
        <v>90.466725719999999</v>
      </c>
      <c r="G346" s="37">
        <f>SUMIFS(СВЦЭМ!$J$34:$J$777,СВЦЭМ!$A$34:$A$777,$A346,СВЦЭМ!$B$34:$B$777,G$331)+'СЕТ СН'!$F$13-'СЕТ СН'!$F$21</f>
        <v>94.771100789999991</v>
      </c>
      <c r="H346" s="37">
        <f>SUMIFS(СВЦЭМ!$J$34:$J$777,СВЦЭМ!$A$34:$A$777,$A346,СВЦЭМ!$B$34:$B$777,H$331)+'СЕТ СН'!$F$13-'СЕТ СН'!$F$21</f>
        <v>66.324410349999994</v>
      </c>
      <c r="I346" s="37">
        <f>SUMIFS(СВЦЭМ!$J$34:$J$777,СВЦЭМ!$A$34:$A$777,$A346,СВЦЭМ!$B$34:$B$777,I$331)+'СЕТ СН'!$F$13-'СЕТ СН'!$F$21</f>
        <v>8.3864807100000007</v>
      </c>
      <c r="J346" s="37">
        <f>SUMIFS(СВЦЭМ!$J$34:$J$777,СВЦЭМ!$A$34:$A$777,$A346,СВЦЭМ!$B$34:$B$777,J$331)+'СЕТ СН'!$F$13-'СЕТ СН'!$F$21</f>
        <v>-27.42960099000004</v>
      </c>
      <c r="K346" s="37">
        <f>SUMIFS(СВЦЭМ!$J$34:$J$777,СВЦЭМ!$A$34:$A$777,$A346,СВЦЭМ!$B$34:$B$777,K$331)+'СЕТ СН'!$F$13-'СЕТ СН'!$F$21</f>
        <v>-71.283111480000002</v>
      </c>
      <c r="L346" s="37">
        <f>SUMIFS(СВЦЭМ!$J$34:$J$777,СВЦЭМ!$A$34:$A$777,$A346,СВЦЭМ!$B$34:$B$777,L$331)+'СЕТ СН'!$F$13-'СЕТ СН'!$F$21</f>
        <v>-111.68605902000002</v>
      </c>
      <c r="M346" s="37">
        <f>SUMIFS(СВЦЭМ!$J$34:$J$777,СВЦЭМ!$A$34:$A$777,$A346,СВЦЭМ!$B$34:$B$777,M$331)+'СЕТ СН'!$F$13-'СЕТ СН'!$F$21</f>
        <v>-122.49554518000002</v>
      </c>
      <c r="N346" s="37">
        <f>SUMIFS(СВЦЭМ!$J$34:$J$777,СВЦЭМ!$A$34:$A$777,$A346,СВЦЭМ!$B$34:$B$777,N$331)+'СЕТ СН'!$F$13-'СЕТ СН'!$F$21</f>
        <v>-117.90828792999997</v>
      </c>
      <c r="O346" s="37">
        <f>SUMIFS(СВЦЭМ!$J$34:$J$777,СВЦЭМ!$A$34:$A$777,$A346,СВЦЭМ!$B$34:$B$777,O$331)+'СЕТ СН'!$F$13-'СЕТ СН'!$F$21</f>
        <v>-114.33939808000002</v>
      </c>
      <c r="P346" s="37">
        <f>SUMIFS(СВЦЭМ!$J$34:$J$777,СВЦЭМ!$A$34:$A$777,$A346,СВЦЭМ!$B$34:$B$777,P$331)+'СЕТ СН'!$F$13-'СЕТ СН'!$F$21</f>
        <v>-112.48193738999998</v>
      </c>
      <c r="Q346" s="37">
        <f>SUMIFS(СВЦЭМ!$J$34:$J$777,СВЦЭМ!$A$34:$A$777,$A346,СВЦЭМ!$B$34:$B$777,Q$331)+'СЕТ СН'!$F$13-'СЕТ СН'!$F$21</f>
        <v>-113.17848608999998</v>
      </c>
      <c r="R346" s="37">
        <f>SUMIFS(СВЦЭМ!$J$34:$J$777,СВЦЭМ!$A$34:$A$777,$A346,СВЦЭМ!$B$34:$B$777,R$331)+'СЕТ СН'!$F$13-'СЕТ СН'!$F$21</f>
        <v>-118.03314333999998</v>
      </c>
      <c r="S346" s="37">
        <f>SUMIFS(СВЦЭМ!$J$34:$J$777,СВЦЭМ!$A$34:$A$777,$A346,СВЦЭМ!$B$34:$B$777,S$331)+'СЕТ СН'!$F$13-'СЕТ СН'!$F$21</f>
        <v>-124.47244697000002</v>
      </c>
      <c r="T346" s="37">
        <f>SUMIFS(СВЦЭМ!$J$34:$J$777,СВЦЭМ!$A$34:$A$777,$A346,СВЦЭМ!$B$34:$B$777,T$331)+'СЕТ СН'!$F$13-'СЕТ СН'!$F$21</f>
        <v>-139.96418131000001</v>
      </c>
      <c r="U346" s="37">
        <f>SUMIFS(СВЦЭМ!$J$34:$J$777,СВЦЭМ!$A$34:$A$777,$A346,СВЦЭМ!$B$34:$B$777,U$331)+'СЕТ СН'!$F$13-'СЕТ СН'!$F$21</f>
        <v>-141.90353757000003</v>
      </c>
      <c r="V346" s="37">
        <f>SUMIFS(СВЦЭМ!$J$34:$J$777,СВЦЭМ!$A$34:$A$777,$A346,СВЦЭМ!$B$34:$B$777,V$331)+'СЕТ СН'!$F$13-'СЕТ СН'!$F$21</f>
        <v>-117.22731005000003</v>
      </c>
      <c r="W346" s="37">
        <f>SUMIFS(СВЦЭМ!$J$34:$J$777,СВЦЭМ!$A$34:$A$777,$A346,СВЦЭМ!$B$34:$B$777,W$331)+'СЕТ СН'!$F$13-'СЕТ СН'!$F$21</f>
        <v>-64.933176860000003</v>
      </c>
      <c r="X346" s="37">
        <f>SUMIFS(СВЦЭМ!$J$34:$J$777,СВЦЭМ!$A$34:$A$777,$A346,СВЦЭМ!$B$34:$B$777,X$331)+'СЕТ СН'!$F$13-'СЕТ СН'!$F$21</f>
        <v>-5.0671054099999537</v>
      </c>
      <c r="Y346" s="37">
        <f>SUMIFS(СВЦЭМ!$J$34:$J$777,СВЦЭМ!$A$34:$A$777,$A346,СВЦЭМ!$B$34:$B$777,Y$331)+'СЕТ СН'!$F$13-'СЕТ СН'!$F$21</f>
        <v>51.921185059999971</v>
      </c>
    </row>
    <row r="347" spans="1:25" ht="15.75" x14ac:dyDescent="0.2">
      <c r="A347" s="36">
        <f t="shared" si="9"/>
        <v>43055</v>
      </c>
      <c r="B347" s="37">
        <f>SUMIFS(СВЦЭМ!$J$34:$J$777,СВЦЭМ!$A$34:$A$777,$A347,СВЦЭМ!$B$34:$B$777,B$331)+'СЕТ СН'!$F$13-'СЕТ СН'!$F$21</f>
        <v>90.760909399999946</v>
      </c>
      <c r="C347" s="37">
        <f>SUMIFS(СВЦЭМ!$J$34:$J$777,СВЦЭМ!$A$34:$A$777,$A347,СВЦЭМ!$B$34:$B$777,C$331)+'СЕТ СН'!$F$13-'СЕТ СН'!$F$21</f>
        <v>91.95523288000004</v>
      </c>
      <c r="D347" s="37">
        <f>SUMIFS(СВЦЭМ!$J$34:$J$777,СВЦЭМ!$A$34:$A$777,$A347,СВЦЭМ!$B$34:$B$777,D$331)+'СЕТ СН'!$F$13-'СЕТ СН'!$F$21</f>
        <v>103.35775710999997</v>
      </c>
      <c r="E347" s="37">
        <f>SUMIFS(СВЦЭМ!$J$34:$J$777,СВЦЭМ!$A$34:$A$777,$A347,СВЦЭМ!$B$34:$B$777,E$331)+'СЕТ СН'!$F$13-'СЕТ СН'!$F$21</f>
        <v>100.95796546999998</v>
      </c>
      <c r="F347" s="37">
        <f>SUMIFS(СВЦЭМ!$J$34:$J$777,СВЦЭМ!$A$34:$A$777,$A347,СВЦЭМ!$B$34:$B$777,F$331)+'СЕТ СН'!$F$13-'СЕТ СН'!$F$21</f>
        <v>100.41121423000004</v>
      </c>
      <c r="G347" s="37">
        <f>SUMIFS(СВЦЭМ!$J$34:$J$777,СВЦЭМ!$A$34:$A$777,$A347,СВЦЭМ!$B$34:$B$777,G$331)+'СЕТ СН'!$F$13-'СЕТ СН'!$F$21</f>
        <v>104.77317363999998</v>
      </c>
      <c r="H347" s="37">
        <f>SUMIFS(СВЦЭМ!$J$34:$J$777,СВЦЭМ!$A$34:$A$777,$A347,СВЦЭМ!$B$34:$B$777,H$331)+'СЕТ СН'!$F$13-'СЕТ СН'!$F$21</f>
        <v>93.393000899999947</v>
      </c>
      <c r="I347" s="37">
        <f>SUMIFS(СВЦЭМ!$J$34:$J$777,СВЦЭМ!$A$34:$A$777,$A347,СВЦЭМ!$B$34:$B$777,I$331)+'СЕТ СН'!$F$13-'СЕТ СН'!$F$21</f>
        <v>29.221652899999981</v>
      </c>
      <c r="J347" s="37">
        <f>SUMIFS(СВЦЭМ!$J$34:$J$777,СВЦЭМ!$A$34:$A$777,$A347,СВЦЭМ!$B$34:$B$777,J$331)+'СЕТ СН'!$F$13-'СЕТ СН'!$F$21</f>
        <v>-3.1246488699999873</v>
      </c>
      <c r="K347" s="37">
        <f>SUMIFS(СВЦЭМ!$J$34:$J$777,СВЦЭМ!$A$34:$A$777,$A347,СВЦЭМ!$B$34:$B$777,K$331)+'СЕТ СН'!$F$13-'СЕТ СН'!$F$21</f>
        <v>-47.546514679999973</v>
      </c>
      <c r="L347" s="37">
        <f>SUMIFS(СВЦЭМ!$J$34:$J$777,СВЦЭМ!$A$34:$A$777,$A347,СВЦЭМ!$B$34:$B$777,L$331)+'СЕТ СН'!$F$13-'СЕТ СН'!$F$21</f>
        <v>-91.962820280000017</v>
      </c>
      <c r="M347" s="37">
        <f>SUMIFS(СВЦЭМ!$J$34:$J$777,СВЦЭМ!$A$34:$A$777,$A347,СВЦЭМ!$B$34:$B$777,M$331)+'СЕТ СН'!$F$13-'СЕТ СН'!$F$21</f>
        <v>-115.51379301999998</v>
      </c>
      <c r="N347" s="37">
        <f>SUMIFS(СВЦЭМ!$J$34:$J$777,СВЦЭМ!$A$34:$A$777,$A347,СВЦЭМ!$B$34:$B$777,N$331)+'СЕТ СН'!$F$13-'СЕТ СН'!$F$21</f>
        <v>-122.75883002</v>
      </c>
      <c r="O347" s="37">
        <f>SUMIFS(СВЦЭМ!$J$34:$J$777,СВЦЭМ!$A$34:$A$777,$A347,СВЦЭМ!$B$34:$B$777,O$331)+'СЕТ СН'!$F$13-'СЕТ СН'!$F$21</f>
        <v>-138.34935654999998</v>
      </c>
      <c r="P347" s="37">
        <f>SUMIFS(СВЦЭМ!$J$34:$J$777,СВЦЭМ!$A$34:$A$777,$A347,СВЦЭМ!$B$34:$B$777,P$331)+'СЕТ СН'!$F$13-'СЕТ СН'!$F$21</f>
        <v>-133.77151193999998</v>
      </c>
      <c r="Q347" s="37">
        <f>SUMIFS(СВЦЭМ!$J$34:$J$777,СВЦЭМ!$A$34:$A$777,$A347,СВЦЭМ!$B$34:$B$777,Q$331)+'СЕТ СН'!$F$13-'СЕТ СН'!$F$21</f>
        <v>-131.67331899999999</v>
      </c>
      <c r="R347" s="37">
        <f>SUMIFS(СВЦЭМ!$J$34:$J$777,СВЦЭМ!$A$34:$A$777,$A347,СВЦЭМ!$B$34:$B$777,R$331)+'СЕТ СН'!$F$13-'СЕТ СН'!$F$21</f>
        <v>-133.46385966999998</v>
      </c>
      <c r="S347" s="37">
        <f>SUMIFS(СВЦЭМ!$J$34:$J$777,СВЦЭМ!$A$34:$A$777,$A347,СВЦЭМ!$B$34:$B$777,S$331)+'СЕТ СН'!$F$13-'СЕТ СН'!$F$21</f>
        <v>-142.93907593</v>
      </c>
      <c r="T347" s="37">
        <f>SUMIFS(СВЦЭМ!$J$34:$J$777,СВЦЭМ!$A$34:$A$777,$A347,СВЦЭМ!$B$34:$B$777,T$331)+'СЕТ СН'!$F$13-'СЕТ СН'!$F$21</f>
        <v>-150.00446138000001</v>
      </c>
      <c r="U347" s="37">
        <f>SUMIFS(СВЦЭМ!$J$34:$J$777,СВЦЭМ!$A$34:$A$777,$A347,СВЦЭМ!$B$34:$B$777,U$331)+'СЕТ СН'!$F$13-'СЕТ СН'!$F$21</f>
        <v>-151.96888121000001</v>
      </c>
      <c r="V347" s="37">
        <f>SUMIFS(СВЦЭМ!$J$34:$J$777,СВЦЭМ!$A$34:$A$777,$A347,СВЦЭМ!$B$34:$B$777,V$331)+'СЕТ СН'!$F$13-'СЕТ СН'!$F$21</f>
        <v>-126.83787113</v>
      </c>
      <c r="W347" s="37">
        <f>SUMIFS(СВЦЭМ!$J$34:$J$777,СВЦЭМ!$A$34:$A$777,$A347,СВЦЭМ!$B$34:$B$777,W$331)+'СЕТ СН'!$F$13-'СЕТ СН'!$F$21</f>
        <v>-68.914676059999977</v>
      </c>
      <c r="X347" s="37">
        <f>SUMIFS(СВЦЭМ!$J$34:$J$777,СВЦЭМ!$A$34:$A$777,$A347,СВЦЭМ!$B$34:$B$777,X$331)+'СЕТ СН'!$F$13-'СЕТ СН'!$F$21</f>
        <v>-14.225043089999986</v>
      </c>
      <c r="Y347" s="37">
        <f>SUMIFS(СВЦЭМ!$J$34:$J$777,СВЦЭМ!$A$34:$A$777,$A347,СВЦЭМ!$B$34:$B$777,Y$331)+'СЕТ СН'!$F$13-'СЕТ СН'!$F$21</f>
        <v>30.346130379999977</v>
      </c>
    </row>
    <row r="348" spans="1:25" ht="15.75" x14ac:dyDescent="0.2">
      <c r="A348" s="36">
        <f t="shared" si="9"/>
        <v>43056</v>
      </c>
      <c r="B348" s="37">
        <f>SUMIFS(СВЦЭМ!$J$34:$J$777,СВЦЭМ!$A$34:$A$777,$A348,СВЦЭМ!$B$34:$B$777,B$331)+'СЕТ СН'!$F$13-'СЕТ СН'!$F$21</f>
        <v>87.225260329999969</v>
      </c>
      <c r="C348" s="37">
        <f>SUMIFS(СВЦЭМ!$J$34:$J$777,СВЦЭМ!$A$34:$A$777,$A348,СВЦЭМ!$B$34:$B$777,C$331)+'СЕТ СН'!$F$13-'СЕТ СН'!$F$21</f>
        <v>108.50717294000003</v>
      </c>
      <c r="D348" s="37">
        <f>SUMIFS(СВЦЭМ!$J$34:$J$777,СВЦЭМ!$A$34:$A$777,$A348,СВЦЭМ!$B$34:$B$777,D$331)+'СЕТ СН'!$F$13-'СЕТ СН'!$F$21</f>
        <v>109.24331276999999</v>
      </c>
      <c r="E348" s="37">
        <f>SUMIFS(СВЦЭМ!$J$34:$J$777,СВЦЭМ!$A$34:$A$777,$A348,СВЦЭМ!$B$34:$B$777,E$331)+'СЕТ СН'!$F$13-'СЕТ СН'!$F$21</f>
        <v>107.04773609999995</v>
      </c>
      <c r="F348" s="37">
        <f>SUMIFS(СВЦЭМ!$J$34:$J$777,СВЦЭМ!$A$34:$A$777,$A348,СВЦЭМ!$B$34:$B$777,F$331)+'СЕТ СН'!$F$13-'СЕТ СН'!$F$21</f>
        <v>107.35981646000005</v>
      </c>
      <c r="G348" s="37">
        <f>SUMIFS(СВЦЭМ!$J$34:$J$777,СВЦЭМ!$A$34:$A$777,$A348,СВЦЭМ!$B$34:$B$777,G$331)+'СЕТ СН'!$F$13-'СЕТ СН'!$F$21</f>
        <v>110.98808622000001</v>
      </c>
      <c r="H348" s="37">
        <f>SUMIFS(СВЦЭМ!$J$34:$J$777,СВЦЭМ!$A$34:$A$777,$A348,СВЦЭМ!$B$34:$B$777,H$331)+'СЕТ СН'!$F$13-'СЕТ СН'!$F$21</f>
        <v>91.197112820000029</v>
      </c>
      <c r="I348" s="37">
        <f>SUMIFS(СВЦЭМ!$J$34:$J$777,СВЦЭМ!$A$34:$A$777,$A348,СВЦЭМ!$B$34:$B$777,I$331)+'СЕТ СН'!$F$13-'СЕТ СН'!$F$21</f>
        <v>26.303839509999989</v>
      </c>
      <c r="J348" s="37">
        <f>SUMIFS(СВЦЭМ!$J$34:$J$777,СВЦЭМ!$A$34:$A$777,$A348,СВЦЭМ!$B$34:$B$777,J$331)+'СЕТ СН'!$F$13-'СЕТ СН'!$F$21</f>
        <v>-10.293902310000021</v>
      </c>
      <c r="K348" s="37">
        <f>SUMIFS(СВЦЭМ!$J$34:$J$777,СВЦЭМ!$A$34:$A$777,$A348,СВЦЭМ!$B$34:$B$777,K$331)+'СЕТ СН'!$F$13-'СЕТ СН'!$F$21</f>
        <v>-62.040220910000016</v>
      </c>
      <c r="L348" s="37">
        <f>SUMIFS(СВЦЭМ!$J$34:$J$777,СВЦЭМ!$A$34:$A$777,$A348,СВЦЭМ!$B$34:$B$777,L$331)+'СЕТ СН'!$F$13-'СЕТ СН'!$F$21</f>
        <v>-109.58195783000002</v>
      </c>
      <c r="M348" s="37">
        <f>SUMIFS(СВЦЭМ!$J$34:$J$777,СВЦЭМ!$A$34:$A$777,$A348,СВЦЭМ!$B$34:$B$777,M$331)+'СЕТ СН'!$F$13-'СЕТ СН'!$F$21</f>
        <v>-126.63720532000002</v>
      </c>
      <c r="N348" s="37">
        <f>SUMIFS(СВЦЭМ!$J$34:$J$777,СВЦЭМ!$A$34:$A$777,$A348,СВЦЭМ!$B$34:$B$777,N$331)+'СЕТ СН'!$F$13-'СЕТ СН'!$F$21</f>
        <v>-124.02403980000003</v>
      </c>
      <c r="O348" s="37">
        <f>SUMIFS(СВЦЭМ!$J$34:$J$777,СВЦЭМ!$A$34:$A$777,$A348,СВЦЭМ!$B$34:$B$777,O$331)+'СЕТ СН'!$F$13-'СЕТ СН'!$F$21</f>
        <v>-119.98264513999999</v>
      </c>
      <c r="P348" s="37">
        <f>SUMIFS(СВЦЭМ!$J$34:$J$777,СВЦЭМ!$A$34:$A$777,$A348,СВЦЭМ!$B$34:$B$777,P$331)+'СЕТ СН'!$F$13-'СЕТ СН'!$F$21</f>
        <v>-111.55729237999998</v>
      </c>
      <c r="Q348" s="37">
        <f>SUMIFS(СВЦЭМ!$J$34:$J$777,СВЦЭМ!$A$34:$A$777,$A348,СВЦЭМ!$B$34:$B$777,Q$331)+'СЕТ СН'!$F$13-'СЕТ СН'!$F$21</f>
        <v>-106.52788528999997</v>
      </c>
      <c r="R348" s="37">
        <f>SUMIFS(СВЦЭМ!$J$34:$J$777,СВЦЭМ!$A$34:$A$777,$A348,СВЦЭМ!$B$34:$B$777,R$331)+'СЕТ СН'!$F$13-'СЕТ СН'!$F$21</f>
        <v>-105.35716112</v>
      </c>
      <c r="S348" s="37">
        <f>SUMIFS(СВЦЭМ!$J$34:$J$777,СВЦЭМ!$A$34:$A$777,$A348,СВЦЭМ!$B$34:$B$777,S$331)+'СЕТ СН'!$F$13-'СЕТ СН'!$F$21</f>
        <v>-115.4911591</v>
      </c>
      <c r="T348" s="37">
        <f>SUMIFS(СВЦЭМ!$J$34:$J$777,СВЦЭМ!$A$34:$A$777,$A348,СВЦЭМ!$B$34:$B$777,T$331)+'СЕТ СН'!$F$13-'СЕТ СН'!$F$21</f>
        <v>-143.1154525</v>
      </c>
      <c r="U348" s="37">
        <f>SUMIFS(СВЦЭМ!$J$34:$J$777,СВЦЭМ!$A$34:$A$777,$A348,СВЦЭМ!$B$34:$B$777,U$331)+'СЕТ СН'!$F$13-'СЕТ СН'!$F$21</f>
        <v>-145.98567061</v>
      </c>
      <c r="V348" s="37">
        <f>SUMIFS(СВЦЭМ!$J$34:$J$777,СВЦЭМ!$A$34:$A$777,$A348,СВЦЭМ!$B$34:$B$777,V$331)+'СЕТ СН'!$F$13-'СЕТ СН'!$F$21</f>
        <v>-113.17919861000001</v>
      </c>
      <c r="W348" s="37">
        <f>SUMIFS(СВЦЭМ!$J$34:$J$777,СВЦЭМ!$A$34:$A$777,$A348,СВЦЭМ!$B$34:$B$777,W$331)+'СЕТ СН'!$F$13-'СЕТ СН'!$F$21</f>
        <v>-58.541122510000037</v>
      </c>
      <c r="X348" s="37">
        <f>SUMIFS(СВЦЭМ!$J$34:$J$777,СВЦЭМ!$A$34:$A$777,$A348,СВЦЭМ!$B$34:$B$777,X$331)+'СЕТ СН'!$F$13-'СЕТ СН'!$F$21</f>
        <v>2.7297710000000279</v>
      </c>
      <c r="Y348" s="37">
        <f>SUMIFS(СВЦЭМ!$J$34:$J$777,СВЦЭМ!$A$34:$A$777,$A348,СВЦЭМ!$B$34:$B$777,Y$331)+'СЕТ СН'!$F$13-'СЕТ СН'!$F$21</f>
        <v>48.293005419999986</v>
      </c>
    </row>
    <row r="349" spans="1:25" ht="15.75" x14ac:dyDescent="0.2">
      <c r="A349" s="36">
        <f t="shared" si="9"/>
        <v>43057</v>
      </c>
      <c r="B349" s="37">
        <f>SUMIFS(СВЦЭМ!$J$34:$J$777,СВЦЭМ!$A$34:$A$777,$A349,СВЦЭМ!$B$34:$B$777,B$331)+'СЕТ СН'!$F$13-'СЕТ СН'!$F$21</f>
        <v>91.605486509999992</v>
      </c>
      <c r="C349" s="37">
        <f>SUMIFS(СВЦЭМ!$J$34:$J$777,СВЦЭМ!$A$34:$A$777,$A349,СВЦЭМ!$B$34:$B$777,C$331)+'СЕТ СН'!$F$13-'СЕТ СН'!$F$21</f>
        <v>116.91848864999997</v>
      </c>
      <c r="D349" s="37">
        <f>SUMIFS(СВЦЭМ!$J$34:$J$777,СВЦЭМ!$A$34:$A$777,$A349,СВЦЭМ!$B$34:$B$777,D$331)+'СЕТ СН'!$F$13-'СЕТ СН'!$F$21</f>
        <v>117.35813641000004</v>
      </c>
      <c r="E349" s="37">
        <f>SUMIFS(СВЦЭМ!$J$34:$J$777,СВЦЭМ!$A$34:$A$777,$A349,СВЦЭМ!$B$34:$B$777,E$331)+'СЕТ СН'!$F$13-'СЕТ СН'!$F$21</f>
        <v>106.81294513</v>
      </c>
      <c r="F349" s="37">
        <f>SUMIFS(СВЦЭМ!$J$34:$J$777,СВЦЭМ!$A$34:$A$777,$A349,СВЦЭМ!$B$34:$B$777,F$331)+'СЕТ СН'!$F$13-'СЕТ СН'!$F$21</f>
        <v>104.77511430000004</v>
      </c>
      <c r="G349" s="37">
        <f>SUMIFS(СВЦЭМ!$J$34:$J$777,СВЦЭМ!$A$34:$A$777,$A349,СВЦЭМ!$B$34:$B$777,G$331)+'СЕТ СН'!$F$13-'СЕТ СН'!$F$21</f>
        <v>113.24653421000005</v>
      </c>
      <c r="H349" s="37">
        <f>SUMIFS(СВЦЭМ!$J$34:$J$777,СВЦЭМ!$A$34:$A$777,$A349,СВЦЭМ!$B$34:$B$777,H$331)+'СЕТ СН'!$F$13-'СЕТ СН'!$F$21</f>
        <v>95.567797710000036</v>
      </c>
      <c r="I349" s="37">
        <f>SUMIFS(СВЦЭМ!$J$34:$J$777,СВЦЭМ!$A$34:$A$777,$A349,СВЦЭМ!$B$34:$B$777,I$331)+'СЕТ СН'!$F$13-'СЕТ СН'!$F$21</f>
        <v>53.856660110000007</v>
      </c>
      <c r="J349" s="37">
        <f>SUMIFS(СВЦЭМ!$J$34:$J$777,СВЦЭМ!$A$34:$A$777,$A349,СВЦЭМ!$B$34:$B$777,J$331)+'СЕТ СН'!$F$13-'СЕТ СН'!$F$21</f>
        <v>-0.29350494000004801</v>
      </c>
      <c r="K349" s="37">
        <f>SUMIFS(СВЦЭМ!$J$34:$J$777,СВЦЭМ!$A$34:$A$777,$A349,СВЦЭМ!$B$34:$B$777,K$331)+'СЕТ СН'!$F$13-'СЕТ СН'!$F$21</f>
        <v>-63.347600980000038</v>
      </c>
      <c r="L349" s="37">
        <f>SUMIFS(СВЦЭМ!$J$34:$J$777,СВЦЭМ!$A$34:$A$777,$A349,СВЦЭМ!$B$34:$B$777,L$331)+'СЕТ СН'!$F$13-'СЕТ СН'!$F$21</f>
        <v>-104.18539031</v>
      </c>
      <c r="M349" s="37">
        <f>SUMIFS(СВЦЭМ!$J$34:$J$777,СВЦЭМ!$A$34:$A$777,$A349,СВЦЭМ!$B$34:$B$777,M$331)+'СЕТ СН'!$F$13-'СЕТ СН'!$F$21</f>
        <v>-122.29414872000001</v>
      </c>
      <c r="N349" s="37">
        <f>SUMIFS(СВЦЭМ!$J$34:$J$777,СВЦЭМ!$A$34:$A$777,$A349,СВЦЭМ!$B$34:$B$777,N$331)+'СЕТ СН'!$F$13-'СЕТ СН'!$F$21</f>
        <v>-122.49498030000001</v>
      </c>
      <c r="O349" s="37">
        <f>SUMIFS(СВЦЭМ!$J$34:$J$777,СВЦЭМ!$A$34:$A$777,$A349,СВЦЭМ!$B$34:$B$777,O$331)+'СЕТ СН'!$F$13-'СЕТ СН'!$F$21</f>
        <v>-121.39494185000001</v>
      </c>
      <c r="P349" s="37">
        <f>SUMIFS(СВЦЭМ!$J$34:$J$777,СВЦЭМ!$A$34:$A$777,$A349,СВЦЭМ!$B$34:$B$777,P$331)+'СЕТ СН'!$F$13-'СЕТ СН'!$F$21</f>
        <v>-120.72356095999999</v>
      </c>
      <c r="Q349" s="37">
        <f>SUMIFS(СВЦЭМ!$J$34:$J$777,СВЦЭМ!$A$34:$A$777,$A349,СВЦЭМ!$B$34:$B$777,Q$331)+'СЕТ СН'!$F$13-'СЕТ СН'!$F$21</f>
        <v>-121.32699975999998</v>
      </c>
      <c r="R349" s="37">
        <f>SUMIFS(СВЦЭМ!$J$34:$J$777,СВЦЭМ!$A$34:$A$777,$A349,СВЦЭМ!$B$34:$B$777,R$331)+'СЕТ СН'!$F$13-'СЕТ СН'!$F$21</f>
        <v>-119.33084964</v>
      </c>
      <c r="S349" s="37">
        <f>SUMIFS(СВЦЭМ!$J$34:$J$777,СВЦЭМ!$A$34:$A$777,$A349,СВЦЭМ!$B$34:$B$777,S$331)+'СЕТ СН'!$F$13-'СЕТ СН'!$F$21</f>
        <v>-119.05734643</v>
      </c>
      <c r="T349" s="37">
        <f>SUMIFS(СВЦЭМ!$J$34:$J$777,СВЦЭМ!$A$34:$A$777,$A349,СВЦЭМ!$B$34:$B$777,T$331)+'СЕТ СН'!$F$13-'СЕТ СН'!$F$21</f>
        <v>-120.09486836999997</v>
      </c>
      <c r="U349" s="37">
        <f>SUMIFS(СВЦЭМ!$J$34:$J$777,СВЦЭМ!$A$34:$A$777,$A349,СВЦЭМ!$B$34:$B$777,U$331)+'СЕТ СН'!$F$13-'СЕТ СН'!$F$21</f>
        <v>-107.61655995000001</v>
      </c>
      <c r="V349" s="37">
        <f>SUMIFS(СВЦЭМ!$J$34:$J$777,СВЦЭМ!$A$34:$A$777,$A349,СВЦЭМ!$B$34:$B$777,V$331)+'СЕТ СН'!$F$13-'СЕТ СН'!$F$21</f>
        <v>-88.690787569999998</v>
      </c>
      <c r="W349" s="37">
        <f>SUMIFS(СВЦЭМ!$J$34:$J$777,СВЦЭМ!$A$34:$A$777,$A349,СВЦЭМ!$B$34:$B$777,W$331)+'СЕТ СН'!$F$13-'СЕТ СН'!$F$21</f>
        <v>-46.16908533000003</v>
      </c>
      <c r="X349" s="37">
        <f>SUMIFS(СВЦЭМ!$J$34:$J$777,СВЦЭМ!$A$34:$A$777,$A349,СВЦЭМ!$B$34:$B$777,X$331)+'СЕТ СН'!$F$13-'СЕТ СН'!$F$21</f>
        <v>-3.988518939999949</v>
      </c>
      <c r="Y349" s="37">
        <f>SUMIFS(СВЦЭМ!$J$34:$J$777,СВЦЭМ!$A$34:$A$777,$A349,СВЦЭМ!$B$34:$B$777,Y$331)+'СЕТ СН'!$F$13-'СЕТ СН'!$F$21</f>
        <v>40.801354619999984</v>
      </c>
    </row>
    <row r="350" spans="1:25" ht="15.75" x14ac:dyDescent="0.2">
      <c r="A350" s="36">
        <f t="shared" si="9"/>
        <v>43058</v>
      </c>
      <c r="B350" s="37">
        <f>SUMIFS(СВЦЭМ!$J$34:$J$777,СВЦЭМ!$A$34:$A$777,$A350,СВЦЭМ!$B$34:$B$777,B$331)+'СЕТ СН'!$F$13-'СЕТ СН'!$F$21</f>
        <v>83.827683230000048</v>
      </c>
      <c r="C350" s="37">
        <f>SUMIFS(СВЦЭМ!$J$34:$J$777,СВЦЭМ!$A$34:$A$777,$A350,СВЦЭМ!$B$34:$B$777,C$331)+'СЕТ СН'!$F$13-'СЕТ СН'!$F$21</f>
        <v>98.541668139999956</v>
      </c>
      <c r="D350" s="37">
        <f>SUMIFS(СВЦЭМ!$J$34:$J$777,СВЦЭМ!$A$34:$A$777,$A350,СВЦЭМ!$B$34:$B$777,D$331)+'СЕТ СН'!$F$13-'СЕТ СН'!$F$21</f>
        <v>107.22879028</v>
      </c>
      <c r="E350" s="37">
        <f>SUMIFS(СВЦЭМ!$J$34:$J$777,СВЦЭМ!$A$34:$A$777,$A350,СВЦЭМ!$B$34:$B$777,E$331)+'СЕТ СН'!$F$13-'СЕТ СН'!$F$21</f>
        <v>104.32155958999999</v>
      </c>
      <c r="F350" s="37">
        <f>SUMIFS(СВЦЭМ!$J$34:$J$777,СВЦЭМ!$A$34:$A$777,$A350,СВЦЭМ!$B$34:$B$777,F$331)+'СЕТ СН'!$F$13-'СЕТ СН'!$F$21</f>
        <v>104.42517037000005</v>
      </c>
      <c r="G350" s="37">
        <f>SUMIFS(СВЦЭМ!$J$34:$J$777,СВЦЭМ!$A$34:$A$777,$A350,СВЦЭМ!$B$34:$B$777,G$331)+'СЕТ СН'!$F$13-'СЕТ СН'!$F$21</f>
        <v>96.030253610000045</v>
      </c>
      <c r="H350" s="37">
        <f>SUMIFS(СВЦЭМ!$J$34:$J$777,СВЦЭМ!$A$34:$A$777,$A350,СВЦЭМ!$B$34:$B$777,H$331)+'СЕТ СН'!$F$13-'СЕТ СН'!$F$21</f>
        <v>88.795504510000001</v>
      </c>
      <c r="I350" s="37">
        <f>SUMIFS(СВЦЭМ!$J$34:$J$777,СВЦЭМ!$A$34:$A$777,$A350,СВЦЭМ!$B$34:$B$777,I$331)+'СЕТ СН'!$F$13-'СЕТ СН'!$F$21</f>
        <v>88.588726049999991</v>
      </c>
      <c r="J350" s="37">
        <f>SUMIFS(СВЦЭМ!$J$34:$J$777,СВЦЭМ!$A$34:$A$777,$A350,СВЦЭМ!$B$34:$B$777,J$331)+'СЕТ СН'!$F$13-'СЕТ СН'!$F$21</f>
        <v>41.139190859999985</v>
      </c>
      <c r="K350" s="37">
        <f>SUMIFS(СВЦЭМ!$J$34:$J$777,СВЦЭМ!$A$34:$A$777,$A350,СВЦЭМ!$B$34:$B$777,K$331)+'СЕТ СН'!$F$13-'СЕТ СН'!$F$21</f>
        <v>-37.435636410000029</v>
      </c>
      <c r="L350" s="37">
        <f>SUMIFS(СВЦЭМ!$J$34:$J$777,СВЦЭМ!$A$34:$A$777,$A350,СВЦЭМ!$B$34:$B$777,L$331)+'СЕТ СН'!$F$13-'СЕТ СН'!$F$21</f>
        <v>-103.93030977000001</v>
      </c>
      <c r="M350" s="37">
        <f>SUMIFS(СВЦЭМ!$J$34:$J$777,СВЦЭМ!$A$34:$A$777,$A350,СВЦЭМ!$B$34:$B$777,M$331)+'СЕТ СН'!$F$13-'СЕТ СН'!$F$21</f>
        <v>-122.87179085000002</v>
      </c>
      <c r="N350" s="37">
        <f>SUMIFS(СВЦЭМ!$J$34:$J$777,СВЦЭМ!$A$34:$A$777,$A350,СВЦЭМ!$B$34:$B$777,N$331)+'СЕТ СН'!$F$13-'СЕТ СН'!$F$21</f>
        <v>-118.28397790000002</v>
      </c>
      <c r="O350" s="37">
        <f>SUMIFS(СВЦЭМ!$J$34:$J$777,СВЦЭМ!$A$34:$A$777,$A350,СВЦЭМ!$B$34:$B$777,O$331)+'СЕТ СН'!$F$13-'СЕТ СН'!$F$21</f>
        <v>-108.36081173000002</v>
      </c>
      <c r="P350" s="37">
        <f>SUMIFS(СВЦЭМ!$J$34:$J$777,СВЦЭМ!$A$34:$A$777,$A350,СВЦЭМ!$B$34:$B$777,P$331)+'СЕТ СН'!$F$13-'СЕТ СН'!$F$21</f>
        <v>-103.32556184999999</v>
      </c>
      <c r="Q350" s="37">
        <f>SUMIFS(СВЦЭМ!$J$34:$J$777,СВЦЭМ!$A$34:$A$777,$A350,СВЦЭМ!$B$34:$B$777,Q$331)+'СЕТ СН'!$F$13-'СЕТ СН'!$F$21</f>
        <v>-100.37862940000002</v>
      </c>
      <c r="R350" s="37">
        <f>SUMIFS(СВЦЭМ!$J$34:$J$777,СВЦЭМ!$A$34:$A$777,$A350,СВЦЭМ!$B$34:$B$777,R$331)+'СЕТ СН'!$F$13-'СЕТ СН'!$F$21</f>
        <v>-99.296746840000026</v>
      </c>
      <c r="S350" s="37">
        <f>SUMIFS(СВЦЭМ!$J$34:$J$777,СВЦЭМ!$A$34:$A$777,$A350,СВЦЭМ!$B$34:$B$777,S$331)+'СЕТ СН'!$F$13-'СЕТ СН'!$F$21</f>
        <v>-119.0408243</v>
      </c>
      <c r="T350" s="37">
        <f>SUMIFS(СВЦЭМ!$J$34:$J$777,СВЦЭМ!$A$34:$A$777,$A350,СВЦЭМ!$B$34:$B$777,T$331)+'СЕТ СН'!$F$13-'СЕТ СН'!$F$21</f>
        <v>-135.06738010999999</v>
      </c>
      <c r="U350" s="37">
        <f>SUMIFS(СВЦЭМ!$J$34:$J$777,СВЦЭМ!$A$34:$A$777,$A350,СВЦЭМ!$B$34:$B$777,U$331)+'СЕТ СН'!$F$13-'СЕТ СН'!$F$21</f>
        <v>-127.15274822999999</v>
      </c>
      <c r="V350" s="37">
        <f>SUMIFS(СВЦЭМ!$J$34:$J$777,СВЦЭМ!$A$34:$A$777,$A350,СВЦЭМ!$B$34:$B$777,V$331)+'СЕТ СН'!$F$13-'СЕТ СН'!$F$21</f>
        <v>-100.06003270999997</v>
      </c>
      <c r="W350" s="37">
        <f>SUMIFS(СВЦЭМ!$J$34:$J$777,СВЦЭМ!$A$34:$A$777,$A350,СВЦЭМ!$B$34:$B$777,W$331)+'СЕТ СН'!$F$13-'СЕТ СН'!$F$21</f>
        <v>-40.151246389999983</v>
      </c>
      <c r="X350" s="37">
        <f>SUMIFS(СВЦЭМ!$J$34:$J$777,СВЦЭМ!$A$34:$A$777,$A350,СВЦЭМ!$B$34:$B$777,X$331)+'СЕТ СН'!$F$13-'СЕТ СН'!$F$21</f>
        <v>5.9947300500000438</v>
      </c>
      <c r="Y350" s="37">
        <f>SUMIFS(СВЦЭМ!$J$34:$J$777,СВЦЭМ!$A$34:$A$777,$A350,СВЦЭМ!$B$34:$B$777,Y$331)+'СЕТ СН'!$F$13-'СЕТ СН'!$F$21</f>
        <v>65.089425249999977</v>
      </c>
    </row>
    <row r="351" spans="1:25" ht="15.75" x14ac:dyDescent="0.2">
      <c r="A351" s="36">
        <f t="shared" si="9"/>
        <v>43059</v>
      </c>
      <c r="B351" s="37">
        <f>SUMIFS(СВЦЭМ!$J$34:$J$777,СВЦЭМ!$A$34:$A$777,$A351,СВЦЭМ!$B$34:$B$777,B$331)+'СЕТ СН'!$F$13-'СЕТ СН'!$F$21</f>
        <v>97.58143227000005</v>
      </c>
      <c r="C351" s="37">
        <f>SUMIFS(СВЦЭМ!$J$34:$J$777,СВЦЭМ!$A$34:$A$777,$A351,СВЦЭМ!$B$34:$B$777,C$331)+'СЕТ СН'!$F$13-'СЕТ СН'!$F$21</f>
        <v>114.78092579999998</v>
      </c>
      <c r="D351" s="37">
        <f>SUMIFS(СВЦЭМ!$J$34:$J$777,СВЦЭМ!$A$34:$A$777,$A351,СВЦЭМ!$B$34:$B$777,D$331)+'СЕТ СН'!$F$13-'СЕТ СН'!$F$21</f>
        <v>109.20778723000001</v>
      </c>
      <c r="E351" s="37">
        <f>SUMIFS(СВЦЭМ!$J$34:$J$777,СВЦЭМ!$A$34:$A$777,$A351,СВЦЭМ!$B$34:$B$777,E$331)+'СЕТ СН'!$F$13-'СЕТ СН'!$F$21</f>
        <v>107.50196747999996</v>
      </c>
      <c r="F351" s="37">
        <f>SUMIFS(СВЦЭМ!$J$34:$J$777,СВЦЭМ!$A$34:$A$777,$A351,СВЦЭМ!$B$34:$B$777,F$331)+'СЕТ СН'!$F$13-'СЕТ СН'!$F$21</f>
        <v>107.10502002999999</v>
      </c>
      <c r="G351" s="37">
        <f>SUMIFS(СВЦЭМ!$J$34:$J$777,СВЦЭМ!$A$34:$A$777,$A351,СВЦЭМ!$B$34:$B$777,G$331)+'СЕТ СН'!$F$13-'СЕТ СН'!$F$21</f>
        <v>109.26612434000003</v>
      </c>
      <c r="H351" s="37">
        <f>SUMIFS(СВЦЭМ!$J$34:$J$777,СВЦЭМ!$A$34:$A$777,$A351,СВЦЭМ!$B$34:$B$777,H$331)+'СЕТ СН'!$F$13-'СЕТ СН'!$F$21</f>
        <v>103.50875521</v>
      </c>
      <c r="I351" s="37">
        <f>SUMIFS(СВЦЭМ!$J$34:$J$777,СВЦЭМ!$A$34:$A$777,$A351,СВЦЭМ!$B$34:$B$777,I$331)+'СЕТ СН'!$F$13-'СЕТ СН'!$F$21</f>
        <v>37.10465087</v>
      </c>
      <c r="J351" s="37">
        <f>SUMIFS(СВЦЭМ!$J$34:$J$777,СВЦЭМ!$A$34:$A$777,$A351,СВЦЭМ!$B$34:$B$777,J$331)+'СЕТ СН'!$F$13-'СЕТ СН'!$F$21</f>
        <v>0.38545907000002444</v>
      </c>
      <c r="K351" s="37">
        <f>SUMIFS(СВЦЭМ!$J$34:$J$777,СВЦЭМ!$A$34:$A$777,$A351,СВЦЭМ!$B$34:$B$777,K$331)+'СЕТ СН'!$F$13-'СЕТ СН'!$F$21</f>
        <v>-45.913450750000038</v>
      </c>
      <c r="L351" s="37">
        <f>SUMIFS(СВЦЭМ!$J$34:$J$777,СВЦЭМ!$A$34:$A$777,$A351,СВЦЭМ!$B$34:$B$777,L$331)+'СЕТ СН'!$F$13-'СЕТ СН'!$F$21</f>
        <v>-89.210361859999978</v>
      </c>
      <c r="M351" s="37">
        <f>SUMIFS(СВЦЭМ!$J$34:$J$777,СВЦЭМ!$A$34:$A$777,$A351,СВЦЭМ!$B$34:$B$777,M$331)+'СЕТ СН'!$F$13-'СЕТ СН'!$F$21</f>
        <v>-111.60482697999998</v>
      </c>
      <c r="N351" s="37">
        <f>SUMIFS(СВЦЭМ!$J$34:$J$777,СВЦЭМ!$A$34:$A$777,$A351,СВЦЭМ!$B$34:$B$777,N$331)+'СЕТ СН'!$F$13-'СЕТ СН'!$F$21</f>
        <v>-103.44998985000001</v>
      </c>
      <c r="O351" s="37">
        <f>SUMIFS(СВЦЭМ!$J$34:$J$777,СВЦЭМ!$A$34:$A$777,$A351,СВЦЭМ!$B$34:$B$777,O$331)+'СЕТ СН'!$F$13-'СЕТ СН'!$F$21</f>
        <v>-100.70738587</v>
      </c>
      <c r="P351" s="37">
        <f>SUMIFS(СВЦЭМ!$J$34:$J$777,СВЦЭМ!$A$34:$A$777,$A351,СВЦЭМ!$B$34:$B$777,P$331)+'СЕТ СН'!$F$13-'СЕТ СН'!$F$21</f>
        <v>-95.462520299999994</v>
      </c>
      <c r="Q351" s="37">
        <f>SUMIFS(СВЦЭМ!$J$34:$J$777,СВЦЭМ!$A$34:$A$777,$A351,СВЦЭМ!$B$34:$B$777,Q$331)+'СЕТ СН'!$F$13-'СЕТ СН'!$F$21</f>
        <v>-91.838856620000001</v>
      </c>
      <c r="R351" s="37">
        <f>SUMIFS(СВЦЭМ!$J$34:$J$777,СВЦЭМ!$A$34:$A$777,$A351,СВЦЭМ!$B$34:$B$777,R$331)+'СЕТ СН'!$F$13-'СЕТ СН'!$F$21</f>
        <v>-92.072423409999999</v>
      </c>
      <c r="S351" s="37">
        <f>SUMIFS(СВЦЭМ!$J$34:$J$777,СВЦЭМ!$A$34:$A$777,$A351,СВЦЭМ!$B$34:$B$777,S$331)+'СЕТ СН'!$F$13-'СЕТ СН'!$F$21</f>
        <v>-109.01206666000002</v>
      </c>
      <c r="T351" s="37">
        <f>SUMIFS(СВЦЭМ!$J$34:$J$777,СВЦЭМ!$A$34:$A$777,$A351,СВЦЭМ!$B$34:$B$777,T$331)+'СЕТ СН'!$F$13-'СЕТ СН'!$F$21</f>
        <v>-128.47573351</v>
      </c>
      <c r="U351" s="37">
        <f>SUMIFS(СВЦЭМ!$J$34:$J$777,СВЦЭМ!$A$34:$A$777,$A351,СВЦЭМ!$B$34:$B$777,U$331)+'СЕТ СН'!$F$13-'СЕТ СН'!$F$21</f>
        <v>-126.43743440999998</v>
      </c>
      <c r="V351" s="37">
        <f>SUMIFS(СВЦЭМ!$J$34:$J$777,СВЦЭМ!$A$34:$A$777,$A351,СВЦЭМ!$B$34:$B$777,V$331)+'СЕТ СН'!$F$13-'СЕТ СН'!$F$21</f>
        <v>-105.87858712000002</v>
      </c>
      <c r="W351" s="37">
        <f>SUMIFS(СВЦЭМ!$J$34:$J$777,СВЦЭМ!$A$34:$A$777,$A351,СВЦЭМ!$B$34:$B$777,W$331)+'СЕТ СН'!$F$13-'СЕТ СН'!$F$21</f>
        <v>-56.738370030000056</v>
      </c>
      <c r="X351" s="37">
        <f>SUMIFS(СВЦЭМ!$J$34:$J$777,СВЦЭМ!$A$34:$A$777,$A351,СВЦЭМ!$B$34:$B$777,X$331)+'СЕТ СН'!$F$13-'СЕТ СН'!$F$21</f>
        <v>-3.4471348800000214</v>
      </c>
      <c r="Y351" s="37">
        <f>SUMIFS(СВЦЭМ!$J$34:$J$777,СВЦЭМ!$A$34:$A$777,$A351,СВЦЭМ!$B$34:$B$777,Y$331)+'СЕТ СН'!$F$13-'СЕТ СН'!$F$21</f>
        <v>55.348686730000054</v>
      </c>
    </row>
    <row r="352" spans="1:25" ht="15.75" x14ac:dyDescent="0.2">
      <c r="A352" s="36">
        <f t="shared" si="9"/>
        <v>43060</v>
      </c>
      <c r="B352" s="37">
        <f>SUMIFS(СВЦЭМ!$J$34:$J$777,СВЦЭМ!$A$34:$A$777,$A352,СВЦЭМ!$B$34:$B$777,B$331)+'СЕТ СН'!$F$13-'СЕТ СН'!$F$21</f>
        <v>95.091056439999988</v>
      </c>
      <c r="C352" s="37">
        <f>SUMIFS(СВЦЭМ!$J$34:$J$777,СВЦЭМ!$A$34:$A$777,$A352,СВЦЭМ!$B$34:$B$777,C$331)+'СЕТ СН'!$F$13-'СЕТ СН'!$F$21</f>
        <v>111.87252558</v>
      </c>
      <c r="D352" s="37">
        <f>SUMIFS(СВЦЭМ!$J$34:$J$777,СВЦЭМ!$A$34:$A$777,$A352,СВЦЭМ!$B$34:$B$777,D$331)+'СЕТ СН'!$F$13-'СЕТ СН'!$F$21</f>
        <v>113.44458321000002</v>
      </c>
      <c r="E352" s="37">
        <f>SUMIFS(СВЦЭМ!$J$34:$J$777,СВЦЭМ!$A$34:$A$777,$A352,СВЦЭМ!$B$34:$B$777,E$331)+'СЕТ СН'!$F$13-'СЕТ СН'!$F$21</f>
        <v>112.12600984999995</v>
      </c>
      <c r="F352" s="37">
        <f>SUMIFS(СВЦЭМ!$J$34:$J$777,СВЦЭМ!$A$34:$A$777,$A352,СВЦЭМ!$B$34:$B$777,F$331)+'СЕТ СН'!$F$13-'СЕТ СН'!$F$21</f>
        <v>112.61378136999997</v>
      </c>
      <c r="G352" s="37">
        <f>SUMIFS(СВЦЭМ!$J$34:$J$777,СВЦЭМ!$A$34:$A$777,$A352,СВЦЭМ!$B$34:$B$777,G$331)+'СЕТ СН'!$F$13-'СЕТ СН'!$F$21</f>
        <v>115.11958433999996</v>
      </c>
      <c r="H352" s="37">
        <f>SUMIFS(СВЦЭМ!$J$34:$J$777,СВЦЭМ!$A$34:$A$777,$A352,СВЦЭМ!$B$34:$B$777,H$331)+'СЕТ СН'!$F$13-'СЕТ СН'!$F$21</f>
        <v>101.16448456000001</v>
      </c>
      <c r="I352" s="37">
        <f>SUMIFS(СВЦЭМ!$J$34:$J$777,СВЦЭМ!$A$34:$A$777,$A352,СВЦЭМ!$B$34:$B$777,I$331)+'СЕТ СН'!$F$13-'СЕТ СН'!$F$21</f>
        <v>36.33488589000001</v>
      </c>
      <c r="J352" s="37">
        <f>SUMIFS(СВЦЭМ!$J$34:$J$777,СВЦЭМ!$A$34:$A$777,$A352,СВЦЭМ!$B$34:$B$777,J$331)+'СЕТ СН'!$F$13-'СЕТ СН'!$F$21</f>
        <v>-1.2784330099999579</v>
      </c>
      <c r="K352" s="37">
        <f>SUMIFS(СВЦЭМ!$J$34:$J$777,СВЦЭМ!$A$34:$A$777,$A352,СВЦЭМ!$B$34:$B$777,K$331)+'СЕТ СН'!$F$13-'СЕТ СН'!$F$21</f>
        <v>-51.601975749999951</v>
      </c>
      <c r="L352" s="37">
        <f>SUMIFS(СВЦЭМ!$J$34:$J$777,СВЦЭМ!$A$34:$A$777,$A352,СВЦЭМ!$B$34:$B$777,L$331)+'СЕТ СН'!$F$13-'СЕТ СН'!$F$21</f>
        <v>-91.466015700000014</v>
      </c>
      <c r="M352" s="37">
        <f>SUMIFS(СВЦЭМ!$J$34:$J$777,СВЦЭМ!$A$34:$A$777,$A352,СВЦЭМ!$B$34:$B$777,M$331)+'СЕТ СН'!$F$13-'СЕТ СН'!$F$21</f>
        <v>-107.22175945999999</v>
      </c>
      <c r="N352" s="37">
        <f>SUMIFS(СВЦЭМ!$J$34:$J$777,СВЦЭМ!$A$34:$A$777,$A352,СВЦЭМ!$B$34:$B$777,N$331)+'СЕТ СН'!$F$13-'СЕТ СН'!$F$21</f>
        <v>-99.47083447</v>
      </c>
      <c r="O352" s="37">
        <f>SUMIFS(СВЦЭМ!$J$34:$J$777,СВЦЭМ!$A$34:$A$777,$A352,СВЦЭМ!$B$34:$B$777,O$331)+'СЕТ СН'!$F$13-'СЕТ СН'!$F$21</f>
        <v>-95.105142249999972</v>
      </c>
      <c r="P352" s="37">
        <f>SUMIFS(СВЦЭМ!$J$34:$J$777,СВЦЭМ!$A$34:$A$777,$A352,СВЦЭМ!$B$34:$B$777,P$331)+'СЕТ СН'!$F$13-'СЕТ СН'!$F$21</f>
        <v>-90.949826859999973</v>
      </c>
      <c r="Q352" s="37">
        <f>SUMIFS(СВЦЭМ!$J$34:$J$777,СВЦЭМ!$A$34:$A$777,$A352,СВЦЭМ!$B$34:$B$777,Q$331)+'СЕТ СН'!$F$13-'СЕТ СН'!$F$21</f>
        <v>-87.294185089999985</v>
      </c>
      <c r="R352" s="37">
        <f>SUMIFS(СВЦЭМ!$J$34:$J$777,СВЦЭМ!$A$34:$A$777,$A352,СВЦЭМ!$B$34:$B$777,R$331)+'СЕТ СН'!$F$13-'СЕТ СН'!$F$21</f>
        <v>-86.369638029999976</v>
      </c>
      <c r="S352" s="37">
        <f>SUMIFS(СВЦЭМ!$J$34:$J$777,СВЦЭМ!$A$34:$A$777,$A352,СВЦЭМ!$B$34:$B$777,S$331)+'СЕТ СН'!$F$13-'СЕТ СН'!$F$21</f>
        <v>-100.26026542</v>
      </c>
      <c r="T352" s="37">
        <f>SUMIFS(СВЦЭМ!$J$34:$J$777,СВЦЭМ!$A$34:$A$777,$A352,СВЦЭМ!$B$34:$B$777,T$331)+'СЕТ СН'!$F$13-'СЕТ СН'!$F$21</f>
        <v>-127.83380331000001</v>
      </c>
      <c r="U352" s="37">
        <f>SUMIFS(СВЦЭМ!$J$34:$J$777,СВЦЭМ!$A$34:$A$777,$A352,СВЦЭМ!$B$34:$B$777,U$331)+'СЕТ СН'!$F$13-'СЕТ СН'!$F$21</f>
        <v>-137.65586044000003</v>
      </c>
      <c r="V352" s="37">
        <f>SUMIFS(СВЦЭМ!$J$34:$J$777,СВЦЭМ!$A$34:$A$777,$A352,СВЦЭМ!$B$34:$B$777,V$331)+'СЕТ СН'!$F$13-'СЕТ СН'!$F$21</f>
        <v>-98.805658689999973</v>
      </c>
      <c r="W352" s="37">
        <f>SUMIFS(СВЦЭМ!$J$34:$J$777,СВЦЭМ!$A$34:$A$777,$A352,СВЦЭМ!$B$34:$B$777,W$331)+'СЕТ СН'!$F$13-'СЕТ СН'!$F$21</f>
        <v>-52.544249570000034</v>
      </c>
      <c r="X352" s="37">
        <f>SUMIFS(СВЦЭМ!$J$34:$J$777,СВЦЭМ!$A$34:$A$777,$A352,СВЦЭМ!$B$34:$B$777,X$331)+'СЕТ СН'!$F$13-'СЕТ СН'!$F$21</f>
        <v>1.6882330199999842</v>
      </c>
      <c r="Y352" s="37">
        <f>SUMIFS(СВЦЭМ!$J$34:$J$777,СВЦЭМ!$A$34:$A$777,$A352,СВЦЭМ!$B$34:$B$777,Y$331)+'СЕТ СН'!$F$13-'СЕТ СН'!$F$21</f>
        <v>53.198043699999971</v>
      </c>
    </row>
    <row r="353" spans="1:27" ht="15.75" x14ac:dyDescent="0.2">
      <c r="A353" s="36">
        <f t="shared" si="9"/>
        <v>43061</v>
      </c>
      <c r="B353" s="37">
        <f>SUMIFS(СВЦЭМ!$J$34:$J$777,СВЦЭМ!$A$34:$A$777,$A353,СВЦЭМ!$B$34:$B$777,B$331)+'СЕТ СН'!$F$13-'СЕТ СН'!$F$21</f>
        <v>56.036549769999965</v>
      </c>
      <c r="C353" s="37">
        <f>SUMIFS(СВЦЭМ!$J$34:$J$777,СВЦЭМ!$A$34:$A$777,$A353,СВЦЭМ!$B$34:$B$777,C$331)+'СЕТ СН'!$F$13-'СЕТ СН'!$F$21</f>
        <v>49.492048260000047</v>
      </c>
      <c r="D353" s="37">
        <f>SUMIFS(СВЦЭМ!$J$34:$J$777,СВЦЭМ!$A$34:$A$777,$A353,СВЦЭМ!$B$34:$B$777,D$331)+'СЕТ СН'!$F$13-'СЕТ СН'!$F$21</f>
        <v>42.678083399999991</v>
      </c>
      <c r="E353" s="37">
        <f>SUMIFS(СВЦЭМ!$J$34:$J$777,СВЦЭМ!$A$34:$A$777,$A353,СВЦЭМ!$B$34:$B$777,E$331)+'СЕТ СН'!$F$13-'СЕТ СН'!$F$21</f>
        <v>40.815609409999979</v>
      </c>
      <c r="F353" s="37">
        <f>SUMIFS(СВЦЭМ!$J$34:$J$777,СВЦЭМ!$A$34:$A$777,$A353,СВЦЭМ!$B$34:$B$777,F$331)+'СЕТ СН'!$F$13-'СЕТ СН'!$F$21</f>
        <v>41.303681689999962</v>
      </c>
      <c r="G353" s="37">
        <f>SUMIFS(СВЦЭМ!$J$34:$J$777,СВЦЭМ!$A$34:$A$777,$A353,СВЦЭМ!$B$34:$B$777,G$331)+'СЕТ СН'!$F$13-'СЕТ СН'!$F$21</f>
        <v>45.463951520000023</v>
      </c>
      <c r="H353" s="37">
        <f>SUMIFS(СВЦЭМ!$J$34:$J$777,СВЦЭМ!$A$34:$A$777,$A353,СВЦЭМ!$B$34:$B$777,H$331)+'СЕТ СН'!$F$13-'СЕТ СН'!$F$21</f>
        <v>46.309757829999967</v>
      </c>
      <c r="I353" s="37">
        <f>SUMIFS(СВЦЭМ!$J$34:$J$777,СВЦЭМ!$A$34:$A$777,$A353,СВЦЭМ!$B$34:$B$777,I$331)+'СЕТ СН'!$F$13-'СЕТ СН'!$F$21</f>
        <v>1.1821557299999768</v>
      </c>
      <c r="J353" s="37">
        <f>SUMIFS(СВЦЭМ!$J$34:$J$777,СВЦЭМ!$A$34:$A$777,$A353,СВЦЭМ!$B$34:$B$777,J$331)+'СЕТ СН'!$F$13-'СЕТ СН'!$F$21</f>
        <v>-0.64437216999999691</v>
      </c>
      <c r="K353" s="37">
        <f>SUMIFS(СВЦЭМ!$J$34:$J$777,СВЦЭМ!$A$34:$A$777,$A353,СВЦЭМ!$B$34:$B$777,K$331)+'СЕТ СН'!$F$13-'СЕТ СН'!$F$21</f>
        <v>-30.43558588999997</v>
      </c>
      <c r="L353" s="37">
        <f>SUMIFS(СВЦЭМ!$J$34:$J$777,СВЦЭМ!$A$34:$A$777,$A353,СВЦЭМ!$B$34:$B$777,L$331)+'СЕТ СН'!$F$13-'СЕТ СН'!$F$21</f>
        <v>-69.584579770000005</v>
      </c>
      <c r="M353" s="37">
        <f>SUMIFS(СВЦЭМ!$J$34:$J$777,СВЦЭМ!$A$34:$A$777,$A353,СВЦЭМ!$B$34:$B$777,M$331)+'СЕТ СН'!$F$13-'СЕТ СН'!$F$21</f>
        <v>-89.006699500000025</v>
      </c>
      <c r="N353" s="37">
        <f>SUMIFS(СВЦЭМ!$J$34:$J$777,СВЦЭМ!$A$34:$A$777,$A353,СВЦЭМ!$B$34:$B$777,N$331)+'СЕТ СН'!$F$13-'СЕТ СН'!$F$21</f>
        <v>-99.552193100000011</v>
      </c>
      <c r="O353" s="37">
        <f>SUMIFS(СВЦЭМ!$J$34:$J$777,СВЦЭМ!$A$34:$A$777,$A353,СВЦЭМ!$B$34:$B$777,O$331)+'СЕТ СН'!$F$13-'СЕТ СН'!$F$21</f>
        <v>-103.44635059000001</v>
      </c>
      <c r="P353" s="37">
        <f>SUMIFS(СВЦЭМ!$J$34:$J$777,СВЦЭМ!$A$34:$A$777,$A353,СВЦЭМ!$B$34:$B$777,P$331)+'СЕТ СН'!$F$13-'СЕТ СН'!$F$21</f>
        <v>-105.09720164999999</v>
      </c>
      <c r="Q353" s="37">
        <f>SUMIFS(СВЦЭМ!$J$34:$J$777,СВЦЭМ!$A$34:$A$777,$A353,СВЦЭМ!$B$34:$B$777,Q$331)+'СЕТ СН'!$F$13-'СЕТ СН'!$F$21</f>
        <v>-103.72848133999997</v>
      </c>
      <c r="R353" s="37">
        <f>SUMIFS(СВЦЭМ!$J$34:$J$777,СВЦЭМ!$A$34:$A$777,$A353,СВЦЭМ!$B$34:$B$777,R$331)+'СЕТ СН'!$F$13-'СЕТ СН'!$F$21</f>
        <v>-104.16513681999999</v>
      </c>
      <c r="S353" s="37">
        <f>SUMIFS(СВЦЭМ!$J$34:$J$777,СВЦЭМ!$A$34:$A$777,$A353,СВЦЭМ!$B$34:$B$777,S$331)+'СЕТ СН'!$F$13-'СЕТ СН'!$F$21</f>
        <v>-102.29103665000002</v>
      </c>
      <c r="T353" s="37">
        <f>SUMIFS(СВЦЭМ!$J$34:$J$777,СВЦЭМ!$A$34:$A$777,$A353,СВЦЭМ!$B$34:$B$777,T$331)+'СЕТ СН'!$F$13-'СЕТ СН'!$F$21</f>
        <v>-141.49626007000001</v>
      </c>
      <c r="U353" s="37">
        <f>SUMIFS(СВЦЭМ!$J$34:$J$777,СВЦЭМ!$A$34:$A$777,$A353,СВЦЭМ!$B$34:$B$777,U$331)+'СЕТ СН'!$F$13-'СЕТ СН'!$F$21</f>
        <v>-144.67060667999999</v>
      </c>
      <c r="V353" s="37">
        <f>SUMIFS(СВЦЭМ!$J$34:$J$777,СВЦЭМ!$A$34:$A$777,$A353,СВЦЭМ!$B$34:$B$777,V$331)+'СЕТ СН'!$F$13-'СЕТ СН'!$F$21</f>
        <v>-70.842222719999995</v>
      </c>
      <c r="W353" s="37">
        <f>SUMIFS(СВЦЭМ!$J$34:$J$777,СВЦЭМ!$A$34:$A$777,$A353,СВЦЭМ!$B$34:$B$777,W$331)+'СЕТ СН'!$F$13-'СЕТ СН'!$F$21</f>
        <v>-38.892985500000009</v>
      </c>
      <c r="X353" s="37">
        <f>SUMIFS(СВЦЭМ!$J$34:$J$777,СВЦЭМ!$A$34:$A$777,$A353,СВЦЭМ!$B$34:$B$777,X$331)+'СЕТ СН'!$F$13-'СЕТ СН'!$F$21</f>
        <v>-2.8782642500000293</v>
      </c>
      <c r="Y353" s="37">
        <f>SUMIFS(СВЦЭМ!$J$34:$J$777,СВЦЭМ!$A$34:$A$777,$A353,СВЦЭМ!$B$34:$B$777,Y$331)+'СЕТ СН'!$F$13-'СЕТ СН'!$F$21</f>
        <v>39.781947449999961</v>
      </c>
    </row>
    <row r="354" spans="1:27" ht="15.75" x14ac:dyDescent="0.2">
      <c r="A354" s="36">
        <f t="shared" si="9"/>
        <v>43062</v>
      </c>
      <c r="B354" s="37">
        <f>SUMIFS(СВЦЭМ!$J$34:$J$777,СВЦЭМ!$A$34:$A$777,$A354,СВЦЭМ!$B$34:$B$777,B$331)+'СЕТ СН'!$F$13-'СЕТ СН'!$F$21</f>
        <v>39.32028835999995</v>
      </c>
      <c r="C354" s="37">
        <f>SUMIFS(СВЦЭМ!$J$34:$J$777,СВЦЭМ!$A$34:$A$777,$A354,СВЦЭМ!$B$34:$B$777,C$331)+'СЕТ СН'!$F$13-'СЕТ СН'!$F$21</f>
        <v>68.809456769999997</v>
      </c>
      <c r="D354" s="37">
        <f>SUMIFS(СВЦЭМ!$J$34:$J$777,СВЦЭМ!$A$34:$A$777,$A354,СВЦЭМ!$B$34:$B$777,D$331)+'СЕТ СН'!$F$13-'СЕТ СН'!$F$21</f>
        <v>107.63585942999998</v>
      </c>
      <c r="E354" s="37">
        <f>SUMIFS(СВЦЭМ!$J$34:$J$777,СВЦЭМ!$A$34:$A$777,$A354,СВЦЭМ!$B$34:$B$777,E$331)+'СЕТ СН'!$F$13-'СЕТ СН'!$F$21</f>
        <v>106.77392818999999</v>
      </c>
      <c r="F354" s="37">
        <f>SUMIFS(СВЦЭМ!$J$34:$J$777,СВЦЭМ!$A$34:$A$777,$A354,СВЦЭМ!$B$34:$B$777,F$331)+'СЕТ СН'!$F$13-'СЕТ СН'!$F$21</f>
        <v>106.70687213999997</v>
      </c>
      <c r="G354" s="37">
        <f>SUMIFS(СВЦЭМ!$J$34:$J$777,СВЦЭМ!$A$34:$A$777,$A354,СВЦЭМ!$B$34:$B$777,G$331)+'СЕТ СН'!$F$13-'СЕТ СН'!$F$21</f>
        <v>107.96343155</v>
      </c>
      <c r="H354" s="37">
        <f>SUMIFS(СВЦЭМ!$J$34:$J$777,СВЦЭМ!$A$34:$A$777,$A354,СВЦЭМ!$B$34:$B$777,H$331)+'СЕТ СН'!$F$13-'СЕТ СН'!$F$21</f>
        <v>90.228547800000001</v>
      </c>
      <c r="I354" s="37">
        <f>SUMIFS(СВЦЭМ!$J$34:$J$777,СВЦЭМ!$A$34:$A$777,$A354,СВЦЭМ!$B$34:$B$777,I$331)+'СЕТ СН'!$F$13-'СЕТ СН'!$F$21</f>
        <v>24.099999759999946</v>
      </c>
      <c r="J354" s="37">
        <f>SUMIFS(СВЦЭМ!$J$34:$J$777,СВЦЭМ!$A$34:$A$777,$A354,СВЦЭМ!$B$34:$B$777,J$331)+'СЕТ СН'!$F$13-'СЕТ СН'!$F$21</f>
        <v>-18.722016889999963</v>
      </c>
      <c r="K354" s="37">
        <f>SUMIFS(СВЦЭМ!$J$34:$J$777,СВЦЭМ!$A$34:$A$777,$A354,СВЦЭМ!$B$34:$B$777,K$331)+'СЕТ СН'!$F$13-'СЕТ СН'!$F$21</f>
        <v>-76.974188630000015</v>
      </c>
      <c r="L354" s="37">
        <f>SUMIFS(СВЦЭМ!$J$34:$J$777,СВЦЭМ!$A$34:$A$777,$A354,СВЦЭМ!$B$34:$B$777,L$331)+'СЕТ СН'!$F$13-'СЕТ СН'!$F$21</f>
        <v>-121.57375642</v>
      </c>
      <c r="M354" s="37">
        <f>SUMIFS(СВЦЭМ!$J$34:$J$777,СВЦЭМ!$A$34:$A$777,$A354,СВЦЭМ!$B$34:$B$777,M$331)+'СЕТ СН'!$F$13-'СЕТ СН'!$F$21</f>
        <v>-136.83882059000001</v>
      </c>
      <c r="N354" s="37">
        <f>SUMIFS(СВЦЭМ!$J$34:$J$777,СВЦЭМ!$A$34:$A$777,$A354,СВЦЭМ!$B$34:$B$777,N$331)+'СЕТ СН'!$F$13-'СЕТ СН'!$F$21</f>
        <v>-128.47289717000001</v>
      </c>
      <c r="O354" s="37">
        <f>SUMIFS(СВЦЭМ!$J$34:$J$777,СВЦЭМ!$A$34:$A$777,$A354,СВЦЭМ!$B$34:$B$777,O$331)+'СЕТ СН'!$F$13-'СЕТ СН'!$F$21</f>
        <v>-141.05125303</v>
      </c>
      <c r="P354" s="37">
        <f>SUMIFS(СВЦЭМ!$J$34:$J$777,СВЦЭМ!$A$34:$A$777,$A354,СВЦЭМ!$B$34:$B$777,P$331)+'СЕТ СН'!$F$13-'СЕТ СН'!$F$21</f>
        <v>-114.41941168</v>
      </c>
      <c r="Q354" s="37">
        <f>SUMIFS(СВЦЭМ!$J$34:$J$777,СВЦЭМ!$A$34:$A$777,$A354,СВЦЭМ!$B$34:$B$777,Q$331)+'СЕТ СН'!$F$13-'СЕТ СН'!$F$21</f>
        <v>-111.08694555</v>
      </c>
      <c r="R354" s="37">
        <f>SUMIFS(СВЦЭМ!$J$34:$J$777,СВЦЭМ!$A$34:$A$777,$A354,СВЦЭМ!$B$34:$B$777,R$331)+'СЕТ СН'!$F$13-'СЕТ СН'!$F$21</f>
        <v>-107.26417615999998</v>
      </c>
      <c r="S354" s="37">
        <f>SUMIFS(СВЦЭМ!$J$34:$J$777,СВЦЭМ!$A$34:$A$777,$A354,СВЦЭМ!$B$34:$B$777,S$331)+'СЕТ СН'!$F$13-'СЕТ СН'!$F$21</f>
        <v>-126.64845914</v>
      </c>
      <c r="T354" s="37">
        <f>SUMIFS(СВЦЭМ!$J$34:$J$777,СВЦЭМ!$A$34:$A$777,$A354,СВЦЭМ!$B$34:$B$777,T$331)+'СЕТ СН'!$F$13-'СЕТ СН'!$F$21</f>
        <v>-139.33247413999999</v>
      </c>
      <c r="U354" s="37">
        <f>SUMIFS(СВЦЭМ!$J$34:$J$777,СВЦЭМ!$A$34:$A$777,$A354,СВЦЭМ!$B$34:$B$777,U$331)+'СЕТ СН'!$F$13-'СЕТ СН'!$F$21</f>
        <v>-142.04187159000003</v>
      </c>
      <c r="V354" s="37">
        <f>SUMIFS(СВЦЭМ!$J$34:$J$777,СВЦЭМ!$A$34:$A$777,$A354,СВЦЭМ!$B$34:$B$777,V$331)+'СЕТ СН'!$F$13-'СЕТ СН'!$F$21</f>
        <v>-119.70826843999998</v>
      </c>
      <c r="W354" s="37">
        <f>SUMIFS(СВЦЭМ!$J$34:$J$777,СВЦЭМ!$A$34:$A$777,$A354,СВЦЭМ!$B$34:$B$777,W$331)+'СЕТ СН'!$F$13-'СЕТ СН'!$F$21</f>
        <v>-70.587153320000027</v>
      </c>
      <c r="X354" s="37">
        <f>SUMIFS(СВЦЭМ!$J$34:$J$777,СВЦЭМ!$A$34:$A$777,$A354,СВЦЭМ!$B$34:$B$777,X$331)+'СЕТ СН'!$F$13-'СЕТ СН'!$F$21</f>
        <v>-17.767182589999948</v>
      </c>
      <c r="Y354" s="37">
        <f>SUMIFS(СВЦЭМ!$J$34:$J$777,СВЦЭМ!$A$34:$A$777,$A354,СВЦЭМ!$B$34:$B$777,Y$331)+'СЕТ СН'!$F$13-'СЕТ СН'!$F$21</f>
        <v>15.341428560000054</v>
      </c>
    </row>
    <row r="355" spans="1:27" ht="15.75" x14ac:dyDescent="0.2">
      <c r="A355" s="36">
        <f t="shared" si="9"/>
        <v>43063</v>
      </c>
      <c r="B355" s="37">
        <f>SUMIFS(СВЦЭМ!$J$34:$J$777,СВЦЭМ!$A$34:$A$777,$A355,СВЦЭМ!$B$34:$B$777,B$331)+'СЕТ СН'!$F$13-'СЕТ СН'!$F$21</f>
        <v>27.535878880000041</v>
      </c>
      <c r="C355" s="37">
        <f>SUMIFS(СВЦЭМ!$J$34:$J$777,СВЦЭМ!$A$34:$A$777,$A355,СВЦЭМ!$B$34:$B$777,C$331)+'СЕТ СН'!$F$13-'СЕТ СН'!$F$21</f>
        <v>64.706028859999947</v>
      </c>
      <c r="D355" s="37">
        <f>SUMIFS(СВЦЭМ!$J$34:$J$777,СВЦЭМ!$A$34:$A$777,$A355,СВЦЭМ!$B$34:$B$777,D$331)+'СЕТ СН'!$F$13-'СЕТ СН'!$F$21</f>
        <v>118.93078945000002</v>
      </c>
      <c r="E355" s="37">
        <f>SUMIFS(СВЦЭМ!$J$34:$J$777,СВЦЭМ!$A$34:$A$777,$A355,СВЦЭМ!$B$34:$B$777,E$331)+'СЕТ СН'!$F$13-'СЕТ СН'!$F$21</f>
        <v>118.62434646999998</v>
      </c>
      <c r="F355" s="37">
        <f>SUMIFS(СВЦЭМ!$J$34:$J$777,СВЦЭМ!$A$34:$A$777,$A355,СВЦЭМ!$B$34:$B$777,F$331)+'СЕТ СН'!$F$13-'СЕТ СН'!$F$21</f>
        <v>119.31416912999998</v>
      </c>
      <c r="G355" s="37">
        <f>SUMIFS(СВЦЭМ!$J$34:$J$777,СВЦЭМ!$A$34:$A$777,$A355,СВЦЭМ!$B$34:$B$777,G$331)+'СЕТ СН'!$F$13-'СЕТ СН'!$F$21</f>
        <v>118.42079693999995</v>
      </c>
      <c r="H355" s="37">
        <f>SUMIFS(СВЦЭМ!$J$34:$J$777,СВЦЭМ!$A$34:$A$777,$A355,СВЦЭМ!$B$34:$B$777,H$331)+'СЕТ СН'!$F$13-'СЕТ СН'!$F$21</f>
        <v>86.737205750000044</v>
      </c>
      <c r="I355" s="37">
        <f>SUMIFS(СВЦЭМ!$J$34:$J$777,СВЦЭМ!$A$34:$A$777,$A355,СВЦЭМ!$B$34:$B$777,I$331)+'СЕТ СН'!$F$13-'СЕТ СН'!$F$21</f>
        <v>28.59767432000001</v>
      </c>
      <c r="J355" s="37">
        <f>SUMIFS(СВЦЭМ!$J$34:$J$777,СВЦЭМ!$A$34:$A$777,$A355,СВЦЭМ!$B$34:$B$777,J$331)+'СЕТ СН'!$F$13-'СЕТ СН'!$F$21</f>
        <v>-27.342442300000016</v>
      </c>
      <c r="K355" s="37">
        <f>SUMIFS(СВЦЭМ!$J$34:$J$777,СВЦЭМ!$A$34:$A$777,$A355,СВЦЭМ!$B$34:$B$777,K$331)+'СЕТ СН'!$F$13-'СЕТ СН'!$F$21</f>
        <v>-81.850336179999999</v>
      </c>
      <c r="L355" s="37">
        <f>SUMIFS(СВЦЭМ!$J$34:$J$777,СВЦЭМ!$A$34:$A$777,$A355,СВЦЭМ!$B$34:$B$777,L$331)+'СЕТ СН'!$F$13-'СЕТ СН'!$F$21</f>
        <v>-87.853698860000009</v>
      </c>
      <c r="M355" s="37">
        <f>SUMIFS(СВЦЭМ!$J$34:$J$777,СВЦЭМ!$A$34:$A$777,$A355,СВЦЭМ!$B$34:$B$777,M$331)+'СЕТ СН'!$F$13-'СЕТ СН'!$F$21</f>
        <v>-106.42235098999998</v>
      </c>
      <c r="N355" s="37">
        <f>SUMIFS(СВЦЭМ!$J$34:$J$777,СВЦЭМ!$A$34:$A$777,$A355,СВЦЭМ!$B$34:$B$777,N$331)+'СЕТ СН'!$F$13-'СЕТ СН'!$F$21</f>
        <v>-96.439874949999989</v>
      </c>
      <c r="O355" s="37">
        <f>SUMIFS(СВЦЭМ!$J$34:$J$777,СВЦЭМ!$A$34:$A$777,$A355,СВЦЭМ!$B$34:$B$777,O$331)+'СЕТ СН'!$F$13-'СЕТ СН'!$F$21</f>
        <v>-96.258747200000016</v>
      </c>
      <c r="P355" s="37">
        <f>SUMIFS(СВЦЭМ!$J$34:$J$777,СВЦЭМ!$A$34:$A$777,$A355,СВЦЭМ!$B$34:$B$777,P$331)+'СЕТ СН'!$F$13-'СЕТ СН'!$F$21</f>
        <v>-97.624302109999974</v>
      </c>
      <c r="Q355" s="37">
        <f>SUMIFS(СВЦЭМ!$J$34:$J$777,СВЦЭМ!$A$34:$A$777,$A355,СВЦЭМ!$B$34:$B$777,Q$331)+'СЕТ СН'!$F$13-'СЕТ СН'!$F$21</f>
        <v>-98.345183550000002</v>
      </c>
      <c r="R355" s="37">
        <f>SUMIFS(СВЦЭМ!$J$34:$J$777,СВЦЭМ!$A$34:$A$777,$A355,СВЦЭМ!$B$34:$B$777,R$331)+'СЕТ СН'!$F$13-'СЕТ СН'!$F$21</f>
        <v>-100.69774029000001</v>
      </c>
      <c r="S355" s="37">
        <f>SUMIFS(СВЦЭМ!$J$34:$J$777,СВЦЭМ!$A$34:$A$777,$A355,СВЦЭМ!$B$34:$B$777,S$331)+'СЕТ СН'!$F$13-'СЕТ СН'!$F$21</f>
        <v>-122.90922746000001</v>
      </c>
      <c r="T355" s="37">
        <f>SUMIFS(СВЦЭМ!$J$34:$J$777,СВЦЭМ!$A$34:$A$777,$A355,СВЦЭМ!$B$34:$B$777,T$331)+'СЕТ СН'!$F$13-'СЕТ СН'!$F$21</f>
        <v>-127.15048551000001</v>
      </c>
      <c r="U355" s="37">
        <f>SUMIFS(СВЦЭМ!$J$34:$J$777,СВЦЭМ!$A$34:$A$777,$A355,СВЦЭМ!$B$34:$B$777,U$331)+'СЕТ СН'!$F$13-'СЕТ СН'!$F$21</f>
        <v>-135.19040188000002</v>
      </c>
      <c r="V355" s="37">
        <f>SUMIFS(СВЦЭМ!$J$34:$J$777,СВЦЭМ!$A$34:$A$777,$A355,СВЦЭМ!$B$34:$B$777,V$331)+'СЕТ СН'!$F$13-'СЕТ СН'!$F$21</f>
        <v>-126.96330153000002</v>
      </c>
      <c r="W355" s="37">
        <f>SUMIFS(СВЦЭМ!$J$34:$J$777,СВЦЭМ!$A$34:$A$777,$A355,СВЦЭМ!$B$34:$B$777,W$331)+'СЕТ СН'!$F$13-'СЕТ СН'!$F$21</f>
        <v>-55.495710300000042</v>
      </c>
      <c r="X355" s="37">
        <f>SUMIFS(СВЦЭМ!$J$34:$J$777,СВЦЭМ!$A$34:$A$777,$A355,СВЦЭМ!$B$34:$B$777,X$331)+'СЕТ СН'!$F$13-'СЕТ СН'!$F$21</f>
        <v>-8.3172700200000236</v>
      </c>
      <c r="Y355" s="37">
        <f>SUMIFS(СВЦЭМ!$J$34:$J$777,СВЦЭМ!$A$34:$A$777,$A355,СВЦЭМ!$B$34:$B$777,Y$331)+'СЕТ СН'!$F$13-'СЕТ СН'!$F$21</f>
        <v>42.326332969999953</v>
      </c>
    </row>
    <row r="356" spans="1:27" ht="15.75" x14ac:dyDescent="0.2">
      <c r="A356" s="36">
        <f t="shared" si="9"/>
        <v>43064</v>
      </c>
      <c r="B356" s="37">
        <f>SUMIFS(СВЦЭМ!$J$34:$J$777,СВЦЭМ!$A$34:$A$777,$A356,СВЦЭМ!$B$34:$B$777,B$331)+'СЕТ СН'!$F$13-'СЕТ СН'!$F$21</f>
        <v>58.602664470000036</v>
      </c>
      <c r="C356" s="37">
        <f>SUMIFS(СВЦЭМ!$J$34:$J$777,СВЦЭМ!$A$34:$A$777,$A356,СВЦЭМ!$B$34:$B$777,C$331)+'СЕТ СН'!$F$13-'СЕТ СН'!$F$21</f>
        <v>82.106483909999952</v>
      </c>
      <c r="D356" s="37">
        <f>SUMIFS(СВЦЭМ!$J$34:$J$777,СВЦЭМ!$A$34:$A$777,$A356,СВЦЭМ!$B$34:$B$777,D$331)+'СЕТ СН'!$F$13-'СЕТ СН'!$F$21</f>
        <v>107.18345840999996</v>
      </c>
      <c r="E356" s="37">
        <f>SUMIFS(СВЦЭМ!$J$34:$J$777,СВЦЭМ!$A$34:$A$777,$A356,СВЦЭМ!$B$34:$B$777,E$331)+'СЕТ СН'!$F$13-'СЕТ СН'!$F$21</f>
        <v>108.62695130999998</v>
      </c>
      <c r="F356" s="37">
        <f>SUMIFS(СВЦЭМ!$J$34:$J$777,СВЦЭМ!$A$34:$A$777,$A356,СВЦЭМ!$B$34:$B$777,F$331)+'СЕТ СН'!$F$13-'СЕТ СН'!$F$21</f>
        <v>108.75277806999998</v>
      </c>
      <c r="G356" s="37">
        <f>SUMIFS(СВЦЭМ!$J$34:$J$777,СВЦЭМ!$A$34:$A$777,$A356,СВЦЭМ!$B$34:$B$777,G$331)+'СЕТ СН'!$F$13-'СЕТ СН'!$F$21</f>
        <v>104.11001701999999</v>
      </c>
      <c r="H356" s="37">
        <f>SUMIFS(СВЦЭМ!$J$34:$J$777,СВЦЭМ!$A$34:$A$777,$A356,СВЦЭМ!$B$34:$B$777,H$331)+'СЕТ СН'!$F$13-'СЕТ СН'!$F$21</f>
        <v>85.383327910000048</v>
      </c>
      <c r="I356" s="37">
        <f>SUMIFS(СВЦЭМ!$J$34:$J$777,СВЦЭМ!$A$34:$A$777,$A356,СВЦЭМ!$B$34:$B$777,I$331)+'СЕТ СН'!$F$13-'СЕТ СН'!$F$21</f>
        <v>-14.018905769999947</v>
      </c>
      <c r="J356" s="37">
        <f>SUMIFS(СВЦЭМ!$J$34:$J$777,СВЦЭМ!$A$34:$A$777,$A356,СВЦЭМ!$B$34:$B$777,J$331)+'СЕТ СН'!$F$13-'СЕТ СН'!$F$21</f>
        <v>-13.627519119999988</v>
      </c>
      <c r="K356" s="37">
        <f>SUMIFS(СВЦЭМ!$J$34:$J$777,СВЦЭМ!$A$34:$A$777,$A356,СВЦЭМ!$B$34:$B$777,K$331)+'СЕТ СН'!$F$13-'СЕТ СН'!$F$21</f>
        <v>-59.049301470000046</v>
      </c>
      <c r="L356" s="37">
        <f>SUMIFS(СВЦЭМ!$J$34:$J$777,СВЦЭМ!$A$34:$A$777,$A356,СВЦЭМ!$B$34:$B$777,L$331)+'СЕТ СН'!$F$13-'СЕТ СН'!$F$21</f>
        <v>-108.04472147000001</v>
      </c>
      <c r="M356" s="37">
        <f>SUMIFS(СВЦЭМ!$J$34:$J$777,СВЦЭМ!$A$34:$A$777,$A356,СВЦЭМ!$B$34:$B$777,M$331)+'СЕТ СН'!$F$13-'СЕТ СН'!$F$21</f>
        <v>-127.05522794000001</v>
      </c>
      <c r="N356" s="37">
        <f>SUMIFS(СВЦЭМ!$J$34:$J$777,СВЦЭМ!$A$34:$A$777,$A356,СВЦЭМ!$B$34:$B$777,N$331)+'СЕТ СН'!$F$13-'СЕТ СН'!$F$21</f>
        <v>-144.20051310000002</v>
      </c>
      <c r="O356" s="37">
        <f>SUMIFS(СВЦЭМ!$J$34:$J$777,СВЦЭМ!$A$34:$A$777,$A356,СВЦЭМ!$B$34:$B$777,O$331)+'СЕТ СН'!$F$13-'СЕТ СН'!$F$21</f>
        <v>-115.45680646</v>
      </c>
      <c r="P356" s="37">
        <f>SUMIFS(СВЦЭМ!$J$34:$J$777,СВЦЭМ!$A$34:$A$777,$A356,СВЦЭМ!$B$34:$B$777,P$331)+'СЕТ СН'!$F$13-'СЕТ СН'!$F$21</f>
        <v>-106.26625194000002</v>
      </c>
      <c r="Q356" s="37">
        <f>SUMIFS(СВЦЭМ!$J$34:$J$777,СВЦЭМ!$A$34:$A$777,$A356,СВЦЭМ!$B$34:$B$777,Q$331)+'СЕТ СН'!$F$13-'СЕТ СН'!$F$21</f>
        <v>-105.46966665999997</v>
      </c>
      <c r="R356" s="37">
        <f>SUMIFS(СВЦЭМ!$J$34:$J$777,СВЦЭМ!$A$34:$A$777,$A356,СВЦЭМ!$B$34:$B$777,R$331)+'СЕТ СН'!$F$13-'СЕТ СН'!$F$21</f>
        <v>-108.58401714000001</v>
      </c>
      <c r="S356" s="37">
        <f>SUMIFS(СВЦЭМ!$J$34:$J$777,СВЦЭМ!$A$34:$A$777,$A356,СВЦЭМ!$B$34:$B$777,S$331)+'СЕТ СН'!$F$13-'СЕТ СН'!$F$21</f>
        <v>-118.40783442999998</v>
      </c>
      <c r="T356" s="37">
        <f>SUMIFS(СВЦЭМ!$J$34:$J$777,СВЦЭМ!$A$34:$A$777,$A356,СВЦЭМ!$B$34:$B$777,T$331)+'СЕТ СН'!$F$13-'СЕТ СН'!$F$21</f>
        <v>-141.39408488999999</v>
      </c>
      <c r="U356" s="37">
        <f>SUMIFS(СВЦЭМ!$J$34:$J$777,СВЦЭМ!$A$34:$A$777,$A356,СВЦЭМ!$B$34:$B$777,U$331)+'СЕТ СН'!$F$13-'СЕТ СН'!$F$21</f>
        <v>-141.43085330000002</v>
      </c>
      <c r="V356" s="37">
        <f>SUMIFS(СВЦЭМ!$J$34:$J$777,СВЦЭМ!$A$34:$A$777,$A356,СВЦЭМ!$B$34:$B$777,V$331)+'СЕТ СН'!$F$13-'СЕТ СН'!$F$21</f>
        <v>-117.22208823</v>
      </c>
      <c r="W356" s="37">
        <f>SUMIFS(СВЦЭМ!$J$34:$J$777,СВЦЭМ!$A$34:$A$777,$A356,СВЦЭМ!$B$34:$B$777,W$331)+'СЕТ СН'!$F$13-'СЕТ СН'!$F$21</f>
        <v>-72.188585400000022</v>
      </c>
      <c r="X356" s="37">
        <f>SUMIFS(СВЦЭМ!$J$34:$J$777,СВЦЭМ!$A$34:$A$777,$A356,СВЦЭМ!$B$34:$B$777,X$331)+'СЕТ СН'!$F$13-'СЕТ СН'!$F$21</f>
        <v>-17.0285662</v>
      </c>
      <c r="Y356" s="37">
        <f>SUMIFS(СВЦЭМ!$J$34:$J$777,СВЦЭМ!$A$34:$A$777,$A356,СВЦЭМ!$B$34:$B$777,Y$331)+'СЕТ СН'!$F$13-'СЕТ СН'!$F$21</f>
        <v>23.18547860000001</v>
      </c>
    </row>
    <row r="357" spans="1:27" ht="15.75" x14ac:dyDescent="0.2">
      <c r="A357" s="36">
        <f t="shared" si="9"/>
        <v>43065</v>
      </c>
      <c r="B357" s="37">
        <f>SUMIFS(СВЦЭМ!$J$34:$J$777,СВЦЭМ!$A$34:$A$777,$A357,СВЦЭМ!$B$34:$B$777,B$331)+'СЕТ СН'!$F$13-'СЕТ СН'!$F$21</f>
        <v>50.140546449999988</v>
      </c>
      <c r="C357" s="37">
        <f>SUMIFS(СВЦЭМ!$J$34:$J$777,СВЦЭМ!$A$34:$A$777,$A357,СВЦЭМ!$B$34:$B$777,C$331)+'СЕТ СН'!$F$13-'СЕТ СН'!$F$21</f>
        <v>72.615077209999981</v>
      </c>
      <c r="D357" s="37">
        <f>SUMIFS(СВЦЭМ!$J$34:$J$777,СВЦЭМ!$A$34:$A$777,$A357,СВЦЭМ!$B$34:$B$777,D$331)+'СЕТ СН'!$F$13-'СЕТ СН'!$F$21</f>
        <v>100.44269512000005</v>
      </c>
      <c r="E357" s="37">
        <f>SUMIFS(СВЦЭМ!$J$34:$J$777,СВЦЭМ!$A$34:$A$777,$A357,СВЦЭМ!$B$34:$B$777,E$331)+'СЕТ СН'!$F$13-'СЕТ СН'!$F$21</f>
        <v>106.03089910999995</v>
      </c>
      <c r="F357" s="37">
        <f>SUMIFS(СВЦЭМ!$J$34:$J$777,СВЦЭМ!$A$34:$A$777,$A357,СВЦЭМ!$B$34:$B$777,F$331)+'СЕТ СН'!$F$13-'СЕТ СН'!$F$21</f>
        <v>107.25592785000003</v>
      </c>
      <c r="G357" s="37">
        <f>SUMIFS(СВЦЭМ!$J$34:$J$777,СВЦЭМ!$A$34:$A$777,$A357,СВЦЭМ!$B$34:$B$777,G$331)+'СЕТ СН'!$F$13-'СЕТ СН'!$F$21</f>
        <v>101.70892117000005</v>
      </c>
      <c r="H357" s="37">
        <f>SUMIFS(СВЦЭМ!$J$34:$J$777,СВЦЭМ!$A$34:$A$777,$A357,СВЦЭМ!$B$34:$B$777,H$331)+'СЕТ СН'!$F$13-'СЕТ СН'!$F$21</f>
        <v>85.021901309999976</v>
      </c>
      <c r="I357" s="37">
        <f>SUMIFS(СВЦЭМ!$J$34:$J$777,СВЦЭМ!$A$34:$A$777,$A357,СВЦЭМ!$B$34:$B$777,I$331)+'СЕТ СН'!$F$13-'СЕТ СН'!$F$21</f>
        <v>45.705866760000049</v>
      </c>
      <c r="J357" s="37">
        <f>SUMIFS(СВЦЭМ!$J$34:$J$777,СВЦЭМ!$A$34:$A$777,$A357,СВЦЭМ!$B$34:$B$777,J$331)+'СЕТ СН'!$F$13-'СЕТ СН'!$F$21</f>
        <v>2.9383039800000006</v>
      </c>
      <c r="K357" s="37">
        <f>SUMIFS(СВЦЭМ!$J$34:$J$777,СВЦЭМ!$A$34:$A$777,$A357,СВЦЭМ!$B$34:$B$777,K$331)+'СЕТ СН'!$F$13-'СЕТ СН'!$F$21</f>
        <v>-53.016761090000045</v>
      </c>
      <c r="L357" s="37">
        <f>SUMIFS(СВЦЭМ!$J$34:$J$777,СВЦЭМ!$A$34:$A$777,$A357,СВЦЭМ!$B$34:$B$777,L$331)+'СЕТ СН'!$F$13-'СЕТ СН'!$F$21</f>
        <v>-96.254760470000008</v>
      </c>
      <c r="M357" s="37">
        <f>SUMIFS(СВЦЭМ!$J$34:$J$777,СВЦЭМ!$A$34:$A$777,$A357,СВЦЭМ!$B$34:$B$777,M$331)+'СЕТ СН'!$F$13-'СЕТ СН'!$F$21</f>
        <v>-114.30870016</v>
      </c>
      <c r="N357" s="37">
        <f>SUMIFS(СВЦЭМ!$J$34:$J$777,СВЦЭМ!$A$34:$A$777,$A357,СВЦЭМ!$B$34:$B$777,N$331)+'СЕТ СН'!$F$13-'СЕТ СН'!$F$21</f>
        <v>-107.13486962000002</v>
      </c>
      <c r="O357" s="37">
        <f>SUMIFS(СВЦЭМ!$J$34:$J$777,СВЦЭМ!$A$34:$A$777,$A357,СВЦЭМ!$B$34:$B$777,O$331)+'СЕТ СН'!$F$13-'СЕТ СН'!$F$21</f>
        <v>-102.07155714999999</v>
      </c>
      <c r="P357" s="37">
        <f>SUMIFS(СВЦЭМ!$J$34:$J$777,СВЦЭМ!$A$34:$A$777,$A357,СВЦЭМ!$B$34:$B$777,P$331)+'СЕТ СН'!$F$13-'СЕТ СН'!$F$21</f>
        <v>-96.46804345999999</v>
      </c>
      <c r="Q357" s="37">
        <f>SUMIFS(СВЦЭМ!$J$34:$J$777,СВЦЭМ!$A$34:$A$777,$A357,СВЦЭМ!$B$34:$B$777,Q$331)+'СЕТ СН'!$F$13-'СЕТ СН'!$F$21</f>
        <v>-94.974488919999999</v>
      </c>
      <c r="R357" s="37">
        <f>SUMIFS(СВЦЭМ!$J$34:$J$777,СВЦЭМ!$A$34:$A$777,$A357,СВЦЭМ!$B$34:$B$777,R$331)+'СЕТ СН'!$F$13-'СЕТ СН'!$F$21</f>
        <v>-100.23701842000003</v>
      </c>
      <c r="S357" s="37">
        <f>SUMIFS(СВЦЭМ!$J$34:$J$777,СВЦЭМ!$A$34:$A$777,$A357,СВЦЭМ!$B$34:$B$777,S$331)+'СЕТ СН'!$F$13-'СЕТ СН'!$F$21</f>
        <v>-119.40067375000001</v>
      </c>
      <c r="T357" s="37">
        <f>SUMIFS(СВЦЭМ!$J$34:$J$777,СВЦЭМ!$A$34:$A$777,$A357,СВЦЭМ!$B$34:$B$777,T$331)+'СЕТ СН'!$F$13-'СЕТ СН'!$F$21</f>
        <v>-133.83836787000001</v>
      </c>
      <c r="U357" s="37">
        <f>SUMIFS(СВЦЭМ!$J$34:$J$777,СВЦЭМ!$A$34:$A$777,$A357,СВЦЭМ!$B$34:$B$777,U$331)+'СЕТ СН'!$F$13-'СЕТ СН'!$F$21</f>
        <v>-134.12341570000001</v>
      </c>
      <c r="V357" s="37">
        <f>SUMIFS(СВЦЭМ!$J$34:$J$777,СВЦЭМ!$A$34:$A$777,$A357,СВЦЭМ!$B$34:$B$777,V$331)+'СЕТ СН'!$F$13-'СЕТ СН'!$F$21</f>
        <v>-114.17461342000001</v>
      </c>
      <c r="W357" s="37">
        <f>SUMIFS(СВЦЭМ!$J$34:$J$777,СВЦЭМ!$A$34:$A$777,$A357,СВЦЭМ!$B$34:$B$777,W$331)+'СЕТ СН'!$F$13-'СЕТ СН'!$F$21</f>
        <v>-71.343579560000023</v>
      </c>
      <c r="X357" s="37">
        <f>SUMIFS(СВЦЭМ!$J$34:$J$777,СВЦЭМ!$A$34:$A$777,$A357,СВЦЭМ!$B$34:$B$777,X$331)+'СЕТ СН'!$F$13-'СЕТ СН'!$F$21</f>
        <v>-16.761558089999994</v>
      </c>
      <c r="Y357" s="37">
        <f>SUMIFS(СВЦЭМ!$J$34:$J$777,СВЦЭМ!$A$34:$A$777,$A357,СВЦЭМ!$B$34:$B$777,Y$331)+'СЕТ СН'!$F$13-'СЕТ СН'!$F$21</f>
        <v>37.995395260000009</v>
      </c>
    </row>
    <row r="358" spans="1:27" ht="15.75" x14ac:dyDescent="0.2">
      <c r="A358" s="36">
        <f t="shared" si="9"/>
        <v>43066</v>
      </c>
      <c r="B358" s="37">
        <f>SUMIFS(СВЦЭМ!$J$34:$J$777,СВЦЭМ!$A$34:$A$777,$A358,СВЦЭМ!$B$34:$B$777,B$331)+'СЕТ СН'!$F$13-'СЕТ СН'!$F$21</f>
        <v>46.67527713000004</v>
      </c>
      <c r="C358" s="37">
        <f>SUMIFS(СВЦЭМ!$J$34:$J$777,СВЦЭМ!$A$34:$A$777,$A358,СВЦЭМ!$B$34:$B$777,C$331)+'СЕТ СН'!$F$13-'СЕТ СН'!$F$21</f>
        <v>101.76818469</v>
      </c>
      <c r="D358" s="37">
        <f>SUMIFS(СВЦЭМ!$J$34:$J$777,СВЦЭМ!$A$34:$A$777,$A358,СВЦЭМ!$B$34:$B$777,D$331)+'СЕТ СН'!$F$13-'СЕТ СН'!$F$21</f>
        <v>128.43799781999996</v>
      </c>
      <c r="E358" s="37">
        <f>SUMIFS(СВЦЭМ!$J$34:$J$777,СВЦЭМ!$A$34:$A$777,$A358,СВЦЭМ!$B$34:$B$777,E$331)+'СЕТ СН'!$F$13-'СЕТ СН'!$F$21</f>
        <v>133.59267567999996</v>
      </c>
      <c r="F358" s="37">
        <f>SUMIFS(СВЦЭМ!$J$34:$J$777,СВЦЭМ!$A$34:$A$777,$A358,СВЦЭМ!$B$34:$B$777,F$331)+'СЕТ СН'!$F$13-'СЕТ СН'!$F$21</f>
        <v>129.92411627000001</v>
      </c>
      <c r="G358" s="37">
        <f>SUMIFS(СВЦЭМ!$J$34:$J$777,СВЦЭМ!$A$34:$A$777,$A358,СВЦЭМ!$B$34:$B$777,G$331)+'СЕТ СН'!$F$13-'СЕТ СН'!$F$21</f>
        <v>122.85919724999997</v>
      </c>
      <c r="H358" s="37">
        <f>SUMIFS(СВЦЭМ!$J$34:$J$777,СВЦЭМ!$A$34:$A$777,$A358,СВЦЭМ!$B$34:$B$777,H$331)+'СЕТ СН'!$F$13-'СЕТ СН'!$F$21</f>
        <v>44.410014479999973</v>
      </c>
      <c r="I358" s="37">
        <f>SUMIFS(СВЦЭМ!$J$34:$J$777,СВЦЭМ!$A$34:$A$777,$A358,СВЦЭМ!$B$34:$B$777,I$331)+'СЕТ СН'!$F$13-'СЕТ СН'!$F$21</f>
        <v>33.967386250000004</v>
      </c>
      <c r="J358" s="37">
        <f>SUMIFS(СВЦЭМ!$J$34:$J$777,СВЦЭМ!$A$34:$A$777,$A358,СВЦЭМ!$B$34:$B$777,J$331)+'СЕТ СН'!$F$13-'СЕТ СН'!$F$21</f>
        <v>-7.8949417000000039</v>
      </c>
      <c r="K358" s="37">
        <f>SUMIFS(СВЦЭМ!$J$34:$J$777,СВЦЭМ!$A$34:$A$777,$A358,СВЦЭМ!$B$34:$B$777,K$331)+'СЕТ СН'!$F$13-'СЕТ СН'!$F$21</f>
        <v>-56.252354579999974</v>
      </c>
      <c r="L358" s="37">
        <f>SUMIFS(СВЦЭМ!$J$34:$J$777,СВЦЭМ!$A$34:$A$777,$A358,СВЦЭМ!$B$34:$B$777,L$331)+'СЕТ СН'!$F$13-'СЕТ СН'!$F$21</f>
        <v>-98.680255859999988</v>
      </c>
      <c r="M358" s="37">
        <f>SUMIFS(СВЦЭМ!$J$34:$J$777,СВЦЭМ!$A$34:$A$777,$A358,СВЦЭМ!$B$34:$B$777,M$331)+'СЕТ СН'!$F$13-'СЕТ СН'!$F$21</f>
        <v>-111.27005214000002</v>
      </c>
      <c r="N358" s="37">
        <f>SUMIFS(СВЦЭМ!$J$34:$J$777,СВЦЭМ!$A$34:$A$777,$A358,СВЦЭМ!$B$34:$B$777,N$331)+'СЕТ СН'!$F$13-'СЕТ СН'!$F$21</f>
        <v>-100.32775170000002</v>
      </c>
      <c r="O358" s="37">
        <f>SUMIFS(СВЦЭМ!$J$34:$J$777,СВЦЭМ!$A$34:$A$777,$A358,СВЦЭМ!$B$34:$B$777,O$331)+'СЕТ СН'!$F$13-'СЕТ СН'!$F$21</f>
        <v>-98.409057210000014</v>
      </c>
      <c r="P358" s="37">
        <f>SUMIFS(СВЦЭМ!$J$34:$J$777,СВЦЭМ!$A$34:$A$777,$A358,СВЦЭМ!$B$34:$B$777,P$331)+'СЕТ СН'!$F$13-'СЕТ СН'!$F$21</f>
        <v>-92.987200400000006</v>
      </c>
      <c r="Q358" s="37">
        <f>SUMIFS(СВЦЭМ!$J$34:$J$777,СВЦЭМ!$A$34:$A$777,$A358,СВЦЭМ!$B$34:$B$777,Q$331)+'СЕТ СН'!$F$13-'СЕТ СН'!$F$21</f>
        <v>-90.306866239999977</v>
      </c>
      <c r="R358" s="37">
        <f>SUMIFS(СВЦЭМ!$J$34:$J$777,СВЦЭМ!$A$34:$A$777,$A358,СВЦЭМ!$B$34:$B$777,R$331)+'СЕТ СН'!$F$13-'СЕТ СН'!$F$21</f>
        <v>-89.396910709999986</v>
      </c>
      <c r="S358" s="37">
        <f>SUMIFS(СВЦЭМ!$J$34:$J$777,СВЦЭМ!$A$34:$A$777,$A358,СВЦЭМ!$B$34:$B$777,S$331)+'СЕТ СН'!$F$13-'СЕТ СН'!$F$21</f>
        <v>-107.33168448999999</v>
      </c>
      <c r="T358" s="37">
        <f>SUMIFS(СВЦЭМ!$J$34:$J$777,СВЦЭМ!$A$34:$A$777,$A358,СВЦЭМ!$B$34:$B$777,T$331)+'СЕТ СН'!$F$13-'СЕТ СН'!$F$21</f>
        <v>-122.73831901</v>
      </c>
      <c r="U358" s="37">
        <f>SUMIFS(СВЦЭМ!$J$34:$J$777,СВЦЭМ!$A$34:$A$777,$A358,СВЦЭМ!$B$34:$B$777,U$331)+'СЕТ СН'!$F$13-'СЕТ СН'!$F$21</f>
        <v>-124.70498512</v>
      </c>
      <c r="V358" s="37">
        <f>SUMIFS(СВЦЭМ!$J$34:$J$777,СВЦЭМ!$A$34:$A$777,$A358,СВЦЭМ!$B$34:$B$777,V$331)+'СЕТ СН'!$F$13-'СЕТ СН'!$F$21</f>
        <v>-106.98442989</v>
      </c>
      <c r="W358" s="37">
        <f>SUMIFS(СВЦЭМ!$J$34:$J$777,СВЦЭМ!$A$34:$A$777,$A358,СВЦЭМ!$B$34:$B$777,W$331)+'СЕТ СН'!$F$13-'СЕТ СН'!$F$21</f>
        <v>-56.366691489999994</v>
      </c>
      <c r="X358" s="37">
        <f>SUMIFS(СВЦЭМ!$J$34:$J$777,СВЦЭМ!$A$34:$A$777,$A358,СВЦЭМ!$B$34:$B$777,X$331)+'СЕТ СН'!$F$13-'СЕТ СН'!$F$21</f>
        <v>2.3916616400000521</v>
      </c>
      <c r="Y358" s="37">
        <f>SUMIFS(СВЦЭМ!$J$34:$J$777,СВЦЭМ!$A$34:$A$777,$A358,СВЦЭМ!$B$34:$B$777,Y$331)+'СЕТ СН'!$F$13-'СЕТ СН'!$F$21</f>
        <v>50.665113099999985</v>
      </c>
    </row>
    <row r="359" spans="1:27" ht="15.75" x14ac:dyDescent="0.2">
      <c r="A359" s="36">
        <f t="shared" si="9"/>
        <v>43067</v>
      </c>
      <c r="B359" s="37">
        <f>SUMIFS(СВЦЭМ!$J$34:$J$777,СВЦЭМ!$A$34:$A$777,$A359,СВЦЭМ!$B$34:$B$777,B$331)+'СЕТ СН'!$F$13-'СЕТ СН'!$F$21</f>
        <v>58.201331969999956</v>
      </c>
      <c r="C359" s="37">
        <f>SUMIFS(СВЦЭМ!$J$34:$J$777,СВЦЭМ!$A$34:$A$777,$A359,СВЦЭМ!$B$34:$B$777,C$331)+'СЕТ СН'!$F$13-'СЕТ СН'!$F$21</f>
        <v>51.576864659999956</v>
      </c>
      <c r="D359" s="37">
        <f>SUMIFS(СВЦЭМ!$J$34:$J$777,СВЦЭМ!$A$34:$A$777,$A359,СВЦЭМ!$B$34:$B$777,D$331)+'СЕТ СН'!$F$13-'СЕТ СН'!$F$21</f>
        <v>98.192188040000019</v>
      </c>
      <c r="E359" s="37">
        <f>SUMIFS(СВЦЭМ!$J$34:$J$777,СВЦЭМ!$A$34:$A$777,$A359,СВЦЭМ!$B$34:$B$777,E$331)+'СЕТ СН'!$F$13-'СЕТ СН'!$F$21</f>
        <v>102.45042952999995</v>
      </c>
      <c r="F359" s="37">
        <f>SUMIFS(СВЦЭМ!$J$34:$J$777,СВЦЭМ!$A$34:$A$777,$A359,СВЦЭМ!$B$34:$B$777,F$331)+'СЕТ СН'!$F$13-'СЕТ СН'!$F$21</f>
        <v>103.09383161000005</v>
      </c>
      <c r="G359" s="37">
        <f>SUMIFS(СВЦЭМ!$J$34:$J$777,СВЦЭМ!$A$34:$A$777,$A359,СВЦЭМ!$B$34:$B$777,G$331)+'СЕТ СН'!$F$13-'СЕТ СН'!$F$21</f>
        <v>90.502266490000011</v>
      </c>
      <c r="H359" s="37">
        <f>SUMIFS(СВЦЭМ!$J$34:$J$777,СВЦЭМ!$A$34:$A$777,$A359,СВЦЭМ!$B$34:$B$777,H$331)+'СЕТ СН'!$F$13-'СЕТ СН'!$F$21</f>
        <v>59.614369450000027</v>
      </c>
      <c r="I359" s="37">
        <f>SUMIFS(СВЦЭМ!$J$34:$J$777,СВЦЭМ!$A$34:$A$777,$A359,СВЦЭМ!$B$34:$B$777,I$331)+'СЕТ СН'!$F$13-'СЕТ СН'!$F$21</f>
        <v>1.5834014600000046</v>
      </c>
      <c r="J359" s="37">
        <f>SUMIFS(СВЦЭМ!$J$34:$J$777,СВЦЭМ!$A$34:$A$777,$A359,СВЦЭМ!$B$34:$B$777,J$331)+'СЕТ СН'!$F$13-'СЕТ СН'!$F$21</f>
        <v>-6.0261978700000327</v>
      </c>
      <c r="K359" s="37">
        <f>SUMIFS(СВЦЭМ!$J$34:$J$777,СВЦЭМ!$A$34:$A$777,$A359,СВЦЭМ!$B$34:$B$777,K$331)+'СЕТ СН'!$F$13-'СЕТ СН'!$F$21</f>
        <v>-42.154252250000013</v>
      </c>
      <c r="L359" s="37">
        <f>SUMIFS(СВЦЭМ!$J$34:$J$777,СВЦЭМ!$A$34:$A$777,$A359,СВЦЭМ!$B$34:$B$777,L$331)+'СЕТ СН'!$F$13-'СЕТ СН'!$F$21</f>
        <v>-83.878798739999979</v>
      </c>
      <c r="M359" s="37">
        <f>SUMIFS(СВЦЭМ!$J$34:$J$777,СВЦЭМ!$A$34:$A$777,$A359,СВЦЭМ!$B$34:$B$777,M$331)+'СЕТ СН'!$F$13-'СЕТ СН'!$F$21</f>
        <v>-103.16836620999999</v>
      </c>
      <c r="N359" s="37">
        <f>SUMIFS(СВЦЭМ!$J$34:$J$777,СВЦЭМ!$A$34:$A$777,$A359,СВЦЭМ!$B$34:$B$777,N$331)+'СЕТ СН'!$F$13-'СЕТ СН'!$F$21</f>
        <v>-108.39403485999998</v>
      </c>
      <c r="O359" s="37">
        <f>SUMIFS(СВЦЭМ!$J$34:$J$777,СВЦЭМ!$A$34:$A$777,$A359,СВЦЭМ!$B$34:$B$777,O$331)+'СЕТ СН'!$F$13-'СЕТ СН'!$F$21</f>
        <v>-105.38261412000003</v>
      </c>
      <c r="P359" s="37">
        <f>SUMIFS(СВЦЭМ!$J$34:$J$777,СВЦЭМ!$A$34:$A$777,$A359,СВЦЭМ!$B$34:$B$777,P$331)+'СЕТ СН'!$F$13-'СЕТ СН'!$F$21</f>
        <v>-103.02865799</v>
      </c>
      <c r="Q359" s="37">
        <f>SUMIFS(СВЦЭМ!$J$34:$J$777,СВЦЭМ!$A$34:$A$777,$A359,СВЦЭМ!$B$34:$B$777,Q$331)+'СЕТ СН'!$F$13-'СЕТ СН'!$F$21</f>
        <v>-102.03725585000001</v>
      </c>
      <c r="R359" s="37">
        <f>SUMIFS(СВЦЭМ!$J$34:$J$777,СВЦЭМ!$A$34:$A$777,$A359,СВЦЭМ!$B$34:$B$777,R$331)+'СЕТ СН'!$F$13-'СЕТ СН'!$F$21</f>
        <v>-103.78599942</v>
      </c>
      <c r="S359" s="37">
        <f>SUMIFS(СВЦЭМ!$J$34:$J$777,СВЦЭМ!$A$34:$A$777,$A359,СВЦЭМ!$B$34:$B$777,S$331)+'СЕТ СН'!$F$13-'СЕТ СН'!$F$21</f>
        <v>-105.05298333000002</v>
      </c>
      <c r="T359" s="37">
        <f>SUMIFS(СВЦЭМ!$J$34:$J$777,СВЦЭМ!$A$34:$A$777,$A359,СВЦЭМ!$B$34:$B$777,T$331)+'СЕТ СН'!$F$13-'СЕТ СН'!$F$21</f>
        <v>-140.78828850000002</v>
      </c>
      <c r="U359" s="37">
        <f>SUMIFS(СВЦЭМ!$J$34:$J$777,СВЦЭМ!$A$34:$A$777,$A359,СВЦЭМ!$B$34:$B$777,U$331)+'СЕТ СН'!$F$13-'СЕТ СН'!$F$21</f>
        <v>-143.94176619000001</v>
      </c>
      <c r="V359" s="37">
        <f>SUMIFS(СВЦЭМ!$J$34:$J$777,СВЦЭМ!$A$34:$A$777,$A359,СВЦЭМ!$B$34:$B$777,V$331)+'СЕТ СН'!$F$13-'СЕТ СН'!$F$21</f>
        <v>-136.17844265000002</v>
      </c>
      <c r="W359" s="37">
        <f>SUMIFS(СВЦЭМ!$J$34:$J$777,СВЦЭМ!$A$34:$A$777,$A359,СВЦЭМ!$B$34:$B$777,W$331)+'СЕТ СН'!$F$13-'СЕТ СН'!$F$21</f>
        <v>-101.11714332000003</v>
      </c>
      <c r="X359" s="37">
        <f>SUMIFS(СВЦЭМ!$J$34:$J$777,СВЦЭМ!$A$34:$A$777,$A359,СВЦЭМ!$B$34:$B$777,X$331)+'СЕТ СН'!$F$13-'СЕТ СН'!$F$21</f>
        <v>-19.604307899999981</v>
      </c>
      <c r="Y359" s="37">
        <f>SUMIFS(СВЦЭМ!$J$34:$J$777,СВЦЭМ!$A$34:$A$777,$A359,СВЦЭМ!$B$34:$B$777,Y$331)+'СЕТ СН'!$F$13-'СЕТ СН'!$F$21</f>
        <v>6.9428486499999735</v>
      </c>
    </row>
    <row r="360" spans="1:27" ht="15.75" x14ac:dyDescent="0.2">
      <c r="A360" s="36">
        <f t="shared" si="9"/>
        <v>43068</v>
      </c>
      <c r="B360" s="37">
        <f>SUMIFS(СВЦЭМ!$J$34:$J$777,СВЦЭМ!$A$34:$A$777,$A360,СВЦЭМ!$B$34:$B$777,B$331)+'СЕТ СН'!$F$13-'СЕТ СН'!$F$21</f>
        <v>67.027821020000033</v>
      </c>
      <c r="C360" s="37">
        <f>SUMIFS(СВЦЭМ!$J$34:$J$777,СВЦЭМ!$A$34:$A$777,$A360,СВЦЭМ!$B$34:$B$777,C$331)+'СЕТ СН'!$F$13-'СЕТ СН'!$F$21</f>
        <v>115.67884242000002</v>
      </c>
      <c r="D360" s="37">
        <f>SUMIFS(СВЦЭМ!$J$34:$J$777,СВЦЭМ!$A$34:$A$777,$A360,СВЦЭМ!$B$34:$B$777,D$331)+'СЕТ СН'!$F$13-'СЕТ СН'!$F$21</f>
        <v>107.60829891000003</v>
      </c>
      <c r="E360" s="37">
        <f>SUMIFS(СВЦЭМ!$J$34:$J$777,СВЦЭМ!$A$34:$A$777,$A360,СВЦЭМ!$B$34:$B$777,E$331)+'СЕТ СН'!$F$13-'СЕТ СН'!$F$21</f>
        <v>112.02052030000004</v>
      </c>
      <c r="F360" s="37">
        <f>SUMIFS(СВЦЭМ!$J$34:$J$777,СВЦЭМ!$A$34:$A$777,$A360,СВЦЭМ!$B$34:$B$777,F$331)+'СЕТ СН'!$F$13-'СЕТ СН'!$F$21</f>
        <v>111.37389384000005</v>
      </c>
      <c r="G360" s="37">
        <f>SUMIFS(СВЦЭМ!$J$34:$J$777,СВЦЭМ!$A$34:$A$777,$A360,СВЦЭМ!$B$34:$B$777,G$331)+'СЕТ СН'!$F$13-'СЕТ СН'!$F$21</f>
        <v>96.75715574000003</v>
      </c>
      <c r="H360" s="37">
        <f>SUMIFS(СВЦЭМ!$J$34:$J$777,СВЦЭМ!$A$34:$A$777,$A360,СВЦЭМ!$B$34:$B$777,H$331)+'СЕТ СН'!$F$13-'СЕТ СН'!$F$21</f>
        <v>56.756139680000047</v>
      </c>
      <c r="I360" s="37">
        <f>SUMIFS(СВЦЭМ!$J$34:$J$777,СВЦЭМ!$A$34:$A$777,$A360,СВЦЭМ!$B$34:$B$777,I$331)+'СЕТ СН'!$F$13-'СЕТ СН'!$F$21</f>
        <v>8.9852710100000195</v>
      </c>
      <c r="J360" s="37">
        <f>SUMIFS(СВЦЭМ!$J$34:$J$777,СВЦЭМ!$A$34:$A$777,$A360,СВЦЭМ!$B$34:$B$777,J$331)+'СЕТ СН'!$F$13-'СЕТ СН'!$F$21</f>
        <v>-8.7133110700000316</v>
      </c>
      <c r="K360" s="37">
        <f>SUMIFS(СВЦЭМ!$J$34:$J$777,СВЦЭМ!$A$34:$A$777,$A360,СВЦЭМ!$B$34:$B$777,K$331)+'СЕТ СН'!$F$13-'СЕТ СН'!$F$21</f>
        <v>-39.123740529999964</v>
      </c>
      <c r="L360" s="37">
        <f>SUMIFS(СВЦЭМ!$J$34:$J$777,СВЦЭМ!$A$34:$A$777,$A360,СВЦЭМ!$B$34:$B$777,L$331)+'СЕТ СН'!$F$13-'СЕТ СН'!$F$21</f>
        <v>-76.613444770000001</v>
      </c>
      <c r="M360" s="37">
        <f>SUMIFS(СВЦЭМ!$J$34:$J$777,СВЦЭМ!$A$34:$A$777,$A360,СВЦЭМ!$B$34:$B$777,M$331)+'СЕТ СН'!$F$13-'СЕТ СН'!$F$21</f>
        <v>-98.912317140000027</v>
      </c>
      <c r="N360" s="37">
        <f>SUMIFS(СВЦЭМ!$J$34:$J$777,СВЦЭМ!$A$34:$A$777,$A360,СВЦЭМ!$B$34:$B$777,N$331)+'СЕТ СН'!$F$13-'СЕТ СН'!$F$21</f>
        <v>-102.19633664000003</v>
      </c>
      <c r="O360" s="37">
        <f>SUMIFS(СВЦЭМ!$J$34:$J$777,СВЦЭМ!$A$34:$A$777,$A360,СВЦЭМ!$B$34:$B$777,O$331)+'СЕТ СН'!$F$13-'СЕТ СН'!$F$21</f>
        <v>-105.21492415</v>
      </c>
      <c r="P360" s="37">
        <f>SUMIFS(СВЦЭМ!$J$34:$J$777,СВЦЭМ!$A$34:$A$777,$A360,СВЦЭМ!$B$34:$B$777,P$331)+'СЕТ СН'!$F$13-'СЕТ СН'!$F$21</f>
        <v>-109.50174393999998</v>
      </c>
      <c r="Q360" s="37">
        <f>SUMIFS(СВЦЭМ!$J$34:$J$777,СВЦЭМ!$A$34:$A$777,$A360,СВЦЭМ!$B$34:$B$777,Q$331)+'СЕТ СН'!$F$13-'СЕТ СН'!$F$21</f>
        <v>-111.17045056000001</v>
      </c>
      <c r="R360" s="37">
        <f>SUMIFS(СВЦЭМ!$J$34:$J$777,СВЦЭМ!$A$34:$A$777,$A360,СВЦЭМ!$B$34:$B$777,R$331)+'СЕТ СН'!$F$13-'СЕТ СН'!$F$21</f>
        <v>-110.49381706000003</v>
      </c>
      <c r="S360" s="37">
        <f>SUMIFS(СВЦЭМ!$J$34:$J$777,СВЦЭМ!$A$34:$A$777,$A360,СВЦЭМ!$B$34:$B$777,S$331)+'СЕТ СН'!$F$13-'СЕТ СН'!$F$21</f>
        <v>-117.51787091</v>
      </c>
      <c r="T360" s="37">
        <f>SUMIFS(СВЦЭМ!$J$34:$J$777,СВЦЭМ!$A$34:$A$777,$A360,СВЦЭМ!$B$34:$B$777,T$331)+'СЕТ СН'!$F$13-'СЕТ СН'!$F$21</f>
        <v>-162.42715530999999</v>
      </c>
      <c r="U360" s="37">
        <f>SUMIFS(СВЦЭМ!$J$34:$J$777,СВЦЭМ!$A$34:$A$777,$A360,СВЦЭМ!$B$34:$B$777,U$331)+'СЕТ СН'!$F$13-'СЕТ СН'!$F$21</f>
        <v>-162.83922066999997</v>
      </c>
      <c r="V360" s="37">
        <f>SUMIFS(СВЦЭМ!$J$34:$J$777,СВЦЭМ!$A$34:$A$777,$A360,СВЦЭМ!$B$34:$B$777,V$331)+'СЕТ СН'!$F$13-'СЕТ СН'!$F$21</f>
        <v>-123.62105960000002</v>
      </c>
      <c r="W360" s="37">
        <f>SUMIFS(СВЦЭМ!$J$34:$J$777,СВЦЭМ!$A$34:$A$777,$A360,СВЦЭМ!$B$34:$B$777,W$331)+'СЕТ СН'!$F$13-'СЕТ СН'!$F$21</f>
        <v>-46.558041379999963</v>
      </c>
      <c r="X360" s="37">
        <f>SUMIFS(СВЦЭМ!$J$34:$J$777,СВЦЭМ!$A$34:$A$777,$A360,СВЦЭМ!$B$34:$B$777,X$331)+'СЕТ СН'!$F$13-'СЕТ СН'!$F$21</f>
        <v>16.076956549999977</v>
      </c>
      <c r="Y360" s="37">
        <f>SUMIFS(СВЦЭМ!$J$34:$J$777,СВЦЭМ!$A$34:$A$777,$A360,СВЦЭМ!$B$34:$B$777,Y$331)+'СЕТ СН'!$F$13-'СЕТ СН'!$F$21</f>
        <v>51.803329129999952</v>
      </c>
    </row>
    <row r="361" spans="1:27" ht="15.75" x14ac:dyDescent="0.2">
      <c r="A361" s="36">
        <f t="shared" si="9"/>
        <v>43069</v>
      </c>
      <c r="B361" s="37">
        <f>SUMIFS(СВЦЭМ!$J$34:$J$777,СВЦЭМ!$A$34:$A$777,$A361,СВЦЭМ!$B$34:$B$777,B$331)+'СЕТ СН'!$F$13-'СЕТ СН'!$F$21</f>
        <v>74.503892159999964</v>
      </c>
      <c r="C361" s="37">
        <f>SUMIFS(СВЦЭМ!$J$34:$J$777,СВЦЭМ!$A$34:$A$777,$A361,СВЦЭМ!$B$34:$B$777,C$331)+'СЕТ СН'!$F$13-'СЕТ СН'!$F$21</f>
        <v>121.28078191999998</v>
      </c>
      <c r="D361" s="37">
        <f>SUMIFS(СВЦЭМ!$J$34:$J$777,СВЦЭМ!$A$34:$A$777,$A361,СВЦЭМ!$B$34:$B$777,D$331)+'СЕТ СН'!$F$13-'СЕТ СН'!$F$21</f>
        <v>113.10928047000004</v>
      </c>
      <c r="E361" s="37">
        <f>SUMIFS(СВЦЭМ!$J$34:$J$777,СВЦЭМ!$A$34:$A$777,$A361,СВЦЭМ!$B$34:$B$777,E$331)+'СЕТ СН'!$F$13-'СЕТ СН'!$F$21</f>
        <v>117.36315632000003</v>
      </c>
      <c r="F361" s="37">
        <f>SUMIFS(СВЦЭМ!$J$34:$J$777,СВЦЭМ!$A$34:$A$777,$A361,СВЦЭМ!$B$34:$B$777,F$331)+'СЕТ СН'!$F$13-'СЕТ СН'!$F$21</f>
        <v>115.98090077999996</v>
      </c>
      <c r="G361" s="37">
        <f>SUMIFS(СВЦЭМ!$J$34:$J$777,СВЦЭМ!$A$34:$A$777,$A361,СВЦЭМ!$B$34:$B$777,G$331)+'СЕТ СН'!$F$13-'СЕТ СН'!$F$21</f>
        <v>86.415788219999968</v>
      </c>
      <c r="H361" s="37">
        <f>SUMIFS(СВЦЭМ!$J$34:$J$777,СВЦЭМ!$A$34:$A$777,$A361,СВЦЭМ!$B$34:$B$777,H$331)+'СЕТ СН'!$F$13-'СЕТ СН'!$F$21</f>
        <v>22.437619659999996</v>
      </c>
      <c r="I361" s="37">
        <f>SUMIFS(СВЦЭМ!$J$34:$J$777,СВЦЭМ!$A$34:$A$777,$A361,СВЦЭМ!$B$34:$B$777,I$331)+'СЕТ СН'!$F$13-'СЕТ СН'!$F$21</f>
        <v>-28.225319440000021</v>
      </c>
      <c r="J361" s="37">
        <f>SUMIFS(СВЦЭМ!$J$34:$J$777,СВЦЭМ!$A$34:$A$777,$A361,СВЦЭМ!$B$34:$B$777,J$331)+'СЕТ СН'!$F$13-'СЕТ СН'!$F$21</f>
        <v>-54.194969819999983</v>
      </c>
      <c r="K361" s="37">
        <f>SUMIFS(СВЦЭМ!$J$34:$J$777,СВЦЭМ!$A$34:$A$777,$A361,СВЦЭМ!$B$34:$B$777,K$331)+'СЕТ СН'!$F$13-'СЕТ СН'!$F$21</f>
        <v>-87.61808302999998</v>
      </c>
      <c r="L361" s="37">
        <f>SUMIFS(СВЦЭМ!$J$34:$J$777,СВЦЭМ!$A$34:$A$777,$A361,СВЦЭМ!$B$34:$B$777,L$331)+'СЕТ СН'!$F$13-'СЕТ СН'!$F$21</f>
        <v>-125.97667099</v>
      </c>
      <c r="M361" s="37">
        <f>SUMIFS(СВЦЭМ!$J$34:$J$777,СВЦЭМ!$A$34:$A$777,$A361,СВЦЭМ!$B$34:$B$777,M$331)+'СЕТ СН'!$F$13-'СЕТ СН'!$F$21</f>
        <v>-146.61653215000001</v>
      </c>
      <c r="N361" s="37">
        <f>SUMIFS(СВЦЭМ!$J$34:$J$777,СВЦЭМ!$A$34:$A$777,$A361,СВЦЭМ!$B$34:$B$777,N$331)+'СЕТ СН'!$F$13-'СЕТ СН'!$F$21</f>
        <v>-150.50521686000002</v>
      </c>
      <c r="O361" s="37">
        <f>SUMIFS(СВЦЭМ!$J$34:$J$777,СВЦЭМ!$A$34:$A$777,$A361,СВЦЭМ!$B$34:$B$777,O$331)+'СЕТ СН'!$F$13-'СЕТ СН'!$F$21</f>
        <v>-151.30003020999999</v>
      </c>
      <c r="P361" s="37">
        <f>SUMIFS(СВЦЭМ!$J$34:$J$777,СВЦЭМ!$A$34:$A$777,$A361,СВЦЭМ!$B$34:$B$777,P$331)+'СЕТ СН'!$F$13-'СЕТ СН'!$F$21</f>
        <v>-152.83157756999998</v>
      </c>
      <c r="Q361" s="37">
        <f>SUMIFS(СВЦЭМ!$J$34:$J$777,СВЦЭМ!$A$34:$A$777,$A361,СВЦЭМ!$B$34:$B$777,Q$331)+'СЕТ СН'!$F$13-'СЕТ СН'!$F$21</f>
        <v>-151.15354542</v>
      </c>
      <c r="R361" s="37">
        <f>SUMIFS(СВЦЭМ!$J$34:$J$777,СВЦЭМ!$A$34:$A$777,$A361,СВЦЭМ!$B$34:$B$777,R$331)+'СЕТ СН'!$F$13-'СЕТ СН'!$F$21</f>
        <v>-150.53030828999999</v>
      </c>
      <c r="S361" s="37">
        <f>SUMIFS(СВЦЭМ!$J$34:$J$777,СВЦЭМ!$A$34:$A$777,$A361,СВЦЭМ!$B$34:$B$777,S$331)+'СЕТ СН'!$F$13-'СЕТ СН'!$F$21</f>
        <v>-147.4495829</v>
      </c>
      <c r="T361" s="37">
        <f>SUMIFS(СВЦЭМ!$J$34:$J$777,СВЦЭМ!$A$34:$A$777,$A361,СВЦЭМ!$B$34:$B$777,T$331)+'СЕТ СН'!$F$13-'СЕТ СН'!$F$21</f>
        <v>-136.77324725</v>
      </c>
      <c r="U361" s="37">
        <f>SUMIFS(СВЦЭМ!$J$34:$J$777,СВЦЭМ!$A$34:$A$777,$A361,СВЦЭМ!$B$34:$B$777,U$331)+'СЕТ СН'!$F$13-'СЕТ СН'!$F$21</f>
        <v>-145.13415731999999</v>
      </c>
      <c r="V361" s="37">
        <f>SUMIFS(СВЦЭМ!$J$34:$J$777,СВЦЭМ!$A$34:$A$777,$A361,СВЦЭМ!$B$34:$B$777,V$331)+'СЕТ СН'!$F$13-'СЕТ СН'!$F$21</f>
        <v>-106.25709207</v>
      </c>
      <c r="W361" s="37">
        <f>SUMIFS(СВЦЭМ!$J$34:$J$777,СВЦЭМ!$A$34:$A$777,$A361,СВЦЭМ!$B$34:$B$777,W$331)+'СЕТ СН'!$F$13-'СЕТ СН'!$F$21</f>
        <v>-35.88772148999999</v>
      </c>
      <c r="X361" s="37">
        <f>SUMIFS(СВЦЭМ!$J$34:$J$777,СВЦЭМ!$A$34:$A$777,$A361,СВЦЭМ!$B$34:$B$777,X$331)+'СЕТ СН'!$F$13-'СЕТ СН'!$F$21</f>
        <v>-1.2692374399999835</v>
      </c>
      <c r="Y361" s="37">
        <f>SUMIFS(СВЦЭМ!$J$34:$J$777,СВЦЭМ!$A$34:$A$777,$A361,СВЦЭМ!$B$34:$B$777,Y$331)+'СЕТ СН'!$F$13-'СЕТ СН'!$F$21</f>
        <v>27.462300400000004</v>
      </c>
    </row>
    <row r="362" spans="1:27" ht="15.75" hidden="1" x14ac:dyDescent="0.2">
      <c r="A362" s="36">
        <f t="shared" si="9"/>
        <v>43070</v>
      </c>
      <c r="B362" s="37">
        <f>SUMIFS(СВЦЭМ!$J$34:$J$777,СВЦЭМ!$A$34:$A$777,$A362,СВЦЭМ!$B$34:$B$777,B$331)+'СЕТ СН'!$F$13-'СЕТ СН'!$F$21</f>
        <v>-578.75</v>
      </c>
      <c r="C362" s="37">
        <f>SUMIFS(СВЦЭМ!$J$34:$J$777,СВЦЭМ!$A$34:$A$777,$A362,СВЦЭМ!$B$34:$B$777,C$331)+'СЕТ СН'!$F$13-'СЕТ СН'!$F$21</f>
        <v>-578.75</v>
      </c>
      <c r="D362" s="37">
        <f>SUMIFS(СВЦЭМ!$J$34:$J$777,СВЦЭМ!$A$34:$A$777,$A362,СВЦЭМ!$B$34:$B$777,D$331)+'СЕТ СН'!$F$13-'СЕТ СН'!$F$21</f>
        <v>-578.75</v>
      </c>
      <c r="E362" s="37">
        <f>SUMIFS(СВЦЭМ!$J$34:$J$777,СВЦЭМ!$A$34:$A$777,$A362,СВЦЭМ!$B$34:$B$777,E$331)+'СЕТ СН'!$F$13-'СЕТ СН'!$F$21</f>
        <v>-578.75</v>
      </c>
      <c r="F362" s="37">
        <f>SUMIFS(СВЦЭМ!$J$34:$J$777,СВЦЭМ!$A$34:$A$777,$A362,СВЦЭМ!$B$34:$B$777,F$331)+'СЕТ СН'!$F$13-'СЕТ СН'!$F$21</f>
        <v>-578.75</v>
      </c>
      <c r="G362" s="37">
        <f>SUMIFS(СВЦЭМ!$J$34:$J$777,СВЦЭМ!$A$34:$A$777,$A362,СВЦЭМ!$B$34:$B$777,G$331)+'СЕТ СН'!$F$13-'СЕТ СН'!$F$21</f>
        <v>-578.75</v>
      </c>
      <c r="H362" s="37">
        <f>SUMIFS(СВЦЭМ!$J$34:$J$777,СВЦЭМ!$A$34:$A$777,$A362,СВЦЭМ!$B$34:$B$777,H$331)+'СЕТ СН'!$F$13-'СЕТ СН'!$F$21</f>
        <v>-578.75</v>
      </c>
      <c r="I362" s="37">
        <f>SUMIFS(СВЦЭМ!$J$34:$J$777,СВЦЭМ!$A$34:$A$777,$A362,СВЦЭМ!$B$34:$B$777,I$331)+'СЕТ СН'!$F$13-'СЕТ СН'!$F$21</f>
        <v>-578.75</v>
      </c>
      <c r="J362" s="37">
        <f>SUMIFS(СВЦЭМ!$J$34:$J$777,СВЦЭМ!$A$34:$A$777,$A362,СВЦЭМ!$B$34:$B$777,J$331)+'СЕТ СН'!$F$13-'СЕТ СН'!$F$21</f>
        <v>-578.75</v>
      </c>
      <c r="K362" s="37">
        <f>SUMIFS(СВЦЭМ!$J$34:$J$777,СВЦЭМ!$A$34:$A$777,$A362,СВЦЭМ!$B$34:$B$777,K$331)+'СЕТ СН'!$F$13-'СЕТ СН'!$F$21</f>
        <v>-578.75</v>
      </c>
      <c r="L362" s="37">
        <f>SUMIFS(СВЦЭМ!$J$34:$J$777,СВЦЭМ!$A$34:$A$777,$A362,СВЦЭМ!$B$34:$B$777,L$331)+'СЕТ СН'!$F$13-'СЕТ СН'!$F$21</f>
        <v>-578.75</v>
      </c>
      <c r="M362" s="37">
        <f>SUMIFS(СВЦЭМ!$J$34:$J$777,СВЦЭМ!$A$34:$A$777,$A362,СВЦЭМ!$B$34:$B$777,M$331)+'СЕТ СН'!$F$13-'СЕТ СН'!$F$21</f>
        <v>-578.75</v>
      </c>
      <c r="N362" s="37">
        <f>SUMIFS(СВЦЭМ!$J$34:$J$777,СВЦЭМ!$A$34:$A$777,$A362,СВЦЭМ!$B$34:$B$777,N$331)+'СЕТ СН'!$F$13-'СЕТ СН'!$F$21</f>
        <v>-578.75</v>
      </c>
      <c r="O362" s="37">
        <f>SUMIFS(СВЦЭМ!$J$34:$J$777,СВЦЭМ!$A$34:$A$777,$A362,СВЦЭМ!$B$34:$B$777,O$331)+'СЕТ СН'!$F$13-'СЕТ СН'!$F$21</f>
        <v>-578.75</v>
      </c>
      <c r="P362" s="37">
        <f>SUMIFS(СВЦЭМ!$J$34:$J$777,СВЦЭМ!$A$34:$A$777,$A362,СВЦЭМ!$B$34:$B$777,P$331)+'СЕТ СН'!$F$13-'СЕТ СН'!$F$21</f>
        <v>-578.75</v>
      </c>
      <c r="Q362" s="37">
        <f>SUMIFS(СВЦЭМ!$J$34:$J$777,СВЦЭМ!$A$34:$A$777,$A362,СВЦЭМ!$B$34:$B$777,Q$331)+'СЕТ СН'!$F$13-'СЕТ СН'!$F$21</f>
        <v>-578.75</v>
      </c>
      <c r="R362" s="37">
        <f>SUMIFS(СВЦЭМ!$J$34:$J$777,СВЦЭМ!$A$34:$A$777,$A362,СВЦЭМ!$B$34:$B$777,R$331)+'СЕТ СН'!$F$13-'СЕТ СН'!$F$21</f>
        <v>-578.75</v>
      </c>
      <c r="S362" s="37">
        <f>SUMIFS(СВЦЭМ!$J$34:$J$777,СВЦЭМ!$A$34:$A$777,$A362,СВЦЭМ!$B$34:$B$777,S$331)+'СЕТ СН'!$F$13-'СЕТ СН'!$F$21</f>
        <v>-578.75</v>
      </c>
      <c r="T362" s="37">
        <f>SUMIFS(СВЦЭМ!$J$34:$J$777,СВЦЭМ!$A$34:$A$777,$A362,СВЦЭМ!$B$34:$B$777,T$331)+'СЕТ СН'!$F$13-'СЕТ СН'!$F$21</f>
        <v>-578.75</v>
      </c>
      <c r="U362" s="37">
        <f>SUMIFS(СВЦЭМ!$J$34:$J$777,СВЦЭМ!$A$34:$A$777,$A362,СВЦЭМ!$B$34:$B$777,U$331)+'СЕТ СН'!$F$13-'СЕТ СН'!$F$21</f>
        <v>-578.75</v>
      </c>
      <c r="V362" s="37">
        <f>SUMIFS(СВЦЭМ!$J$34:$J$777,СВЦЭМ!$A$34:$A$777,$A362,СВЦЭМ!$B$34:$B$777,V$331)+'СЕТ СН'!$F$13-'СЕТ СН'!$F$21</f>
        <v>-578.75</v>
      </c>
      <c r="W362" s="37">
        <f>SUMIFS(СВЦЭМ!$J$34:$J$777,СВЦЭМ!$A$34:$A$777,$A362,СВЦЭМ!$B$34:$B$777,W$331)+'СЕТ СН'!$F$13-'СЕТ СН'!$F$21</f>
        <v>-578.75</v>
      </c>
      <c r="X362" s="37">
        <f>SUMIFS(СВЦЭМ!$J$34:$J$777,СВЦЭМ!$A$34:$A$777,$A362,СВЦЭМ!$B$34:$B$777,X$331)+'СЕТ СН'!$F$13-'СЕТ СН'!$F$21</f>
        <v>-578.75</v>
      </c>
      <c r="Y362" s="37">
        <f>SUMIFS(СВЦЭМ!$J$34:$J$777,СВЦЭМ!$A$34:$A$777,$A362,СВЦЭМ!$B$34:$B$777,Y$331)+'СЕТ СН'!$F$13-'СЕТ СН'!$F$21</f>
        <v>-578.75</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28"/>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01.11.2017</v>
      </c>
      <c r="B367" s="37">
        <f>SUMIFS(СВЦЭМ!$K$34:$K$777,СВЦЭМ!$A$34:$A$777,$A367,СВЦЭМ!$B$34:$B$777,B$366)+'СЕТ СН'!$F$13-'СЕТ СН'!$F$21</f>
        <v>89.076369580000005</v>
      </c>
      <c r="C367" s="37">
        <f>SUMIFS(СВЦЭМ!$K$34:$K$777,СВЦЭМ!$A$34:$A$777,$A367,СВЦЭМ!$B$34:$B$777,C$366)+'СЕТ СН'!$F$13-'СЕТ СН'!$F$21</f>
        <v>121.97025216999998</v>
      </c>
      <c r="D367" s="37">
        <f>SUMIFS(СВЦЭМ!$K$34:$K$777,СВЦЭМ!$A$34:$A$777,$A367,СВЦЭМ!$B$34:$B$777,D$366)+'СЕТ СН'!$F$13-'СЕТ СН'!$F$21</f>
        <v>176.45701278000001</v>
      </c>
      <c r="E367" s="37">
        <f>SUMIFS(СВЦЭМ!$K$34:$K$777,СВЦЭМ!$A$34:$A$777,$A367,СВЦЭМ!$B$34:$B$777,E$366)+'СЕТ СН'!$F$13-'СЕТ СН'!$F$21</f>
        <v>185.41996229999995</v>
      </c>
      <c r="F367" s="37">
        <f>SUMIFS(СВЦЭМ!$K$34:$K$777,СВЦЭМ!$A$34:$A$777,$A367,СВЦЭМ!$B$34:$B$777,F$366)+'СЕТ СН'!$F$13-'СЕТ СН'!$F$21</f>
        <v>186.29611985999998</v>
      </c>
      <c r="G367" s="37">
        <f>SUMIFS(СВЦЭМ!$K$34:$K$777,СВЦЭМ!$A$34:$A$777,$A367,СВЦЭМ!$B$34:$B$777,G$366)+'СЕТ СН'!$F$13-'СЕТ СН'!$F$21</f>
        <v>180.87189731000001</v>
      </c>
      <c r="H367" s="37">
        <f>SUMIFS(СВЦЭМ!$K$34:$K$777,СВЦЭМ!$A$34:$A$777,$A367,СВЦЭМ!$B$34:$B$777,H$366)+'СЕТ СН'!$F$13-'СЕТ СН'!$F$21</f>
        <v>115.73868907999997</v>
      </c>
      <c r="I367" s="37">
        <f>SUMIFS(СВЦЭМ!$K$34:$K$777,СВЦЭМ!$A$34:$A$777,$A367,СВЦЭМ!$B$34:$B$777,I$366)+'СЕТ СН'!$F$13-'СЕТ СН'!$F$21</f>
        <v>96.836459139999988</v>
      </c>
      <c r="J367" s="37">
        <f>SUMIFS(СВЦЭМ!$K$34:$K$777,СВЦЭМ!$A$34:$A$777,$A367,СВЦЭМ!$B$34:$B$777,J$366)+'СЕТ СН'!$F$13-'СЕТ СН'!$F$21</f>
        <v>15.899507940000035</v>
      </c>
      <c r="K367" s="37">
        <f>SUMIFS(СВЦЭМ!$K$34:$K$777,СВЦЭМ!$A$34:$A$777,$A367,СВЦЭМ!$B$34:$B$777,K$366)+'СЕТ СН'!$F$13-'СЕТ СН'!$F$21</f>
        <v>-30.552283969999962</v>
      </c>
      <c r="L367" s="37">
        <f>SUMIFS(СВЦЭМ!$K$34:$K$777,СВЦЭМ!$A$34:$A$777,$A367,СВЦЭМ!$B$34:$B$777,L$366)+'СЕТ СН'!$F$13-'СЕТ СН'!$F$21</f>
        <v>-86.709668029999989</v>
      </c>
      <c r="M367" s="37">
        <f>SUMIFS(СВЦЭМ!$K$34:$K$777,СВЦЭМ!$A$34:$A$777,$A367,СВЦЭМ!$B$34:$B$777,M$366)+'СЕТ СН'!$F$13-'СЕТ СН'!$F$21</f>
        <v>-114.15815516999999</v>
      </c>
      <c r="N367" s="37">
        <f>SUMIFS(СВЦЭМ!$K$34:$K$777,СВЦЭМ!$A$34:$A$777,$A367,СВЦЭМ!$B$34:$B$777,N$366)+'СЕТ СН'!$F$13-'СЕТ СН'!$F$21</f>
        <v>-124.20230018000001</v>
      </c>
      <c r="O367" s="37">
        <f>SUMIFS(СВЦЭМ!$K$34:$K$777,СВЦЭМ!$A$34:$A$777,$A367,СВЦЭМ!$B$34:$B$777,O$366)+'СЕТ СН'!$F$13-'СЕТ СН'!$F$21</f>
        <v>-127.20766852999998</v>
      </c>
      <c r="P367" s="37">
        <f>SUMIFS(СВЦЭМ!$K$34:$K$777,СВЦЭМ!$A$34:$A$777,$A367,СВЦЭМ!$B$34:$B$777,P$366)+'СЕТ СН'!$F$13-'СЕТ СН'!$F$21</f>
        <v>-131.57403978999997</v>
      </c>
      <c r="Q367" s="37">
        <f>SUMIFS(СВЦЭМ!$K$34:$K$777,СВЦЭМ!$A$34:$A$777,$A367,СВЦЭМ!$B$34:$B$777,Q$366)+'СЕТ СН'!$F$13-'СЕТ СН'!$F$21</f>
        <v>-132.02989052999999</v>
      </c>
      <c r="R367" s="37">
        <f>SUMIFS(СВЦЭМ!$K$34:$K$777,СВЦЭМ!$A$34:$A$777,$A367,СВЦЭМ!$B$34:$B$777,R$366)+'СЕТ СН'!$F$13-'СЕТ СН'!$F$21</f>
        <v>-129.20823866000001</v>
      </c>
      <c r="S367" s="37">
        <f>SUMIFS(СВЦЭМ!$K$34:$K$777,СВЦЭМ!$A$34:$A$777,$A367,СВЦЭМ!$B$34:$B$777,S$366)+'СЕТ СН'!$F$13-'СЕТ СН'!$F$21</f>
        <v>-123.90785335999999</v>
      </c>
      <c r="T367" s="37">
        <f>SUMIFS(СВЦЭМ!$K$34:$K$777,СВЦЭМ!$A$34:$A$777,$A367,СВЦЭМ!$B$34:$B$777,T$366)+'СЕТ СН'!$F$13-'СЕТ СН'!$F$21</f>
        <v>-116.41234441</v>
      </c>
      <c r="U367" s="37">
        <f>SUMIFS(СВЦЭМ!$K$34:$K$777,СВЦЭМ!$A$34:$A$777,$A367,СВЦЭМ!$B$34:$B$777,U$366)+'СЕТ СН'!$F$13-'СЕТ СН'!$F$21</f>
        <v>-112.57952841999997</v>
      </c>
      <c r="V367" s="37">
        <f>SUMIFS(СВЦЭМ!$K$34:$K$777,СВЦЭМ!$A$34:$A$777,$A367,СВЦЭМ!$B$34:$B$777,V$366)+'СЕТ СН'!$F$13-'СЕТ СН'!$F$21</f>
        <v>-84.701918490000025</v>
      </c>
      <c r="W367" s="37">
        <f>SUMIFS(СВЦЭМ!$K$34:$K$777,СВЦЭМ!$A$34:$A$777,$A367,СВЦЭМ!$B$34:$B$777,W$366)+'СЕТ СН'!$F$13-'СЕТ СН'!$F$21</f>
        <v>10.491536600000018</v>
      </c>
      <c r="X367" s="37">
        <f>SUMIFS(СВЦЭМ!$K$34:$K$777,СВЦЭМ!$A$34:$A$777,$A367,СВЦЭМ!$B$34:$B$777,X$366)+'СЕТ СН'!$F$13-'СЕТ СН'!$F$21</f>
        <v>77.659107149999954</v>
      </c>
      <c r="Y367" s="37">
        <f>SUMIFS(СВЦЭМ!$K$34:$K$777,СВЦЭМ!$A$34:$A$777,$A367,СВЦЭМ!$B$34:$B$777,Y$366)+'СЕТ СН'!$F$13-'СЕТ СН'!$F$21</f>
        <v>73.073451709999972</v>
      </c>
      <c r="AA367" s="46"/>
    </row>
    <row r="368" spans="1:27" ht="15.75" x14ac:dyDescent="0.2">
      <c r="A368" s="36">
        <f>A367+1</f>
        <v>43041</v>
      </c>
      <c r="B368" s="37">
        <f>SUMIFS(СВЦЭМ!$K$34:$K$777,СВЦЭМ!$A$34:$A$777,$A368,СВЦЭМ!$B$34:$B$777,B$366)+'СЕТ СН'!$F$13-'СЕТ СН'!$F$21</f>
        <v>90.431995540000003</v>
      </c>
      <c r="C368" s="37">
        <f>SUMIFS(СВЦЭМ!$K$34:$K$777,СВЦЭМ!$A$34:$A$777,$A368,СВЦЭМ!$B$34:$B$777,C$366)+'СЕТ СН'!$F$13-'СЕТ СН'!$F$21</f>
        <v>114.98162115000002</v>
      </c>
      <c r="D368" s="37">
        <f>SUMIFS(СВЦЭМ!$K$34:$K$777,СВЦЭМ!$A$34:$A$777,$A368,СВЦЭМ!$B$34:$B$777,D$366)+'СЕТ СН'!$F$13-'СЕТ СН'!$F$21</f>
        <v>178.02082839000002</v>
      </c>
      <c r="E368" s="37">
        <f>SUMIFS(СВЦЭМ!$K$34:$K$777,СВЦЭМ!$A$34:$A$777,$A368,СВЦЭМ!$B$34:$B$777,E$366)+'СЕТ СН'!$F$13-'СЕТ СН'!$F$21</f>
        <v>185.30448794999995</v>
      </c>
      <c r="F368" s="37">
        <f>SUMIFS(СВЦЭМ!$K$34:$K$777,СВЦЭМ!$A$34:$A$777,$A368,СВЦЭМ!$B$34:$B$777,F$366)+'СЕТ СН'!$F$13-'СЕТ СН'!$F$21</f>
        <v>186.07284794999998</v>
      </c>
      <c r="G368" s="37">
        <f>SUMIFS(СВЦЭМ!$K$34:$K$777,СВЦЭМ!$A$34:$A$777,$A368,СВЦЭМ!$B$34:$B$777,G$366)+'СЕТ СН'!$F$13-'СЕТ СН'!$F$21</f>
        <v>183.09116411000002</v>
      </c>
      <c r="H368" s="37">
        <f>SUMIFS(СВЦЭМ!$K$34:$K$777,СВЦЭМ!$A$34:$A$777,$A368,СВЦЭМ!$B$34:$B$777,H$366)+'СЕТ СН'!$F$13-'СЕТ СН'!$F$21</f>
        <v>116.00306766999995</v>
      </c>
      <c r="I368" s="37">
        <f>SUMIFS(СВЦЭМ!$K$34:$K$777,СВЦЭМ!$A$34:$A$777,$A368,СВЦЭМ!$B$34:$B$777,I$366)+'СЕТ СН'!$F$13-'СЕТ СН'!$F$21</f>
        <v>93.417338390000054</v>
      </c>
      <c r="J368" s="37">
        <f>SUMIFS(СВЦЭМ!$K$34:$K$777,СВЦЭМ!$A$34:$A$777,$A368,СВЦЭМ!$B$34:$B$777,J$366)+'СЕТ СН'!$F$13-'СЕТ СН'!$F$21</f>
        <v>21.416012629999955</v>
      </c>
      <c r="K368" s="37">
        <f>SUMIFS(СВЦЭМ!$K$34:$K$777,СВЦЭМ!$A$34:$A$777,$A368,СВЦЭМ!$B$34:$B$777,K$366)+'СЕТ СН'!$F$13-'СЕТ СН'!$F$21</f>
        <v>-25.487925649999966</v>
      </c>
      <c r="L368" s="37">
        <f>SUMIFS(СВЦЭМ!$K$34:$K$777,СВЦЭМ!$A$34:$A$777,$A368,СВЦЭМ!$B$34:$B$777,L$366)+'СЕТ СН'!$F$13-'СЕТ СН'!$F$21</f>
        <v>-80.788473810000028</v>
      </c>
      <c r="M368" s="37">
        <f>SUMIFS(СВЦЭМ!$K$34:$K$777,СВЦЭМ!$A$34:$A$777,$A368,СВЦЭМ!$B$34:$B$777,M$366)+'СЕТ СН'!$F$13-'СЕТ СН'!$F$21</f>
        <v>-106.43695828</v>
      </c>
      <c r="N368" s="37">
        <f>SUMIFS(СВЦЭМ!$K$34:$K$777,СВЦЭМ!$A$34:$A$777,$A368,СВЦЭМ!$B$34:$B$777,N$366)+'СЕТ СН'!$F$13-'СЕТ СН'!$F$21</f>
        <v>-113.78620258000001</v>
      </c>
      <c r="O368" s="37">
        <f>SUMIFS(СВЦЭМ!$K$34:$K$777,СВЦЭМ!$A$34:$A$777,$A368,СВЦЭМ!$B$34:$B$777,O$366)+'СЕТ СН'!$F$13-'СЕТ СН'!$F$21</f>
        <v>-115.24159723999998</v>
      </c>
      <c r="P368" s="37">
        <f>SUMIFS(СВЦЭМ!$K$34:$K$777,СВЦЭМ!$A$34:$A$777,$A368,СВЦЭМ!$B$34:$B$777,P$366)+'СЕТ СН'!$F$13-'СЕТ СН'!$F$21</f>
        <v>-119.47964072000002</v>
      </c>
      <c r="Q368" s="37">
        <f>SUMIFS(СВЦЭМ!$K$34:$K$777,СВЦЭМ!$A$34:$A$777,$A368,СВЦЭМ!$B$34:$B$777,Q$366)+'СЕТ СН'!$F$13-'СЕТ СН'!$F$21</f>
        <v>-124.11733821000001</v>
      </c>
      <c r="R368" s="37">
        <f>SUMIFS(СВЦЭМ!$K$34:$K$777,СВЦЭМ!$A$34:$A$777,$A368,СВЦЭМ!$B$34:$B$777,R$366)+'СЕТ СН'!$F$13-'СЕТ СН'!$F$21</f>
        <v>-122.97657709999999</v>
      </c>
      <c r="S368" s="37">
        <f>SUMIFS(СВЦЭМ!$K$34:$K$777,СВЦЭМ!$A$34:$A$777,$A368,СВЦЭМ!$B$34:$B$777,S$366)+'СЕТ СН'!$F$13-'СЕТ СН'!$F$21</f>
        <v>-110.40100804000002</v>
      </c>
      <c r="T368" s="37">
        <f>SUMIFS(СВЦЭМ!$K$34:$K$777,СВЦЭМ!$A$34:$A$777,$A368,СВЦЭМ!$B$34:$B$777,T$366)+'СЕТ СН'!$F$13-'СЕТ СН'!$F$21</f>
        <v>-121.48753342999998</v>
      </c>
      <c r="U368" s="37">
        <f>SUMIFS(СВЦЭМ!$K$34:$K$777,СВЦЭМ!$A$34:$A$777,$A368,СВЦЭМ!$B$34:$B$777,U$366)+'СЕТ СН'!$F$13-'СЕТ СН'!$F$21</f>
        <v>-128.07473309</v>
      </c>
      <c r="V368" s="37">
        <f>SUMIFS(СВЦЭМ!$K$34:$K$777,СВЦЭМ!$A$34:$A$777,$A368,СВЦЭМ!$B$34:$B$777,V$366)+'СЕТ СН'!$F$13-'СЕТ СН'!$F$21</f>
        <v>-94.326888839999981</v>
      </c>
      <c r="W368" s="37">
        <f>SUMIFS(СВЦЭМ!$K$34:$K$777,СВЦЭМ!$A$34:$A$777,$A368,СВЦЭМ!$B$34:$B$777,W$366)+'СЕТ СН'!$F$13-'СЕТ СН'!$F$21</f>
        <v>-26.272806090000017</v>
      </c>
      <c r="X368" s="37">
        <f>SUMIFS(СВЦЭМ!$K$34:$K$777,СВЦЭМ!$A$34:$A$777,$A368,СВЦЭМ!$B$34:$B$777,X$366)+'СЕТ СН'!$F$13-'СЕТ СН'!$F$21</f>
        <v>44.560988670000029</v>
      </c>
      <c r="Y368" s="37">
        <f>SUMIFS(СВЦЭМ!$K$34:$K$777,СВЦЭМ!$A$34:$A$777,$A368,СВЦЭМ!$B$34:$B$777,Y$366)+'СЕТ СН'!$F$13-'СЕТ СН'!$F$21</f>
        <v>72.27076924000005</v>
      </c>
    </row>
    <row r="369" spans="1:25" ht="15.75" x14ac:dyDescent="0.2">
      <c r="A369" s="36">
        <f t="shared" ref="A369:A397" si="10">A368+1</f>
        <v>43042</v>
      </c>
      <c r="B369" s="37">
        <f>SUMIFS(СВЦЭМ!$K$34:$K$777,СВЦЭМ!$A$34:$A$777,$A369,СВЦЭМ!$B$34:$B$777,B$366)+'СЕТ СН'!$F$13-'СЕТ СН'!$F$21</f>
        <v>91.805402380000032</v>
      </c>
      <c r="C369" s="37">
        <f>SUMIFS(СВЦЭМ!$K$34:$K$777,СВЦЭМ!$A$34:$A$777,$A369,СВЦЭМ!$B$34:$B$777,C$366)+'СЕТ СН'!$F$13-'СЕТ СН'!$F$21</f>
        <v>121.54487338000001</v>
      </c>
      <c r="D369" s="37">
        <f>SUMIFS(СВЦЭМ!$K$34:$K$777,СВЦЭМ!$A$34:$A$777,$A369,СВЦЭМ!$B$34:$B$777,D$366)+'СЕТ СН'!$F$13-'СЕТ СН'!$F$21</f>
        <v>172.81635059999996</v>
      </c>
      <c r="E369" s="37">
        <f>SUMIFS(СВЦЭМ!$K$34:$K$777,СВЦЭМ!$A$34:$A$777,$A369,СВЦЭМ!$B$34:$B$777,E$366)+'СЕТ СН'!$F$13-'СЕТ СН'!$F$21</f>
        <v>182.31140096000001</v>
      </c>
      <c r="F369" s="37">
        <f>SUMIFS(СВЦЭМ!$K$34:$K$777,СВЦЭМ!$A$34:$A$777,$A369,СВЦЭМ!$B$34:$B$777,F$366)+'СЕТ СН'!$F$13-'СЕТ СН'!$F$21</f>
        <v>183.35269813000002</v>
      </c>
      <c r="G369" s="37">
        <f>SUMIFS(СВЦЭМ!$K$34:$K$777,СВЦЭМ!$A$34:$A$777,$A369,СВЦЭМ!$B$34:$B$777,G$366)+'СЕТ СН'!$F$13-'СЕТ СН'!$F$21</f>
        <v>183.17750147000004</v>
      </c>
      <c r="H369" s="37">
        <f>SUMIFS(СВЦЭМ!$K$34:$K$777,СВЦЭМ!$A$34:$A$777,$A369,СВЦЭМ!$B$34:$B$777,H$366)+'СЕТ СН'!$F$13-'СЕТ СН'!$F$21</f>
        <v>164.44020353999997</v>
      </c>
      <c r="I369" s="37">
        <f>SUMIFS(СВЦЭМ!$K$34:$K$777,СВЦЭМ!$A$34:$A$777,$A369,СВЦЭМ!$B$34:$B$777,I$366)+'СЕТ СН'!$F$13-'СЕТ СН'!$F$21</f>
        <v>102.46782616999997</v>
      </c>
      <c r="J369" s="37">
        <f>SUMIFS(СВЦЭМ!$K$34:$K$777,СВЦЭМ!$A$34:$A$777,$A369,СВЦЭМ!$B$34:$B$777,J$366)+'СЕТ СН'!$F$13-'СЕТ СН'!$F$21</f>
        <v>54.66765769999995</v>
      </c>
      <c r="K369" s="37">
        <f>SUMIFS(СВЦЭМ!$K$34:$K$777,СВЦЭМ!$A$34:$A$777,$A369,СВЦЭМ!$B$34:$B$777,K$366)+'СЕТ СН'!$F$13-'СЕТ СН'!$F$21</f>
        <v>13.85093366000001</v>
      </c>
      <c r="L369" s="37">
        <f>SUMIFS(СВЦЭМ!$K$34:$K$777,СВЦЭМ!$A$34:$A$777,$A369,СВЦЭМ!$B$34:$B$777,L$366)+'СЕТ СН'!$F$13-'СЕТ СН'!$F$21</f>
        <v>-44.252003749999972</v>
      </c>
      <c r="M369" s="37">
        <f>SUMIFS(СВЦЭМ!$K$34:$K$777,СВЦЭМ!$A$34:$A$777,$A369,СВЦЭМ!$B$34:$B$777,M$366)+'СЕТ СН'!$F$13-'СЕТ СН'!$F$21</f>
        <v>-75.131816409999999</v>
      </c>
      <c r="N369" s="37">
        <f>SUMIFS(СВЦЭМ!$K$34:$K$777,СВЦЭМ!$A$34:$A$777,$A369,СВЦЭМ!$B$34:$B$777,N$366)+'СЕТ СН'!$F$13-'СЕТ СН'!$F$21</f>
        <v>-96.791077959999996</v>
      </c>
      <c r="O369" s="37">
        <f>SUMIFS(СВЦЭМ!$K$34:$K$777,СВЦЭМ!$A$34:$A$777,$A369,СВЦЭМ!$B$34:$B$777,O$366)+'СЕТ СН'!$F$13-'СЕТ СН'!$F$21</f>
        <v>-97.846811969999976</v>
      </c>
      <c r="P369" s="37">
        <f>SUMIFS(СВЦЭМ!$K$34:$K$777,СВЦЭМ!$A$34:$A$777,$A369,СВЦЭМ!$B$34:$B$777,P$366)+'СЕТ СН'!$F$13-'СЕТ СН'!$F$21</f>
        <v>-90.266809239999986</v>
      </c>
      <c r="Q369" s="37">
        <f>SUMIFS(СВЦЭМ!$K$34:$K$777,СВЦЭМ!$A$34:$A$777,$A369,СВЦЭМ!$B$34:$B$777,Q$366)+'СЕТ СН'!$F$13-'СЕТ СН'!$F$21</f>
        <v>-88.441112289999978</v>
      </c>
      <c r="R369" s="37">
        <f>SUMIFS(СВЦЭМ!$K$34:$K$777,СВЦЭМ!$A$34:$A$777,$A369,СВЦЭМ!$B$34:$B$777,R$366)+'СЕТ СН'!$F$13-'СЕТ СН'!$F$21</f>
        <v>-84.35760436999999</v>
      </c>
      <c r="S369" s="37">
        <f>SUMIFS(СВЦЭМ!$K$34:$K$777,СВЦЭМ!$A$34:$A$777,$A369,СВЦЭМ!$B$34:$B$777,S$366)+'СЕТ СН'!$F$13-'СЕТ СН'!$F$21</f>
        <v>-93.698019880000004</v>
      </c>
      <c r="T369" s="37">
        <f>SUMIFS(СВЦЭМ!$K$34:$K$777,СВЦЭМ!$A$34:$A$777,$A369,СВЦЭМ!$B$34:$B$777,T$366)+'СЕТ СН'!$F$13-'СЕТ СН'!$F$21</f>
        <v>-120.58040347999997</v>
      </c>
      <c r="U369" s="37">
        <f>SUMIFS(СВЦЭМ!$K$34:$K$777,СВЦЭМ!$A$34:$A$777,$A369,СВЦЭМ!$B$34:$B$777,U$366)+'СЕТ СН'!$F$13-'СЕТ СН'!$F$21</f>
        <v>-125.47598003000002</v>
      </c>
      <c r="V369" s="37">
        <f>SUMIFS(СВЦЭМ!$K$34:$K$777,СВЦЭМ!$A$34:$A$777,$A369,СВЦЭМ!$B$34:$B$777,V$366)+'СЕТ СН'!$F$13-'СЕТ СН'!$F$21</f>
        <v>-87.225368689999982</v>
      </c>
      <c r="W369" s="37">
        <f>SUMIFS(СВЦЭМ!$K$34:$K$777,СВЦЭМ!$A$34:$A$777,$A369,СВЦЭМ!$B$34:$B$777,W$366)+'СЕТ СН'!$F$13-'СЕТ СН'!$F$21</f>
        <v>-17.136488519999943</v>
      </c>
      <c r="X369" s="37">
        <f>SUMIFS(СВЦЭМ!$K$34:$K$777,СВЦЭМ!$A$34:$A$777,$A369,СВЦЭМ!$B$34:$B$777,X$366)+'СЕТ СН'!$F$13-'СЕТ СН'!$F$21</f>
        <v>64.065036439999972</v>
      </c>
      <c r="Y369" s="37">
        <f>SUMIFS(СВЦЭМ!$K$34:$K$777,СВЦЭМ!$A$34:$A$777,$A369,СВЦЭМ!$B$34:$B$777,Y$366)+'СЕТ СН'!$F$13-'СЕТ СН'!$F$21</f>
        <v>107.39880783000001</v>
      </c>
    </row>
    <row r="370" spans="1:25" ht="15.75" x14ac:dyDescent="0.2">
      <c r="A370" s="36">
        <f t="shared" si="10"/>
        <v>43043</v>
      </c>
      <c r="B370" s="37">
        <f>SUMIFS(СВЦЭМ!$K$34:$K$777,СВЦЭМ!$A$34:$A$777,$A370,СВЦЭМ!$B$34:$B$777,B$366)+'СЕТ СН'!$F$13-'СЕТ СН'!$F$21</f>
        <v>134.46023044000003</v>
      </c>
      <c r="C370" s="37">
        <f>SUMIFS(СВЦЭМ!$K$34:$K$777,СВЦЭМ!$A$34:$A$777,$A370,СВЦЭМ!$B$34:$B$777,C$366)+'СЕТ СН'!$F$13-'СЕТ СН'!$F$21</f>
        <v>162.54311667000002</v>
      </c>
      <c r="D370" s="37">
        <f>SUMIFS(СВЦЭМ!$K$34:$K$777,СВЦЭМ!$A$34:$A$777,$A370,СВЦЭМ!$B$34:$B$777,D$366)+'СЕТ СН'!$F$13-'СЕТ СН'!$F$21</f>
        <v>179.68773862</v>
      </c>
      <c r="E370" s="37">
        <f>SUMIFS(СВЦЭМ!$K$34:$K$777,СВЦЭМ!$A$34:$A$777,$A370,СВЦЭМ!$B$34:$B$777,E$366)+'СЕТ СН'!$F$13-'СЕТ СН'!$F$21</f>
        <v>183.62910975</v>
      </c>
      <c r="F370" s="37">
        <f>SUMIFS(СВЦЭМ!$K$34:$K$777,СВЦЭМ!$A$34:$A$777,$A370,СВЦЭМ!$B$34:$B$777,F$366)+'СЕТ СН'!$F$13-'СЕТ СН'!$F$21</f>
        <v>187.03889406999997</v>
      </c>
      <c r="G370" s="37">
        <f>SUMIFS(СВЦЭМ!$K$34:$K$777,СВЦЭМ!$A$34:$A$777,$A370,СВЦЭМ!$B$34:$B$777,G$366)+'СЕТ СН'!$F$13-'СЕТ СН'!$F$21</f>
        <v>184.82050571000002</v>
      </c>
      <c r="H370" s="37">
        <f>SUMIFS(СВЦЭМ!$K$34:$K$777,СВЦЭМ!$A$34:$A$777,$A370,СВЦЭМ!$B$34:$B$777,H$366)+'СЕТ СН'!$F$13-'СЕТ СН'!$F$21</f>
        <v>183.86105529999998</v>
      </c>
      <c r="I370" s="37">
        <f>SUMIFS(СВЦЭМ!$K$34:$K$777,СВЦЭМ!$A$34:$A$777,$A370,СВЦЭМ!$B$34:$B$777,I$366)+'СЕТ СН'!$F$13-'СЕТ СН'!$F$21</f>
        <v>131.43468609000001</v>
      </c>
      <c r="J370" s="37">
        <f>SUMIFS(СВЦЭМ!$K$34:$K$777,СВЦЭМ!$A$34:$A$777,$A370,СВЦЭМ!$B$34:$B$777,J$366)+'СЕТ СН'!$F$13-'СЕТ СН'!$F$21</f>
        <v>57.929433659999972</v>
      </c>
      <c r="K370" s="37">
        <f>SUMIFS(СВЦЭМ!$K$34:$K$777,СВЦЭМ!$A$34:$A$777,$A370,СВЦЭМ!$B$34:$B$777,K$366)+'СЕТ СН'!$F$13-'СЕТ СН'!$F$21</f>
        <v>-12.315032969999947</v>
      </c>
      <c r="L370" s="37">
        <f>SUMIFS(СВЦЭМ!$K$34:$K$777,СВЦЭМ!$A$34:$A$777,$A370,СВЦЭМ!$B$34:$B$777,L$366)+'СЕТ СН'!$F$13-'СЕТ СН'!$F$21</f>
        <v>-82.069616390000022</v>
      </c>
      <c r="M370" s="37">
        <f>SUMIFS(СВЦЭМ!$K$34:$K$777,СВЦЭМ!$A$34:$A$777,$A370,СВЦЭМ!$B$34:$B$777,M$366)+'СЕТ СН'!$F$13-'СЕТ СН'!$F$21</f>
        <v>-99.592890590000025</v>
      </c>
      <c r="N370" s="37">
        <f>SUMIFS(СВЦЭМ!$K$34:$K$777,СВЦЭМ!$A$34:$A$777,$A370,СВЦЭМ!$B$34:$B$777,N$366)+'СЕТ СН'!$F$13-'СЕТ СН'!$F$21</f>
        <v>-96.207158240000012</v>
      </c>
      <c r="O370" s="37">
        <f>SUMIFS(СВЦЭМ!$K$34:$K$777,СВЦЭМ!$A$34:$A$777,$A370,СВЦЭМ!$B$34:$B$777,O$366)+'СЕТ СН'!$F$13-'СЕТ СН'!$F$21</f>
        <v>-95.828359680000005</v>
      </c>
      <c r="P370" s="37">
        <f>SUMIFS(СВЦЭМ!$K$34:$K$777,СВЦЭМ!$A$34:$A$777,$A370,СВЦЭМ!$B$34:$B$777,P$366)+'СЕТ СН'!$F$13-'СЕТ СН'!$F$21</f>
        <v>-90.037595899999985</v>
      </c>
      <c r="Q370" s="37">
        <f>SUMIFS(СВЦЭМ!$K$34:$K$777,СВЦЭМ!$A$34:$A$777,$A370,СВЦЭМ!$B$34:$B$777,Q$366)+'СЕТ СН'!$F$13-'СЕТ СН'!$F$21</f>
        <v>-87.382642180000005</v>
      </c>
      <c r="R370" s="37">
        <f>SUMIFS(СВЦЭМ!$K$34:$K$777,СВЦЭМ!$A$34:$A$777,$A370,СВЦЭМ!$B$34:$B$777,R$366)+'СЕТ СН'!$F$13-'СЕТ СН'!$F$21</f>
        <v>-88.896476199999995</v>
      </c>
      <c r="S370" s="37">
        <f>SUMIFS(СВЦЭМ!$K$34:$K$777,СВЦЭМ!$A$34:$A$777,$A370,СВЦЭМ!$B$34:$B$777,S$366)+'СЕТ СН'!$F$13-'СЕТ СН'!$F$21</f>
        <v>-92.456853809999984</v>
      </c>
      <c r="T370" s="37">
        <f>SUMIFS(СВЦЭМ!$K$34:$K$777,СВЦЭМ!$A$34:$A$777,$A370,СВЦЭМ!$B$34:$B$777,T$366)+'СЕТ СН'!$F$13-'СЕТ СН'!$F$21</f>
        <v>-109.76223718</v>
      </c>
      <c r="U370" s="37">
        <f>SUMIFS(СВЦЭМ!$K$34:$K$777,СВЦЭМ!$A$34:$A$777,$A370,СВЦЭМ!$B$34:$B$777,U$366)+'СЕТ СН'!$F$13-'СЕТ СН'!$F$21</f>
        <v>-113.46810436999999</v>
      </c>
      <c r="V370" s="37">
        <f>SUMIFS(СВЦЭМ!$K$34:$K$777,СВЦЭМ!$A$34:$A$777,$A370,СВЦЭМ!$B$34:$B$777,V$366)+'СЕТ СН'!$F$13-'СЕТ СН'!$F$21</f>
        <v>-79.36762262000002</v>
      </c>
      <c r="W370" s="37">
        <f>SUMIFS(СВЦЭМ!$K$34:$K$777,СВЦЭМ!$A$34:$A$777,$A370,СВЦЭМ!$B$34:$B$777,W$366)+'СЕТ СН'!$F$13-'СЕТ СН'!$F$21</f>
        <v>-13.540250560000004</v>
      </c>
      <c r="X370" s="37">
        <f>SUMIFS(СВЦЭМ!$K$34:$K$777,СВЦЭМ!$A$34:$A$777,$A370,СВЦЭМ!$B$34:$B$777,X$366)+'СЕТ СН'!$F$13-'СЕТ СН'!$F$21</f>
        <v>45.625751310000055</v>
      </c>
      <c r="Y370" s="37">
        <f>SUMIFS(СВЦЭМ!$K$34:$K$777,СВЦЭМ!$A$34:$A$777,$A370,СВЦЭМ!$B$34:$B$777,Y$366)+'СЕТ СН'!$F$13-'СЕТ СН'!$F$21</f>
        <v>112.72194327</v>
      </c>
    </row>
    <row r="371" spans="1:25" ht="15.75" x14ac:dyDescent="0.2">
      <c r="A371" s="36">
        <f t="shared" si="10"/>
        <v>43044</v>
      </c>
      <c r="B371" s="37">
        <f>SUMIFS(СВЦЭМ!$K$34:$K$777,СВЦЭМ!$A$34:$A$777,$A371,СВЦЭМ!$B$34:$B$777,B$366)+'СЕТ СН'!$F$13-'СЕТ СН'!$F$21</f>
        <v>148.15604513999995</v>
      </c>
      <c r="C371" s="37">
        <f>SUMIFS(СВЦЭМ!$K$34:$K$777,СВЦЭМ!$A$34:$A$777,$A371,СВЦЭМ!$B$34:$B$777,C$366)+'СЕТ СН'!$F$13-'СЕТ СН'!$F$21</f>
        <v>171.28382277000003</v>
      </c>
      <c r="D371" s="37">
        <f>SUMIFS(СВЦЭМ!$K$34:$K$777,СВЦЭМ!$A$34:$A$777,$A371,СВЦЭМ!$B$34:$B$777,D$366)+'СЕТ СН'!$F$13-'СЕТ СН'!$F$21</f>
        <v>174.10856980999995</v>
      </c>
      <c r="E371" s="37">
        <f>SUMIFS(СВЦЭМ!$K$34:$K$777,СВЦЭМ!$A$34:$A$777,$A371,СВЦЭМ!$B$34:$B$777,E$366)+'СЕТ СН'!$F$13-'СЕТ СН'!$F$21</f>
        <v>176.67263404000005</v>
      </c>
      <c r="F371" s="37">
        <f>SUMIFS(СВЦЭМ!$K$34:$K$777,СВЦЭМ!$A$34:$A$777,$A371,СВЦЭМ!$B$34:$B$777,F$366)+'СЕТ СН'!$F$13-'СЕТ СН'!$F$21</f>
        <v>178.05679307000003</v>
      </c>
      <c r="G371" s="37">
        <f>SUMIFS(СВЦЭМ!$K$34:$K$777,СВЦЭМ!$A$34:$A$777,$A371,СВЦЭМ!$B$34:$B$777,G$366)+'СЕТ СН'!$F$13-'СЕТ СН'!$F$21</f>
        <v>174.94427042999996</v>
      </c>
      <c r="H371" s="37">
        <f>SUMIFS(СВЦЭМ!$K$34:$K$777,СВЦЭМ!$A$34:$A$777,$A371,СВЦЭМ!$B$34:$B$777,H$366)+'СЕТ СН'!$F$13-'СЕТ СН'!$F$21</f>
        <v>177.19515686</v>
      </c>
      <c r="I371" s="37">
        <f>SUMIFS(СВЦЭМ!$K$34:$K$777,СВЦЭМ!$A$34:$A$777,$A371,СВЦЭМ!$B$34:$B$777,I$366)+'СЕТ СН'!$F$13-'СЕТ СН'!$F$21</f>
        <v>151.82428252</v>
      </c>
      <c r="J371" s="37">
        <f>SUMIFS(СВЦЭМ!$K$34:$K$777,СВЦЭМ!$A$34:$A$777,$A371,СВЦЭМ!$B$34:$B$777,J$366)+'СЕТ СН'!$F$13-'СЕТ СН'!$F$21</f>
        <v>80.190080480000006</v>
      </c>
      <c r="K371" s="37">
        <f>SUMIFS(СВЦЭМ!$K$34:$K$777,СВЦЭМ!$A$34:$A$777,$A371,СВЦЭМ!$B$34:$B$777,K$366)+'СЕТ СН'!$F$13-'СЕТ СН'!$F$21</f>
        <v>-14.012547860000041</v>
      </c>
      <c r="L371" s="37">
        <f>SUMIFS(СВЦЭМ!$K$34:$K$777,СВЦЭМ!$A$34:$A$777,$A371,СВЦЭМ!$B$34:$B$777,L$366)+'СЕТ СН'!$F$13-'СЕТ СН'!$F$21</f>
        <v>-94.382295390000024</v>
      </c>
      <c r="M371" s="37">
        <f>SUMIFS(СВЦЭМ!$K$34:$K$777,СВЦЭМ!$A$34:$A$777,$A371,СВЦЭМ!$B$34:$B$777,M$366)+'СЕТ СН'!$F$13-'СЕТ СН'!$F$21</f>
        <v>-115.24857588999998</v>
      </c>
      <c r="N371" s="37">
        <f>SUMIFS(СВЦЭМ!$K$34:$K$777,СВЦЭМ!$A$34:$A$777,$A371,СВЦЭМ!$B$34:$B$777,N$366)+'СЕТ СН'!$F$13-'СЕТ СН'!$F$21</f>
        <v>-106.49965596999999</v>
      </c>
      <c r="O371" s="37">
        <f>SUMIFS(СВЦЭМ!$K$34:$K$777,СВЦЭМ!$A$34:$A$777,$A371,СВЦЭМ!$B$34:$B$777,O$366)+'СЕТ СН'!$F$13-'СЕТ СН'!$F$21</f>
        <v>-95.206457100000023</v>
      </c>
      <c r="P371" s="37">
        <f>SUMIFS(СВЦЭМ!$K$34:$K$777,СВЦЭМ!$A$34:$A$777,$A371,СВЦЭМ!$B$34:$B$777,P$366)+'СЕТ СН'!$F$13-'СЕТ СН'!$F$21</f>
        <v>-83.772938839999995</v>
      </c>
      <c r="Q371" s="37">
        <f>SUMIFS(СВЦЭМ!$K$34:$K$777,СВЦЭМ!$A$34:$A$777,$A371,СВЦЭМ!$B$34:$B$777,Q$366)+'СЕТ СН'!$F$13-'СЕТ СН'!$F$21</f>
        <v>-75.980133560000013</v>
      </c>
      <c r="R371" s="37">
        <f>SUMIFS(СВЦЭМ!$K$34:$K$777,СВЦЭМ!$A$34:$A$777,$A371,СВЦЭМ!$B$34:$B$777,R$366)+'СЕТ СН'!$F$13-'СЕТ СН'!$F$21</f>
        <v>-74.923162349999984</v>
      </c>
      <c r="S371" s="37">
        <f>SUMIFS(СВЦЭМ!$K$34:$K$777,СВЦЭМ!$A$34:$A$777,$A371,СВЦЭМ!$B$34:$B$777,S$366)+'СЕТ СН'!$F$13-'СЕТ СН'!$F$21</f>
        <v>-89.866928120000011</v>
      </c>
      <c r="T371" s="37">
        <f>SUMIFS(СВЦЭМ!$K$34:$K$777,СВЦЭМ!$A$34:$A$777,$A371,СВЦЭМ!$B$34:$B$777,T$366)+'СЕТ СН'!$F$13-'СЕТ СН'!$F$21</f>
        <v>-122.48990886000001</v>
      </c>
      <c r="U371" s="37">
        <f>SUMIFS(СВЦЭМ!$K$34:$K$777,СВЦЭМ!$A$34:$A$777,$A371,СВЦЭМ!$B$34:$B$777,U$366)+'СЕТ СН'!$F$13-'СЕТ СН'!$F$21</f>
        <v>-125.91112625</v>
      </c>
      <c r="V371" s="37">
        <f>SUMIFS(СВЦЭМ!$K$34:$K$777,СВЦЭМ!$A$34:$A$777,$A371,СВЦЭМ!$B$34:$B$777,V$366)+'СЕТ СН'!$F$13-'СЕТ СН'!$F$21</f>
        <v>-100.68327198999998</v>
      </c>
      <c r="W371" s="37">
        <f>SUMIFS(СВЦЭМ!$K$34:$K$777,СВЦЭМ!$A$34:$A$777,$A371,СВЦЭМ!$B$34:$B$777,W$366)+'СЕТ СН'!$F$13-'СЕТ СН'!$F$21</f>
        <v>-36.415124600000013</v>
      </c>
      <c r="X371" s="37">
        <f>SUMIFS(СВЦЭМ!$K$34:$K$777,СВЦЭМ!$A$34:$A$777,$A371,СВЦЭМ!$B$34:$B$777,X$366)+'СЕТ СН'!$F$13-'СЕТ СН'!$F$21</f>
        <v>43.477553270000044</v>
      </c>
      <c r="Y371" s="37">
        <f>SUMIFS(СВЦЭМ!$K$34:$K$777,СВЦЭМ!$A$34:$A$777,$A371,СВЦЭМ!$B$34:$B$777,Y$366)+'СЕТ СН'!$F$13-'СЕТ СН'!$F$21</f>
        <v>113.36305786000003</v>
      </c>
    </row>
    <row r="372" spans="1:25" ht="15.75" x14ac:dyDescent="0.2">
      <c r="A372" s="36">
        <f t="shared" si="10"/>
        <v>43045</v>
      </c>
      <c r="B372" s="37">
        <f>SUMIFS(СВЦЭМ!$K$34:$K$777,СВЦЭМ!$A$34:$A$777,$A372,СВЦЭМ!$B$34:$B$777,B$366)+'СЕТ СН'!$F$13-'СЕТ СН'!$F$21</f>
        <v>131.82283566000001</v>
      </c>
      <c r="C372" s="37">
        <f>SUMIFS(СВЦЭМ!$K$34:$K$777,СВЦЭМ!$A$34:$A$777,$A372,СВЦЭМ!$B$34:$B$777,C$366)+'СЕТ СН'!$F$13-'СЕТ СН'!$F$21</f>
        <v>155.48399855000002</v>
      </c>
      <c r="D372" s="37">
        <f>SUMIFS(СВЦЭМ!$K$34:$K$777,СВЦЭМ!$A$34:$A$777,$A372,СВЦЭМ!$B$34:$B$777,D$366)+'СЕТ СН'!$F$13-'СЕТ СН'!$F$21</f>
        <v>192.12053905000005</v>
      </c>
      <c r="E372" s="37">
        <f>SUMIFS(СВЦЭМ!$K$34:$K$777,СВЦЭМ!$A$34:$A$777,$A372,СВЦЭМ!$B$34:$B$777,E$366)+'СЕТ СН'!$F$13-'СЕТ СН'!$F$21</f>
        <v>194.24504596999998</v>
      </c>
      <c r="F372" s="37">
        <f>SUMIFS(СВЦЭМ!$K$34:$K$777,СВЦЭМ!$A$34:$A$777,$A372,СВЦЭМ!$B$34:$B$777,F$366)+'СЕТ СН'!$F$13-'СЕТ СН'!$F$21</f>
        <v>195.44498338999995</v>
      </c>
      <c r="G372" s="37">
        <f>SUMIFS(СВЦЭМ!$K$34:$K$777,СВЦЭМ!$A$34:$A$777,$A372,СВЦЭМ!$B$34:$B$777,G$366)+'СЕТ СН'!$F$13-'СЕТ СН'!$F$21</f>
        <v>197.61652428000002</v>
      </c>
      <c r="H372" s="37">
        <f>SUMIFS(СВЦЭМ!$K$34:$K$777,СВЦЭМ!$A$34:$A$777,$A372,СВЦЭМ!$B$34:$B$777,H$366)+'СЕТ СН'!$F$13-'СЕТ СН'!$F$21</f>
        <v>211.79457150999997</v>
      </c>
      <c r="I372" s="37">
        <f>SUMIFS(СВЦЭМ!$K$34:$K$777,СВЦЭМ!$A$34:$A$777,$A372,СВЦЭМ!$B$34:$B$777,I$366)+'СЕТ СН'!$F$13-'СЕТ СН'!$F$21</f>
        <v>164.06428148999998</v>
      </c>
      <c r="J372" s="37">
        <f>SUMIFS(СВЦЭМ!$K$34:$K$777,СВЦЭМ!$A$34:$A$777,$A372,СВЦЭМ!$B$34:$B$777,J$366)+'СЕТ СН'!$F$13-'СЕТ СН'!$F$21</f>
        <v>86.859320140000023</v>
      </c>
      <c r="K372" s="37">
        <f>SUMIFS(СВЦЭМ!$K$34:$K$777,СВЦЭМ!$A$34:$A$777,$A372,СВЦЭМ!$B$34:$B$777,K$366)+'СЕТ СН'!$F$13-'СЕТ СН'!$F$21</f>
        <v>8.139554559999965</v>
      </c>
      <c r="L372" s="37">
        <f>SUMIFS(СВЦЭМ!$K$34:$K$777,СВЦЭМ!$A$34:$A$777,$A372,СВЦЭМ!$B$34:$B$777,L$366)+'СЕТ СН'!$F$13-'СЕТ СН'!$F$21</f>
        <v>-55.829589589999955</v>
      </c>
      <c r="M372" s="37">
        <f>SUMIFS(СВЦЭМ!$K$34:$K$777,СВЦЭМ!$A$34:$A$777,$A372,СВЦЭМ!$B$34:$B$777,M$366)+'СЕТ СН'!$F$13-'СЕТ СН'!$F$21</f>
        <v>-78.181627849999984</v>
      </c>
      <c r="N372" s="37">
        <f>SUMIFS(СВЦЭМ!$K$34:$K$777,СВЦЭМ!$A$34:$A$777,$A372,СВЦЭМ!$B$34:$B$777,N$366)+'СЕТ СН'!$F$13-'СЕТ СН'!$F$21</f>
        <v>-77.323721589999991</v>
      </c>
      <c r="O372" s="37">
        <f>SUMIFS(СВЦЭМ!$K$34:$K$777,СВЦЭМ!$A$34:$A$777,$A372,СВЦЭМ!$B$34:$B$777,O$366)+'СЕТ СН'!$F$13-'СЕТ СН'!$F$21</f>
        <v>-77.238616379999996</v>
      </c>
      <c r="P372" s="37">
        <f>SUMIFS(СВЦЭМ!$K$34:$K$777,СВЦЭМ!$A$34:$A$777,$A372,СВЦЭМ!$B$34:$B$777,P$366)+'СЕТ СН'!$F$13-'СЕТ СН'!$F$21</f>
        <v>-73.230173509999986</v>
      </c>
      <c r="Q372" s="37">
        <f>SUMIFS(СВЦЭМ!$K$34:$K$777,СВЦЭМ!$A$34:$A$777,$A372,СВЦЭМ!$B$34:$B$777,Q$366)+'СЕТ СН'!$F$13-'СЕТ СН'!$F$21</f>
        <v>-69.272689689999993</v>
      </c>
      <c r="R372" s="37">
        <f>SUMIFS(СВЦЭМ!$K$34:$K$777,СВЦЭМ!$A$34:$A$777,$A372,СВЦЭМ!$B$34:$B$777,R$366)+'СЕТ СН'!$F$13-'СЕТ СН'!$F$21</f>
        <v>-70.075444829999981</v>
      </c>
      <c r="S372" s="37">
        <f>SUMIFS(СВЦЭМ!$K$34:$K$777,СВЦЭМ!$A$34:$A$777,$A372,СВЦЭМ!$B$34:$B$777,S$366)+'СЕТ СН'!$F$13-'СЕТ СН'!$F$21</f>
        <v>-76.521196869999983</v>
      </c>
      <c r="T372" s="37">
        <f>SUMIFS(СВЦЭМ!$K$34:$K$777,СВЦЭМ!$A$34:$A$777,$A372,СВЦЭМ!$B$34:$B$777,T$366)+'СЕТ СН'!$F$13-'СЕТ СН'!$F$21</f>
        <v>-104.37427313000001</v>
      </c>
      <c r="U372" s="37">
        <f>SUMIFS(СВЦЭМ!$K$34:$K$777,СВЦЭМ!$A$34:$A$777,$A372,СВЦЭМ!$B$34:$B$777,U$366)+'СЕТ СН'!$F$13-'СЕТ СН'!$F$21</f>
        <v>-107.13777828000002</v>
      </c>
      <c r="V372" s="37">
        <f>SUMIFS(СВЦЭМ!$K$34:$K$777,СВЦЭМ!$A$34:$A$777,$A372,СВЦЭМ!$B$34:$B$777,V$366)+'СЕТ СН'!$F$13-'СЕТ СН'!$F$21</f>
        <v>-69.930548890000011</v>
      </c>
      <c r="W372" s="37">
        <f>SUMIFS(СВЦЭМ!$K$34:$K$777,СВЦЭМ!$A$34:$A$777,$A372,СВЦЭМ!$B$34:$B$777,W$366)+'СЕТ СН'!$F$13-'СЕТ СН'!$F$21</f>
        <v>-9.862218299999995</v>
      </c>
      <c r="X372" s="37">
        <f>SUMIFS(СВЦЭМ!$K$34:$K$777,СВЦЭМ!$A$34:$A$777,$A372,СВЦЭМ!$B$34:$B$777,X$366)+'СЕТ СН'!$F$13-'СЕТ СН'!$F$21</f>
        <v>53.70197442999995</v>
      </c>
      <c r="Y372" s="37">
        <f>SUMIFS(СВЦЭМ!$K$34:$K$777,СВЦЭМ!$A$34:$A$777,$A372,СВЦЭМ!$B$34:$B$777,Y$366)+'СЕТ СН'!$F$13-'СЕТ СН'!$F$21</f>
        <v>121.57562819999998</v>
      </c>
    </row>
    <row r="373" spans="1:25" ht="15.75" x14ac:dyDescent="0.2">
      <c r="A373" s="36">
        <f t="shared" si="10"/>
        <v>43046</v>
      </c>
      <c r="B373" s="37">
        <f>SUMIFS(СВЦЭМ!$K$34:$K$777,СВЦЭМ!$A$34:$A$777,$A373,СВЦЭМ!$B$34:$B$777,B$366)+'СЕТ СН'!$F$13-'СЕТ СН'!$F$21</f>
        <v>133.00370622000003</v>
      </c>
      <c r="C373" s="37">
        <f>SUMIFS(СВЦЭМ!$K$34:$K$777,СВЦЭМ!$A$34:$A$777,$A373,СВЦЭМ!$B$34:$B$777,C$366)+'СЕТ СН'!$F$13-'СЕТ СН'!$F$21</f>
        <v>149.37762838000003</v>
      </c>
      <c r="D373" s="37">
        <f>SUMIFS(СВЦЭМ!$K$34:$K$777,СВЦЭМ!$A$34:$A$777,$A373,СВЦЭМ!$B$34:$B$777,D$366)+'СЕТ СН'!$F$13-'СЕТ СН'!$F$21</f>
        <v>187.11235308000005</v>
      </c>
      <c r="E373" s="37">
        <f>SUMIFS(СВЦЭМ!$K$34:$K$777,СВЦЭМ!$A$34:$A$777,$A373,СВЦЭМ!$B$34:$B$777,E$366)+'СЕТ СН'!$F$13-'СЕТ СН'!$F$21</f>
        <v>195.39622027999997</v>
      </c>
      <c r="F373" s="37">
        <f>SUMIFS(СВЦЭМ!$K$34:$K$777,СВЦЭМ!$A$34:$A$777,$A373,СВЦЭМ!$B$34:$B$777,F$366)+'СЕТ СН'!$F$13-'СЕТ СН'!$F$21</f>
        <v>197.13175533000003</v>
      </c>
      <c r="G373" s="37">
        <f>SUMIFS(СВЦЭМ!$K$34:$K$777,СВЦЭМ!$A$34:$A$777,$A373,СВЦЭМ!$B$34:$B$777,G$366)+'СЕТ СН'!$F$13-'СЕТ СН'!$F$21</f>
        <v>201.24746818000006</v>
      </c>
      <c r="H373" s="37">
        <f>SUMIFS(СВЦЭМ!$K$34:$K$777,СВЦЭМ!$A$34:$A$777,$A373,СВЦЭМ!$B$34:$B$777,H$366)+'СЕТ СН'!$F$13-'СЕТ СН'!$F$21</f>
        <v>217.46433035999996</v>
      </c>
      <c r="I373" s="37">
        <f>SUMIFS(СВЦЭМ!$K$34:$K$777,СВЦЭМ!$A$34:$A$777,$A373,СВЦЭМ!$B$34:$B$777,I$366)+'СЕТ СН'!$F$13-'СЕТ СН'!$F$21</f>
        <v>157.78105438</v>
      </c>
      <c r="J373" s="37">
        <f>SUMIFS(СВЦЭМ!$K$34:$K$777,СВЦЭМ!$A$34:$A$777,$A373,СВЦЭМ!$B$34:$B$777,J$366)+'СЕТ СН'!$F$13-'СЕТ СН'!$F$21</f>
        <v>111.23876876999998</v>
      </c>
      <c r="K373" s="37">
        <f>SUMIFS(СВЦЭМ!$K$34:$K$777,СВЦЭМ!$A$34:$A$777,$A373,СВЦЭМ!$B$34:$B$777,K$366)+'СЕТ СН'!$F$13-'СЕТ СН'!$F$21</f>
        <v>33.592700909999962</v>
      </c>
      <c r="L373" s="37">
        <f>SUMIFS(СВЦЭМ!$K$34:$K$777,СВЦЭМ!$A$34:$A$777,$A373,СВЦЭМ!$B$34:$B$777,L$366)+'СЕТ СН'!$F$13-'СЕТ СН'!$F$21</f>
        <v>-35.774377080000022</v>
      </c>
      <c r="M373" s="37">
        <f>SUMIFS(СВЦЭМ!$K$34:$K$777,СВЦЭМ!$A$34:$A$777,$A373,СВЦЭМ!$B$34:$B$777,M$366)+'СЕТ СН'!$F$13-'СЕТ СН'!$F$21</f>
        <v>-57.679875970000012</v>
      </c>
      <c r="N373" s="37">
        <f>SUMIFS(СВЦЭМ!$K$34:$K$777,СВЦЭМ!$A$34:$A$777,$A373,СВЦЭМ!$B$34:$B$777,N$366)+'СЕТ СН'!$F$13-'СЕТ СН'!$F$21</f>
        <v>-57.57151478000003</v>
      </c>
      <c r="O373" s="37">
        <f>SUMIFS(СВЦЭМ!$K$34:$K$777,СВЦЭМ!$A$34:$A$777,$A373,СВЦЭМ!$B$34:$B$777,O$366)+'СЕТ СН'!$F$13-'СЕТ СН'!$F$21</f>
        <v>-55.678729060000023</v>
      </c>
      <c r="P373" s="37">
        <f>SUMIFS(СВЦЭМ!$K$34:$K$777,СВЦЭМ!$A$34:$A$777,$A373,СВЦЭМ!$B$34:$B$777,P$366)+'СЕТ СН'!$F$13-'СЕТ СН'!$F$21</f>
        <v>-52.351558439999963</v>
      </c>
      <c r="Q373" s="37">
        <f>SUMIFS(СВЦЭМ!$K$34:$K$777,СВЦЭМ!$A$34:$A$777,$A373,СВЦЭМ!$B$34:$B$777,Q$366)+'СЕТ СН'!$F$13-'СЕТ СН'!$F$21</f>
        <v>-48.906874720000019</v>
      </c>
      <c r="R373" s="37">
        <f>SUMIFS(СВЦЭМ!$K$34:$K$777,СВЦЭМ!$A$34:$A$777,$A373,СВЦЭМ!$B$34:$B$777,R$366)+'СЕТ СН'!$F$13-'СЕТ СН'!$F$21</f>
        <v>-49.07074498999998</v>
      </c>
      <c r="S373" s="37">
        <f>SUMIFS(СВЦЭМ!$K$34:$K$777,СВЦЭМ!$A$34:$A$777,$A373,СВЦЭМ!$B$34:$B$777,S$366)+'СЕТ СН'!$F$13-'СЕТ СН'!$F$21</f>
        <v>-52.980224550000003</v>
      </c>
      <c r="T373" s="37">
        <f>SUMIFS(СВЦЭМ!$K$34:$K$777,СВЦЭМ!$A$34:$A$777,$A373,СВЦЭМ!$B$34:$B$777,T$366)+'СЕТ СН'!$F$13-'СЕТ СН'!$F$21</f>
        <v>-78.457517419999988</v>
      </c>
      <c r="U373" s="37">
        <f>SUMIFS(СВЦЭМ!$K$34:$K$777,СВЦЭМ!$A$34:$A$777,$A373,СВЦЭМ!$B$34:$B$777,U$366)+'СЕТ СН'!$F$13-'СЕТ СН'!$F$21</f>
        <v>-83.922684319999973</v>
      </c>
      <c r="V373" s="37">
        <f>SUMIFS(СВЦЭМ!$K$34:$K$777,СВЦЭМ!$A$34:$A$777,$A373,СВЦЭМ!$B$34:$B$777,V$366)+'СЕТ СН'!$F$13-'СЕТ СН'!$F$21</f>
        <v>-54.191782709999984</v>
      </c>
      <c r="W373" s="37">
        <f>SUMIFS(СВЦЭМ!$K$34:$K$777,СВЦЭМ!$A$34:$A$777,$A373,СВЦЭМ!$B$34:$B$777,W$366)+'СЕТ СН'!$F$13-'СЕТ СН'!$F$21</f>
        <v>12.784290759999976</v>
      </c>
      <c r="X373" s="37">
        <f>SUMIFS(СВЦЭМ!$K$34:$K$777,СВЦЭМ!$A$34:$A$777,$A373,СВЦЭМ!$B$34:$B$777,X$366)+'СЕТ СН'!$F$13-'СЕТ СН'!$F$21</f>
        <v>79.678943150000009</v>
      </c>
      <c r="Y373" s="37">
        <f>SUMIFS(СВЦЭМ!$K$34:$K$777,СВЦЭМ!$A$34:$A$777,$A373,СВЦЭМ!$B$34:$B$777,Y$366)+'СЕТ СН'!$F$13-'СЕТ СН'!$F$21</f>
        <v>138.84617562000005</v>
      </c>
    </row>
    <row r="374" spans="1:25" ht="15.75" x14ac:dyDescent="0.2">
      <c r="A374" s="36">
        <f t="shared" si="10"/>
        <v>43047</v>
      </c>
      <c r="B374" s="37">
        <f>SUMIFS(СВЦЭМ!$K$34:$K$777,СВЦЭМ!$A$34:$A$777,$A374,СВЦЭМ!$B$34:$B$777,B$366)+'СЕТ СН'!$F$13-'СЕТ СН'!$F$21</f>
        <v>136.76080464999995</v>
      </c>
      <c r="C374" s="37">
        <f>SUMIFS(СВЦЭМ!$K$34:$K$777,СВЦЭМ!$A$34:$A$777,$A374,СВЦЭМ!$B$34:$B$777,C$366)+'СЕТ СН'!$F$13-'СЕТ СН'!$F$21</f>
        <v>147.21060310999997</v>
      </c>
      <c r="D374" s="37">
        <f>SUMIFS(СВЦЭМ!$K$34:$K$777,СВЦЭМ!$A$34:$A$777,$A374,СВЦЭМ!$B$34:$B$777,D$366)+'СЕТ СН'!$F$13-'СЕТ СН'!$F$21</f>
        <v>175.75189144000001</v>
      </c>
      <c r="E374" s="37">
        <f>SUMIFS(СВЦЭМ!$K$34:$K$777,СВЦЭМ!$A$34:$A$777,$A374,СВЦЭМ!$B$34:$B$777,E$366)+'СЕТ СН'!$F$13-'СЕТ СН'!$F$21</f>
        <v>179.12062093999998</v>
      </c>
      <c r="F374" s="37">
        <f>SUMIFS(СВЦЭМ!$K$34:$K$777,СВЦЭМ!$A$34:$A$777,$A374,СВЦЭМ!$B$34:$B$777,F$366)+'СЕТ СН'!$F$13-'СЕТ СН'!$F$21</f>
        <v>181.37010137000004</v>
      </c>
      <c r="G374" s="37">
        <f>SUMIFS(СВЦЭМ!$K$34:$K$777,СВЦЭМ!$A$34:$A$777,$A374,СВЦЭМ!$B$34:$B$777,G$366)+'СЕТ СН'!$F$13-'СЕТ СН'!$F$21</f>
        <v>185.73822691999999</v>
      </c>
      <c r="H374" s="37">
        <f>SUMIFS(СВЦЭМ!$K$34:$K$777,СВЦЭМ!$A$34:$A$777,$A374,СВЦЭМ!$B$34:$B$777,H$366)+'СЕТ СН'!$F$13-'СЕТ СН'!$F$21</f>
        <v>191.40685832999998</v>
      </c>
      <c r="I374" s="37">
        <f>SUMIFS(СВЦЭМ!$K$34:$K$777,СВЦЭМ!$A$34:$A$777,$A374,СВЦЭМ!$B$34:$B$777,I$366)+'СЕТ СН'!$F$13-'СЕТ СН'!$F$21</f>
        <v>146.68630989999997</v>
      </c>
      <c r="J374" s="37">
        <f>SUMIFS(СВЦЭМ!$K$34:$K$777,СВЦЭМ!$A$34:$A$777,$A374,СВЦЭМ!$B$34:$B$777,J$366)+'СЕТ СН'!$F$13-'СЕТ СН'!$F$21</f>
        <v>89.280031000000008</v>
      </c>
      <c r="K374" s="37">
        <f>SUMIFS(СВЦЭМ!$K$34:$K$777,СВЦЭМ!$A$34:$A$777,$A374,СВЦЭМ!$B$34:$B$777,K$366)+'СЕТ СН'!$F$13-'СЕТ СН'!$F$21</f>
        <v>12.974538219999999</v>
      </c>
      <c r="L374" s="37">
        <f>SUMIFS(СВЦЭМ!$K$34:$K$777,СВЦЭМ!$A$34:$A$777,$A374,СВЦЭМ!$B$34:$B$777,L$366)+'СЕТ СН'!$F$13-'СЕТ СН'!$F$21</f>
        <v>-48.48887609999997</v>
      </c>
      <c r="M374" s="37">
        <f>SUMIFS(СВЦЭМ!$K$34:$K$777,СВЦЭМ!$A$34:$A$777,$A374,СВЦЭМ!$B$34:$B$777,M$366)+'СЕТ СН'!$F$13-'СЕТ СН'!$F$21</f>
        <v>-81.246934080000017</v>
      </c>
      <c r="N374" s="37">
        <f>SUMIFS(СВЦЭМ!$K$34:$K$777,СВЦЭМ!$A$34:$A$777,$A374,СВЦЭМ!$B$34:$B$777,N$366)+'СЕТ СН'!$F$13-'СЕТ СН'!$F$21</f>
        <v>-86.400857659999986</v>
      </c>
      <c r="O374" s="37">
        <f>SUMIFS(СВЦЭМ!$K$34:$K$777,СВЦЭМ!$A$34:$A$777,$A374,СВЦЭМ!$B$34:$B$777,O$366)+'СЕТ СН'!$F$13-'СЕТ СН'!$F$21</f>
        <v>-91.468216649999988</v>
      </c>
      <c r="P374" s="37">
        <f>SUMIFS(СВЦЭМ!$K$34:$K$777,СВЦЭМ!$A$34:$A$777,$A374,СВЦЭМ!$B$34:$B$777,P$366)+'СЕТ СН'!$F$13-'СЕТ СН'!$F$21</f>
        <v>-86.130924880000009</v>
      </c>
      <c r="Q374" s="37">
        <f>SUMIFS(СВЦЭМ!$K$34:$K$777,СВЦЭМ!$A$34:$A$777,$A374,СВЦЭМ!$B$34:$B$777,Q$366)+'СЕТ СН'!$F$13-'СЕТ СН'!$F$21</f>
        <v>-92.943211770000005</v>
      </c>
      <c r="R374" s="37">
        <f>SUMIFS(СВЦЭМ!$K$34:$K$777,СВЦЭМ!$A$34:$A$777,$A374,СВЦЭМ!$B$34:$B$777,R$366)+'СЕТ СН'!$F$13-'СЕТ СН'!$F$21</f>
        <v>-89.068906299999981</v>
      </c>
      <c r="S374" s="37">
        <f>SUMIFS(СВЦЭМ!$K$34:$K$777,СВЦЭМ!$A$34:$A$777,$A374,СВЦЭМ!$B$34:$B$777,S$366)+'СЕТ СН'!$F$13-'СЕТ СН'!$F$21</f>
        <v>-88.151539860000014</v>
      </c>
      <c r="T374" s="37">
        <f>SUMIFS(СВЦЭМ!$K$34:$K$777,СВЦЭМ!$A$34:$A$777,$A374,СВЦЭМ!$B$34:$B$777,T$366)+'СЕТ СН'!$F$13-'СЕТ СН'!$F$21</f>
        <v>-98.107344379999972</v>
      </c>
      <c r="U374" s="37">
        <f>SUMIFS(СВЦЭМ!$K$34:$K$777,СВЦЭМ!$A$34:$A$777,$A374,СВЦЭМ!$B$34:$B$777,U$366)+'СЕТ СН'!$F$13-'СЕТ СН'!$F$21</f>
        <v>-105.80212888</v>
      </c>
      <c r="V374" s="37">
        <f>SUMIFS(СВЦЭМ!$K$34:$K$777,СВЦЭМ!$A$34:$A$777,$A374,СВЦЭМ!$B$34:$B$777,V$366)+'СЕТ СН'!$F$13-'СЕТ СН'!$F$21</f>
        <v>-84.600524870000015</v>
      </c>
      <c r="W374" s="37">
        <f>SUMIFS(СВЦЭМ!$K$34:$K$777,СВЦЭМ!$A$34:$A$777,$A374,СВЦЭМ!$B$34:$B$777,W$366)+'СЕТ СН'!$F$13-'СЕТ СН'!$F$21</f>
        <v>-20.264140129999987</v>
      </c>
      <c r="X374" s="37">
        <f>SUMIFS(СВЦЭМ!$K$34:$K$777,СВЦЭМ!$A$34:$A$777,$A374,СВЦЭМ!$B$34:$B$777,X$366)+'СЕТ СН'!$F$13-'СЕТ СН'!$F$21</f>
        <v>54.704568590000008</v>
      </c>
      <c r="Y374" s="37">
        <f>SUMIFS(СВЦЭМ!$K$34:$K$777,СВЦЭМ!$A$34:$A$777,$A374,СВЦЭМ!$B$34:$B$777,Y$366)+'СЕТ СН'!$F$13-'СЕТ СН'!$F$21</f>
        <v>113.88832032000005</v>
      </c>
    </row>
    <row r="375" spans="1:25" ht="15.75" x14ac:dyDescent="0.2">
      <c r="A375" s="36">
        <f t="shared" si="10"/>
        <v>43048</v>
      </c>
      <c r="B375" s="37">
        <f>SUMIFS(СВЦЭМ!$K$34:$K$777,СВЦЭМ!$A$34:$A$777,$A375,СВЦЭМ!$B$34:$B$777,B$366)+'СЕТ СН'!$F$13-'СЕТ СН'!$F$21</f>
        <v>151.09373658000004</v>
      </c>
      <c r="C375" s="37">
        <f>SUMIFS(СВЦЭМ!$K$34:$K$777,СВЦЭМ!$A$34:$A$777,$A375,СВЦЭМ!$B$34:$B$777,C$366)+'СЕТ СН'!$F$13-'СЕТ СН'!$F$21</f>
        <v>162.00417113000003</v>
      </c>
      <c r="D375" s="37">
        <f>SUMIFS(СВЦЭМ!$K$34:$K$777,СВЦЭМ!$A$34:$A$777,$A375,СВЦЭМ!$B$34:$B$777,D$366)+'СЕТ СН'!$F$13-'СЕТ СН'!$F$21</f>
        <v>190.89546952000001</v>
      </c>
      <c r="E375" s="37">
        <f>SUMIFS(СВЦЭМ!$K$34:$K$777,СВЦЭМ!$A$34:$A$777,$A375,СВЦЭМ!$B$34:$B$777,E$366)+'СЕТ СН'!$F$13-'СЕТ СН'!$F$21</f>
        <v>193.52832524999997</v>
      </c>
      <c r="F375" s="37">
        <f>SUMIFS(СВЦЭМ!$K$34:$K$777,СВЦЭМ!$A$34:$A$777,$A375,СВЦЭМ!$B$34:$B$777,F$366)+'СЕТ СН'!$F$13-'СЕТ СН'!$F$21</f>
        <v>195.11234702000002</v>
      </c>
      <c r="G375" s="37">
        <f>SUMIFS(СВЦЭМ!$K$34:$K$777,СВЦЭМ!$A$34:$A$777,$A375,СВЦЭМ!$B$34:$B$777,G$366)+'СЕТ СН'!$F$13-'СЕТ СН'!$F$21</f>
        <v>193.90982738000002</v>
      </c>
      <c r="H375" s="37">
        <f>SUMIFS(СВЦЭМ!$K$34:$K$777,СВЦЭМ!$A$34:$A$777,$A375,СВЦЭМ!$B$34:$B$777,H$366)+'СЕТ СН'!$F$13-'СЕТ СН'!$F$21</f>
        <v>194.50789398999996</v>
      </c>
      <c r="I375" s="37">
        <f>SUMIFS(СВЦЭМ!$K$34:$K$777,СВЦЭМ!$A$34:$A$777,$A375,СВЦЭМ!$B$34:$B$777,I$366)+'СЕТ СН'!$F$13-'СЕТ СН'!$F$21</f>
        <v>147.51118195000004</v>
      </c>
      <c r="J375" s="37">
        <f>SUMIFS(СВЦЭМ!$K$34:$K$777,СВЦЭМ!$A$34:$A$777,$A375,СВЦЭМ!$B$34:$B$777,J$366)+'СЕТ СН'!$F$13-'СЕТ СН'!$F$21</f>
        <v>81.392573599999992</v>
      </c>
      <c r="K375" s="37">
        <f>SUMIFS(СВЦЭМ!$K$34:$K$777,СВЦЭМ!$A$34:$A$777,$A375,СВЦЭМ!$B$34:$B$777,K$366)+'СЕТ СН'!$F$13-'СЕТ СН'!$F$21</f>
        <v>3.4227680300000429</v>
      </c>
      <c r="L375" s="37">
        <f>SUMIFS(СВЦЭМ!$K$34:$K$777,СВЦЭМ!$A$34:$A$777,$A375,СВЦЭМ!$B$34:$B$777,L$366)+'СЕТ СН'!$F$13-'СЕТ СН'!$F$21</f>
        <v>-56.87054949000003</v>
      </c>
      <c r="M375" s="37">
        <f>SUMIFS(СВЦЭМ!$K$34:$K$777,СВЦЭМ!$A$34:$A$777,$A375,СВЦЭМ!$B$34:$B$777,M$366)+'СЕТ СН'!$F$13-'СЕТ СН'!$F$21</f>
        <v>-81.123112989999981</v>
      </c>
      <c r="N375" s="37">
        <f>SUMIFS(СВЦЭМ!$K$34:$K$777,СВЦЭМ!$A$34:$A$777,$A375,СВЦЭМ!$B$34:$B$777,N$366)+'СЕТ СН'!$F$13-'СЕТ СН'!$F$21</f>
        <v>-76.789211200000011</v>
      </c>
      <c r="O375" s="37">
        <f>SUMIFS(СВЦЭМ!$K$34:$K$777,СВЦЭМ!$A$34:$A$777,$A375,СВЦЭМ!$B$34:$B$777,O$366)+'СЕТ СН'!$F$13-'СЕТ СН'!$F$21</f>
        <v>-69.582175389999975</v>
      </c>
      <c r="P375" s="37">
        <f>SUMIFS(СВЦЭМ!$K$34:$K$777,СВЦЭМ!$A$34:$A$777,$A375,СВЦЭМ!$B$34:$B$777,P$366)+'СЕТ СН'!$F$13-'СЕТ СН'!$F$21</f>
        <v>-68.653025950000028</v>
      </c>
      <c r="Q375" s="37">
        <f>SUMIFS(СВЦЭМ!$K$34:$K$777,СВЦЭМ!$A$34:$A$777,$A375,СВЦЭМ!$B$34:$B$777,Q$366)+'СЕТ СН'!$F$13-'СЕТ СН'!$F$21</f>
        <v>-65.421827959999973</v>
      </c>
      <c r="R375" s="37">
        <f>SUMIFS(СВЦЭМ!$K$34:$K$777,СВЦЭМ!$A$34:$A$777,$A375,СВЦЭМ!$B$34:$B$777,R$366)+'СЕТ СН'!$F$13-'СЕТ СН'!$F$21</f>
        <v>-64.434290049999959</v>
      </c>
      <c r="S375" s="37">
        <f>SUMIFS(СВЦЭМ!$K$34:$K$777,СВЦЭМ!$A$34:$A$777,$A375,СВЦЭМ!$B$34:$B$777,S$366)+'СЕТ СН'!$F$13-'СЕТ СН'!$F$21</f>
        <v>-58.5829837</v>
      </c>
      <c r="T375" s="37">
        <f>SUMIFS(СВЦЭМ!$K$34:$K$777,СВЦЭМ!$A$34:$A$777,$A375,СВЦЭМ!$B$34:$B$777,T$366)+'СЕТ СН'!$F$13-'СЕТ СН'!$F$21</f>
        <v>-72.599565779999978</v>
      </c>
      <c r="U375" s="37">
        <f>SUMIFS(СВЦЭМ!$K$34:$K$777,СВЦЭМ!$A$34:$A$777,$A375,СВЦЭМ!$B$34:$B$777,U$366)+'СЕТ СН'!$F$13-'СЕТ СН'!$F$21</f>
        <v>-75.039867490000006</v>
      </c>
      <c r="V375" s="37">
        <f>SUMIFS(СВЦЭМ!$K$34:$K$777,СВЦЭМ!$A$34:$A$777,$A375,СВЦЭМ!$B$34:$B$777,V$366)+'СЕТ СН'!$F$13-'СЕТ СН'!$F$21</f>
        <v>-51.865140770000039</v>
      </c>
      <c r="W375" s="37">
        <f>SUMIFS(СВЦЭМ!$K$34:$K$777,СВЦЭМ!$A$34:$A$777,$A375,СВЦЭМ!$B$34:$B$777,W$366)+'СЕТ СН'!$F$13-'СЕТ СН'!$F$21</f>
        <v>8.2349232100000336</v>
      </c>
      <c r="X375" s="37">
        <f>SUMIFS(СВЦЭМ!$K$34:$K$777,СВЦЭМ!$A$34:$A$777,$A375,СВЦЭМ!$B$34:$B$777,X$366)+'СЕТ СН'!$F$13-'СЕТ СН'!$F$21</f>
        <v>86.369265400000018</v>
      </c>
      <c r="Y375" s="37">
        <f>SUMIFS(СВЦЭМ!$K$34:$K$777,СВЦЭМ!$A$34:$A$777,$A375,СВЦЭМ!$B$34:$B$777,Y$366)+'СЕТ СН'!$F$13-'СЕТ СН'!$F$21</f>
        <v>119.07767960000001</v>
      </c>
    </row>
    <row r="376" spans="1:25" ht="15.75" x14ac:dyDescent="0.2">
      <c r="A376" s="36">
        <f t="shared" si="10"/>
        <v>43049</v>
      </c>
      <c r="B376" s="37">
        <f>SUMIFS(СВЦЭМ!$K$34:$K$777,СВЦЭМ!$A$34:$A$777,$A376,СВЦЭМ!$B$34:$B$777,B$366)+'СЕТ СН'!$F$13-'СЕТ СН'!$F$21</f>
        <v>140.79077146999998</v>
      </c>
      <c r="C376" s="37">
        <f>SUMIFS(СВЦЭМ!$K$34:$K$777,СВЦЭМ!$A$34:$A$777,$A376,СВЦЭМ!$B$34:$B$777,C$366)+'СЕТ СН'!$F$13-'СЕТ СН'!$F$21</f>
        <v>162.26647660000003</v>
      </c>
      <c r="D376" s="37">
        <f>SUMIFS(СВЦЭМ!$K$34:$K$777,СВЦЭМ!$A$34:$A$777,$A376,СВЦЭМ!$B$34:$B$777,D$366)+'СЕТ СН'!$F$13-'СЕТ СН'!$F$21</f>
        <v>190.35094533999995</v>
      </c>
      <c r="E376" s="37">
        <f>SUMIFS(СВЦЭМ!$K$34:$K$777,СВЦЭМ!$A$34:$A$777,$A376,СВЦЭМ!$B$34:$B$777,E$366)+'СЕТ СН'!$F$13-'СЕТ СН'!$F$21</f>
        <v>188.08908056999996</v>
      </c>
      <c r="F376" s="37">
        <f>SUMIFS(СВЦЭМ!$K$34:$K$777,СВЦЭМ!$A$34:$A$777,$A376,СВЦЭМ!$B$34:$B$777,F$366)+'СЕТ СН'!$F$13-'СЕТ СН'!$F$21</f>
        <v>188.61304921999999</v>
      </c>
      <c r="G376" s="37">
        <f>SUMIFS(СВЦЭМ!$K$34:$K$777,СВЦЭМ!$A$34:$A$777,$A376,СВЦЭМ!$B$34:$B$777,G$366)+'СЕТ СН'!$F$13-'СЕТ СН'!$F$21</f>
        <v>193.27244885000005</v>
      </c>
      <c r="H376" s="37">
        <f>SUMIFS(СВЦЭМ!$K$34:$K$777,СВЦЭМ!$A$34:$A$777,$A376,СВЦЭМ!$B$34:$B$777,H$366)+'СЕТ СН'!$F$13-'СЕТ СН'!$F$21</f>
        <v>198.68258463999996</v>
      </c>
      <c r="I376" s="37">
        <f>SUMIFS(СВЦЭМ!$K$34:$K$777,СВЦЭМ!$A$34:$A$777,$A376,СВЦЭМ!$B$34:$B$777,I$366)+'СЕТ СН'!$F$13-'СЕТ СН'!$F$21</f>
        <v>126.84408645999997</v>
      </c>
      <c r="J376" s="37">
        <f>SUMIFS(СВЦЭМ!$K$34:$K$777,СВЦЭМ!$A$34:$A$777,$A376,СВЦЭМ!$B$34:$B$777,J$366)+'СЕТ СН'!$F$13-'СЕТ СН'!$F$21</f>
        <v>65.830409209999971</v>
      </c>
      <c r="K376" s="37">
        <f>SUMIFS(СВЦЭМ!$K$34:$K$777,СВЦЭМ!$A$34:$A$777,$A376,СВЦЭМ!$B$34:$B$777,K$366)+'СЕТ СН'!$F$13-'СЕТ СН'!$F$21</f>
        <v>-1.4968947099999923</v>
      </c>
      <c r="L376" s="37">
        <f>SUMIFS(СВЦЭМ!$K$34:$K$777,СВЦЭМ!$A$34:$A$777,$A376,СВЦЭМ!$B$34:$B$777,L$366)+'СЕТ СН'!$F$13-'СЕТ СН'!$F$21</f>
        <v>-60.933719920000044</v>
      </c>
      <c r="M376" s="37">
        <f>SUMIFS(СВЦЭМ!$K$34:$K$777,СВЦЭМ!$A$34:$A$777,$A376,СВЦЭМ!$B$34:$B$777,M$366)+'СЕТ СН'!$F$13-'СЕТ СН'!$F$21</f>
        <v>-78.704902269999991</v>
      </c>
      <c r="N376" s="37">
        <f>SUMIFS(СВЦЭМ!$K$34:$K$777,СВЦЭМ!$A$34:$A$777,$A376,СВЦЭМ!$B$34:$B$777,N$366)+'СЕТ СН'!$F$13-'СЕТ СН'!$F$21</f>
        <v>-66.781158660000017</v>
      </c>
      <c r="O376" s="37">
        <f>SUMIFS(СВЦЭМ!$K$34:$K$777,СВЦЭМ!$A$34:$A$777,$A376,СВЦЭМ!$B$34:$B$777,O$366)+'СЕТ СН'!$F$13-'СЕТ СН'!$F$21</f>
        <v>-64.822520029999964</v>
      </c>
      <c r="P376" s="37">
        <f>SUMIFS(СВЦЭМ!$K$34:$K$777,СВЦЭМ!$A$34:$A$777,$A376,СВЦЭМ!$B$34:$B$777,P$366)+'СЕТ СН'!$F$13-'СЕТ СН'!$F$21</f>
        <v>-55.218629670000041</v>
      </c>
      <c r="Q376" s="37">
        <f>SUMIFS(СВЦЭМ!$K$34:$K$777,СВЦЭМ!$A$34:$A$777,$A376,СВЦЭМ!$B$34:$B$777,Q$366)+'СЕТ СН'!$F$13-'СЕТ СН'!$F$21</f>
        <v>-51.213207430000011</v>
      </c>
      <c r="R376" s="37">
        <f>SUMIFS(СВЦЭМ!$K$34:$K$777,СВЦЭМ!$A$34:$A$777,$A376,СВЦЭМ!$B$34:$B$777,R$366)+'СЕТ СН'!$F$13-'СЕТ СН'!$F$21</f>
        <v>-49.541589090000002</v>
      </c>
      <c r="S376" s="37">
        <f>SUMIFS(СВЦЭМ!$K$34:$K$777,СВЦЭМ!$A$34:$A$777,$A376,СВЦЭМ!$B$34:$B$777,S$366)+'СЕТ СН'!$F$13-'СЕТ СН'!$F$21</f>
        <v>-62.40036471999997</v>
      </c>
      <c r="T376" s="37">
        <f>SUMIFS(СВЦЭМ!$K$34:$K$777,СВЦЭМ!$A$34:$A$777,$A376,СВЦЭМ!$B$34:$B$777,T$366)+'СЕТ СН'!$F$13-'СЕТ СН'!$F$21</f>
        <v>-101.44813484000002</v>
      </c>
      <c r="U376" s="37">
        <f>SUMIFS(СВЦЭМ!$K$34:$K$777,СВЦЭМ!$A$34:$A$777,$A376,СВЦЭМ!$B$34:$B$777,U$366)+'СЕТ СН'!$F$13-'СЕТ СН'!$F$21</f>
        <v>-103.74831237000001</v>
      </c>
      <c r="V376" s="37">
        <f>SUMIFS(СВЦЭМ!$K$34:$K$777,СВЦЭМ!$A$34:$A$777,$A376,СВЦЭМ!$B$34:$B$777,V$366)+'СЕТ СН'!$F$13-'СЕТ СН'!$F$21</f>
        <v>-65.848979549999967</v>
      </c>
      <c r="W376" s="37">
        <f>SUMIFS(СВЦЭМ!$K$34:$K$777,СВЦЭМ!$A$34:$A$777,$A376,СВЦЭМ!$B$34:$B$777,W$366)+'СЕТ СН'!$F$13-'СЕТ СН'!$F$21</f>
        <v>1.6759233599999561</v>
      </c>
      <c r="X376" s="37">
        <f>SUMIFS(СВЦЭМ!$K$34:$K$777,СВЦЭМ!$A$34:$A$777,$A376,СВЦЭМ!$B$34:$B$777,X$366)+'СЕТ СН'!$F$13-'СЕТ СН'!$F$21</f>
        <v>76.162826239999958</v>
      </c>
      <c r="Y376" s="37">
        <f>SUMIFS(СВЦЭМ!$K$34:$K$777,СВЦЭМ!$A$34:$A$777,$A376,СВЦЭМ!$B$34:$B$777,Y$366)+'СЕТ СН'!$F$13-'СЕТ СН'!$F$21</f>
        <v>125.25493299000004</v>
      </c>
    </row>
    <row r="377" spans="1:25" ht="15.75" x14ac:dyDescent="0.2">
      <c r="A377" s="36">
        <f t="shared" si="10"/>
        <v>43050</v>
      </c>
      <c r="B377" s="37">
        <f>SUMIFS(СВЦЭМ!$K$34:$K$777,СВЦЭМ!$A$34:$A$777,$A377,СВЦЭМ!$B$34:$B$777,B$366)+'СЕТ СН'!$F$13-'СЕТ СН'!$F$21</f>
        <v>186.80408920000002</v>
      </c>
      <c r="C377" s="37">
        <f>SUMIFS(СВЦЭМ!$K$34:$K$777,СВЦЭМ!$A$34:$A$777,$A377,СВЦЭМ!$B$34:$B$777,C$366)+'СЕТ СН'!$F$13-'СЕТ СН'!$F$21</f>
        <v>175.61124586999995</v>
      </c>
      <c r="D377" s="37">
        <f>SUMIFS(СВЦЭМ!$K$34:$K$777,СВЦЭМ!$A$34:$A$777,$A377,СВЦЭМ!$B$34:$B$777,D$366)+'СЕТ СН'!$F$13-'СЕТ СН'!$F$21</f>
        <v>193.66744614000004</v>
      </c>
      <c r="E377" s="37">
        <f>SUMIFS(СВЦЭМ!$K$34:$K$777,СВЦЭМ!$A$34:$A$777,$A377,СВЦЭМ!$B$34:$B$777,E$366)+'СЕТ СН'!$F$13-'СЕТ СН'!$F$21</f>
        <v>206.77391302000001</v>
      </c>
      <c r="F377" s="37">
        <f>SUMIFS(СВЦЭМ!$K$34:$K$777,СВЦЭМ!$A$34:$A$777,$A377,СВЦЭМ!$B$34:$B$777,F$366)+'СЕТ СН'!$F$13-'СЕТ СН'!$F$21</f>
        <v>206.28579209999998</v>
      </c>
      <c r="G377" s="37">
        <f>SUMIFS(СВЦЭМ!$K$34:$K$777,СВЦЭМ!$A$34:$A$777,$A377,СВЦЭМ!$B$34:$B$777,G$366)+'СЕТ СН'!$F$13-'СЕТ СН'!$F$21</f>
        <v>202.10046169999998</v>
      </c>
      <c r="H377" s="37">
        <f>SUMIFS(СВЦЭМ!$K$34:$K$777,СВЦЭМ!$A$34:$A$777,$A377,СВЦЭМ!$B$34:$B$777,H$366)+'СЕТ СН'!$F$13-'СЕТ СН'!$F$21</f>
        <v>188.92174857999998</v>
      </c>
      <c r="I377" s="37">
        <f>SUMIFS(СВЦЭМ!$K$34:$K$777,СВЦЭМ!$A$34:$A$777,$A377,СВЦЭМ!$B$34:$B$777,I$366)+'СЕТ СН'!$F$13-'СЕТ СН'!$F$21</f>
        <v>146.84225903000004</v>
      </c>
      <c r="J377" s="37">
        <f>SUMIFS(СВЦЭМ!$K$34:$K$777,СВЦЭМ!$A$34:$A$777,$A377,СВЦЭМ!$B$34:$B$777,J$366)+'СЕТ СН'!$F$13-'СЕТ СН'!$F$21</f>
        <v>82.108079439999983</v>
      </c>
      <c r="K377" s="37">
        <f>SUMIFS(СВЦЭМ!$K$34:$K$777,СВЦЭМ!$A$34:$A$777,$A377,СВЦЭМ!$B$34:$B$777,K$366)+'СЕТ СН'!$F$13-'СЕТ СН'!$F$21</f>
        <v>4.2019162399999459</v>
      </c>
      <c r="L377" s="37">
        <f>SUMIFS(СВЦЭМ!$K$34:$K$777,СВЦЭМ!$A$34:$A$777,$A377,СВЦЭМ!$B$34:$B$777,L$366)+'СЕТ СН'!$F$13-'СЕТ СН'!$F$21</f>
        <v>-60.858414400000015</v>
      </c>
      <c r="M377" s="37">
        <f>SUMIFS(СВЦЭМ!$K$34:$K$777,СВЦЭМ!$A$34:$A$777,$A377,СВЦЭМ!$B$34:$B$777,M$366)+'СЕТ СН'!$F$13-'СЕТ СН'!$F$21</f>
        <v>-87.513564250000002</v>
      </c>
      <c r="N377" s="37">
        <f>SUMIFS(СВЦЭМ!$K$34:$K$777,СВЦЭМ!$A$34:$A$777,$A377,СВЦЭМ!$B$34:$B$777,N$366)+'СЕТ СН'!$F$13-'СЕТ СН'!$F$21</f>
        <v>-77.300260830000013</v>
      </c>
      <c r="O377" s="37">
        <f>SUMIFS(СВЦЭМ!$K$34:$K$777,СВЦЭМ!$A$34:$A$777,$A377,СВЦЭМ!$B$34:$B$777,O$366)+'СЕТ СН'!$F$13-'СЕТ СН'!$F$21</f>
        <v>-82.069462740000006</v>
      </c>
      <c r="P377" s="37">
        <f>SUMIFS(СВЦЭМ!$K$34:$K$777,СВЦЭМ!$A$34:$A$777,$A377,СВЦЭМ!$B$34:$B$777,P$366)+'СЕТ СН'!$F$13-'СЕТ СН'!$F$21</f>
        <v>-78.264312679999989</v>
      </c>
      <c r="Q377" s="37">
        <f>SUMIFS(СВЦЭМ!$K$34:$K$777,СВЦЭМ!$A$34:$A$777,$A377,СВЦЭМ!$B$34:$B$777,Q$366)+'СЕТ СН'!$F$13-'СЕТ СН'!$F$21</f>
        <v>-77.087755140000013</v>
      </c>
      <c r="R377" s="37">
        <f>SUMIFS(СВЦЭМ!$K$34:$K$777,СВЦЭМ!$A$34:$A$777,$A377,СВЦЭМ!$B$34:$B$777,R$366)+'СЕТ СН'!$F$13-'СЕТ СН'!$F$21</f>
        <v>-79.240616279999983</v>
      </c>
      <c r="S377" s="37">
        <f>SUMIFS(СВЦЭМ!$K$34:$K$777,СВЦЭМ!$A$34:$A$777,$A377,СВЦЭМ!$B$34:$B$777,S$366)+'СЕТ СН'!$F$13-'СЕТ СН'!$F$21</f>
        <v>-74.337960469999985</v>
      </c>
      <c r="T377" s="37">
        <f>SUMIFS(СВЦЭМ!$K$34:$K$777,СВЦЭМ!$A$34:$A$777,$A377,СВЦЭМ!$B$34:$B$777,T$366)+'СЕТ СН'!$F$13-'СЕТ СН'!$F$21</f>
        <v>-98.208296640000015</v>
      </c>
      <c r="U377" s="37">
        <f>SUMIFS(СВЦЭМ!$K$34:$K$777,СВЦЭМ!$A$34:$A$777,$A377,СВЦЭМ!$B$34:$B$777,U$366)+'СЕТ СН'!$F$13-'СЕТ СН'!$F$21</f>
        <v>-97.280574189999982</v>
      </c>
      <c r="V377" s="37">
        <f>SUMIFS(СВЦЭМ!$K$34:$K$777,СВЦЭМ!$A$34:$A$777,$A377,СВЦЭМ!$B$34:$B$777,V$366)+'СЕТ СН'!$F$13-'СЕТ СН'!$F$21</f>
        <v>-71.356339170000012</v>
      </c>
      <c r="W377" s="37">
        <f>SUMIFS(СВЦЭМ!$K$34:$K$777,СВЦЭМ!$A$34:$A$777,$A377,СВЦЭМ!$B$34:$B$777,W$366)+'СЕТ СН'!$F$13-'СЕТ СН'!$F$21</f>
        <v>6.5131005800000139</v>
      </c>
      <c r="X377" s="37">
        <f>SUMIFS(СВЦЭМ!$K$34:$K$777,СВЦЭМ!$A$34:$A$777,$A377,СВЦЭМ!$B$34:$B$777,X$366)+'СЕТ СН'!$F$13-'СЕТ СН'!$F$21</f>
        <v>78.712312330000032</v>
      </c>
      <c r="Y377" s="37">
        <f>SUMIFS(СВЦЭМ!$K$34:$K$777,СВЦЭМ!$A$34:$A$777,$A377,СВЦЭМ!$B$34:$B$777,Y$366)+'СЕТ СН'!$F$13-'СЕТ СН'!$F$21</f>
        <v>145.25374154999997</v>
      </c>
    </row>
    <row r="378" spans="1:25" ht="15.75" x14ac:dyDescent="0.2">
      <c r="A378" s="36">
        <f t="shared" si="10"/>
        <v>43051</v>
      </c>
      <c r="B378" s="37">
        <f>SUMIFS(СВЦЭМ!$K$34:$K$777,СВЦЭМ!$A$34:$A$777,$A378,СВЦЭМ!$B$34:$B$777,B$366)+'СЕТ СН'!$F$13-'СЕТ СН'!$F$21</f>
        <v>163.48700802999997</v>
      </c>
      <c r="C378" s="37">
        <f>SUMIFS(СВЦЭМ!$K$34:$K$777,СВЦЭМ!$A$34:$A$777,$A378,СВЦЭМ!$B$34:$B$777,C$366)+'СЕТ СН'!$F$13-'СЕТ СН'!$F$21</f>
        <v>193.08211712000002</v>
      </c>
      <c r="D378" s="37">
        <f>SUMIFS(СВЦЭМ!$K$34:$K$777,СВЦЭМ!$A$34:$A$777,$A378,СВЦЭМ!$B$34:$B$777,D$366)+'СЕТ СН'!$F$13-'СЕТ СН'!$F$21</f>
        <v>211.49917688999994</v>
      </c>
      <c r="E378" s="37">
        <f>SUMIFS(СВЦЭМ!$K$34:$K$777,СВЦЭМ!$A$34:$A$777,$A378,СВЦЭМ!$B$34:$B$777,E$366)+'СЕТ СН'!$F$13-'СЕТ СН'!$F$21</f>
        <v>223.45846900000004</v>
      </c>
      <c r="F378" s="37">
        <f>SUMIFS(СВЦЭМ!$K$34:$K$777,СВЦЭМ!$A$34:$A$777,$A378,СВЦЭМ!$B$34:$B$777,F$366)+'СЕТ СН'!$F$13-'СЕТ СН'!$F$21</f>
        <v>240.68445742999995</v>
      </c>
      <c r="G378" s="37">
        <f>SUMIFS(СВЦЭМ!$K$34:$K$777,СВЦЭМ!$A$34:$A$777,$A378,СВЦЭМ!$B$34:$B$777,G$366)+'СЕТ СН'!$F$13-'СЕТ СН'!$F$21</f>
        <v>237.72266331000003</v>
      </c>
      <c r="H378" s="37">
        <f>SUMIFS(СВЦЭМ!$K$34:$K$777,СВЦЭМ!$A$34:$A$777,$A378,СВЦЭМ!$B$34:$B$777,H$366)+'СЕТ СН'!$F$13-'СЕТ СН'!$F$21</f>
        <v>225.14814260000003</v>
      </c>
      <c r="I378" s="37">
        <f>SUMIFS(СВЦЭМ!$K$34:$K$777,СВЦЭМ!$A$34:$A$777,$A378,СВЦЭМ!$B$34:$B$777,I$366)+'СЕТ СН'!$F$13-'СЕТ СН'!$F$21</f>
        <v>187.06634847999999</v>
      </c>
      <c r="J378" s="37">
        <f>SUMIFS(СВЦЭМ!$K$34:$K$777,СВЦЭМ!$A$34:$A$777,$A378,СВЦЭМ!$B$34:$B$777,J$366)+'СЕТ СН'!$F$13-'СЕТ СН'!$F$21</f>
        <v>106.91030011999999</v>
      </c>
      <c r="K378" s="37">
        <f>SUMIFS(СВЦЭМ!$K$34:$K$777,СВЦЭМ!$A$34:$A$777,$A378,СВЦЭМ!$B$34:$B$777,K$366)+'СЕТ СН'!$F$13-'СЕТ СН'!$F$21</f>
        <v>13.680375389999995</v>
      </c>
      <c r="L378" s="37">
        <f>SUMIFS(СВЦЭМ!$K$34:$K$777,СВЦЭМ!$A$34:$A$777,$A378,СВЦЭМ!$B$34:$B$777,L$366)+'СЕТ СН'!$F$13-'СЕТ СН'!$F$21</f>
        <v>-55.665147309999952</v>
      </c>
      <c r="M378" s="37">
        <f>SUMIFS(СВЦЭМ!$K$34:$K$777,СВЦЭМ!$A$34:$A$777,$A378,СВЦЭМ!$B$34:$B$777,M$366)+'СЕТ СН'!$F$13-'СЕТ СН'!$F$21</f>
        <v>-77.146532960000002</v>
      </c>
      <c r="N378" s="37">
        <f>SUMIFS(СВЦЭМ!$K$34:$K$777,СВЦЭМ!$A$34:$A$777,$A378,СВЦЭМ!$B$34:$B$777,N$366)+'СЕТ СН'!$F$13-'СЕТ СН'!$F$21</f>
        <v>-75.921733630000006</v>
      </c>
      <c r="O378" s="37">
        <f>SUMIFS(СВЦЭМ!$K$34:$K$777,СВЦЭМ!$A$34:$A$777,$A378,СВЦЭМ!$B$34:$B$777,O$366)+'СЕТ СН'!$F$13-'СЕТ СН'!$F$21</f>
        <v>-79.154904600000009</v>
      </c>
      <c r="P378" s="37">
        <f>SUMIFS(СВЦЭМ!$K$34:$K$777,СВЦЭМ!$A$34:$A$777,$A378,СВЦЭМ!$B$34:$B$777,P$366)+'СЕТ СН'!$F$13-'СЕТ СН'!$F$21</f>
        <v>-80.200835180000013</v>
      </c>
      <c r="Q378" s="37">
        <f>SUMIFS(СВЦЭМ!$K$34:$K$777,СВЦЭМ!$A$34:$A$777,$A378,СВЦЭМ!$B$34:$B$777,Q$366)+'СЕТ СН'!$F$13-'СЕТ СН'!$F$21</f>
        <v>-80.587960839999994</v>
      </c>
      <c r="R378" s="37">
        <f>SUMIFS(СВЦЭМ!$K$34:$K$777,СВЦЭМ!$A$34:$A$777,$A378,СВЦЭМ!$B$34:$B$777,R$366)+'СЕТ СН'!$F$13-'СЕТ СН'!$F$21</f>
        <v>-74.710847870000009</v>
      </c>
      <c r="S378" s="37">
        <f>SUMIFS(СВЦЭМ!$K$34:$K$777,СВЦЭМ!$A$34:$A$777,$A378,СВЦЭМ!$B$34:$B$777,S$366)+'СЕТ СН'!$F$13-'СЕТ СН'!$F$21</f>
        <v>-77.842916000000002</v>
      </c>
      <c r="T378" s="37">
        <f>SUMIFS(СВЦЭМ!$K$34:$K$777,СВЦЭМ!$A$34:$A$777,$A378,СВЦЭМ!$B$34:$B$777,T$366)+'СЕТ СН'!$F$13-'СЕТ СН'!$F$21</f>
        <v>-90.174159470000006</v>
      </c>
      <c r="U378" s="37">
        <f>SUMIFS(СВЦЭМ!$K$34:$K$777,СВЦЭМ!$A$34:$A$777,$A378,СВЦЭМ!$B$34:$B$777,U$366)+'СЕТ СН'!$F$13-'СЕТ СН'!$F$21</f>
        <v>-89.571844989999988</v>
      </c>
      <c r="V378" s="37">
        <f>SUMIFS(СВЦЭМ!$K$34:$K$777,СВЦЭМ!$A$34:$A$777,$A378,СВЦЭМ!$B$34:$B$777,V$366)+'СЕТ СН'!$F$13-'СЕТ СН'!$F$21</f>
        <v>-72.015848619999986</v>
      </c>
      <c r="W378" s="37">
        <f>SUMIFS(СВЦЭМ!$K$34:$K$777,СВЦЭМ!$A$34:$A$777,$A378,СВЦЭМ!$B$34:$B$777,W$366)+'СЕТ СН'!$F$13-'СЕТ СН'!$F$21</f>
        <v>-1.7418228599999566</v>
      </c>
      <c r="X378" s="37">
        <f>SUMIFS(СВЦЭМ!$K$34:$K$777,СВЦЭМ!$A$34:$A$777,$A378,СВЦЭМ!$B$34:$B$777,X$366)+'СЕТ СН'!$F$13-'СЕТ СН'!$F$21</f>
        <v>68.731101179999996</v>
      </c>
      <c r="Y378" s="37">
        <f>SUMIFS(СВЦЭМ!$K$34:$K$777,СВЦЭМ!$A$34:$A$777,$A378,СВЦЭМ!$B$34:$B$777,Y$366)+'СЕТ СН'!$F$13-'СЕТ СН'!$F$21</f>
        <v>137.89967649000005</v>
      </c>
    </row>
    <row r="379" spans="1:25" ht="15.75" x14ac:dyDescent="0.2">
      <c r="A379" s="36">
        <f t="shared" si="10"/>
        <v>43052</v>
      </c>
      <c r="B379" s="37">
        <f>SUMIFS(СВЦЭМ!$K$34:$K$777,СВЦЭМ!$A$34:$A$777,$A379,СВЦЭМ!$B$34:$B$777,B$366)+'СЕТ СН'!$F$13-'СЕТ СН'!$F$21</f>
        <v>167.16464675999998</v>
      </c>
      <c r="C379" s="37">
        <f>SUMIFS(СВЦЭМ!$K$34:$K$777,СВЦЭМ!$A$34:$A$777,$A379,СВЦЭМ!$B$34:$B$777,C$366)+'СЕТ СН'!$F$13-'СЕТ СН'!$F$21</f>
        <v>211.75148841999999</v>
      </c>
      <c r="D379" s="37">
        <f>SUMIFS(СВЦЭМ!$K$34:$K$777,СВЦЭМ!$A$34:$A$777,$A379,СВЦЭМ!$B$34:$B$777,D$366)+'СЕТ СН'!$F$13-'СЕТ СН'!$F$21</f>
        <v>249.21749924000005</v>
      </c>
      <c r="E379" s="37">
        <f>SUMIFS(СВЦЭМ!$K$34:$K$777,СВЦЭМ!$A$34:$A$777,$A379,СВЦЭМ!$B$34:$B$777,E$366)+'СЕТ СН'!$F$13-'СЕТ СН'!$F$21</f>
        <v>251.95842126000002</v>
      </c>
      <c r="F379" s="37">
        <f>SUMIFS(СВЦЭМ!$K$34:$K$777,СВЦЭМ!$A$34:$A$777,$A379,СВЦЭМ!$B$34:$B$777,F$366)+'СЕТ СН'!$F$13-'СЕТ СН'!$F$21</f>
        <v>258.51305624999998</v>
      </c>
      <c r="G379" s="37">
        <f>SUMIFS(СВЦЭМ!$K$34:$K$777,СВЦЭМ!$A$34:$A$777,$A379,СВЦЭМ!$B$34:$B$777,G$366)+'СЕТ СН'!$F$13-'СЕТ СН'!$F$21</f>
        <v>252.87545863000003</v>
      </c>
      <c r="H379" s="37">
        <f>SUMIFS(СВЦЭМ!$K$34:$K$777,СВЦЭМ!$A$34:$A$777,$A379,СВЦЭМ!$B$34:$B$777,H$366)+'СЕТ СН'!$F$13-'СЕТ СН'!$F$21</f>
        <v>217.91383771000005</v>
      </c>
      <c r="I379" s="37">
        <f>SUMIFS(СВЦЭМ!$K$34:$K$777,СВЦЭМ!$A$34:$A$777,$A379,СВЦЭМ!$B$34:$B$777,I$366)+'СЕТ СН'!$F$13-'СЕТ СН'!$F$21</f>
        <v>144.02803408</v>
      </c>
      <c r="J379" s="37">
        <f>SUMIFS(СВЦЭМ!$K$34:$K$777,СВЦЭМ!$A$34:$A$777,$A379,СВЦЭМ!$B$34:$B$777,J$366)+'СЕТ СН'!$F$13-'СЕТ СН'!$F$21</f>
        <v>66.665701369999965</v>
      </c>
      <c r="K379" s="37">
        <f>SUMIFS(СВЦЭМ!$K$34:$K$777,СВЦЭМ!$A$34:$A$777,$A379,СВЦЭМ!$B$34:$B$777,K$366)+'СЕТ СН'!$F$13-'СЕТ СН'!$F$21</f>
        <v>11.033427139999958</v>
      </c>
      <c r="L379" s="37">
        <f>SUMIFS(СВЦЭМ!$K$34:$K$777,СВЦЭМ!$A$34:$A$777,$A379,СВЦЭМ!$B$34:$B$777,L$366)+'СЕТ СН'!$F$13-'СЕТ СН'!$F$21</f>
        <v>-36.639366740000014</v>
      </c>
      <c r="M379" s="37">
        <f>SUMIFS(СВЦЭМ!$K$34:$K$777,СВЦЭМ!$A$34:$A$777,$A379,СВЦЭМ!$B$34:$B$777,M$366)+'СЕТ СН'!$F$13-'СЕТ СН'!$F$21</f>
        <v>-59.41807947999996</v>
      </c>
      <c r="N379" s="37">
        <f>SUMIFS(СВЦЭМ!$K$34:$K$777,СВЦЭМ!$A$34:$A$777,$A379,СВЦЭМ!$B$34:$B$777,N$366)+'СЕТ СН'!$F$13-'СЕТ СН'!$F$21</f>
        <v>-67.497163039999975</v>
      </c>
      <c r="O379" s="37">
        <f>SUMIFS(СВЦЭМ!$K$34:$K$777,СВЦЭМ!$A$34:$A$777,$A379,СВЦЭМ!$B$34:$B$777,O$366)+'СЕТ СН'!$F$13-'СЕТ СН'!$F$21</f>
        <v>-69.10554166999998</v>
      </c>
      <c r="P379" s="37">
        <f>SUMIFS(СВЦЭМ!$K$34:$K$777,СВЦЭМ!$A$34:$A$777,$A379,СВЦЭМ!$B$34:$B$777,P$366)+'СЕТ СН'!$F$13-'СЕТ СН'!$F$21</f>
        <v>-70.555466879999983</v>
      </c>
      <c r="Q379" s="37">
        <f>SUMIFS(СВЦЭМ!$K$34:$K$777,СВЦЭМ!$A$34:$A$777,$A379,СВЦЭМ!$B$34:$B$777,Q$366)+'СЕТ СН'!$F$13-'СЕТ СН'!$F$21</f>
        <v>-69.609907480000004</v>
      </c>
      <c r="R379" s="37">
        <f>SUMIFS(СВЦЭМ!$K$34:$K$777,СВЦЭМ!$A$34:$A$777,$A379,СВЦЭМ!$B$34:$B$777,R$366)+'СЕТ СН'!$F$13-'СЕТ СН'!$F$21</f>
        <v>-74.670935369999995</v>
      </c>
      <c r="S379" s="37">
        <f>SUMIFS(СВЦЭМ!$K$34:$K$777,СВЦЭМ!$A$34:$A$777,$A379,СВЦЭМ!$B$34:$B$777,S$366)+'СЕТ СН'!$F$13-'СЕТ СН'!$F$21</f>
        <v>-70.882670080000025</v>
      </c>
      <c r="T379" s="37">
        <f>SUMIFS(СВЦЭМ!$K$34:$K$777,СВЦЭМ!$A$34:$A$777,$A379,СВЦЭМ!$B$34:$B$777,T$366)+'СЕТ СН'!$F$13-'СЕТ СН'!$F$21</f>
        <v>-50.334861199999978</v>
      </c>
      <c r="U379" s="37">
        <f>SUMIFS(СВЦЭМ!$K$34:$K$777,СВЦЭМ!$A$34:$A$777,$A379,СВЦЭМ!$B$34:$B$777,U$366)+'СЕТ СН'!$F$13-'СЕТ СН'!$F$21</f>
        <v>-52.458507729999951</v>
      </c>
      <c r="V379" s="37">
        <f>SUMIFS(СВЦЭМ!$K$34:$K$777,СВЦЭМ!$A$34:$A$777,$A379,СВЦЭМ!$B$34:$B$777,V$366)+'СЕТ СН'!$F$13-'СЕТ СН'!$F$21</f>
        <v>-46.424520120000011</v>
      </c>
      <c r="W379" s="37">
        <f>SUMIFS(СВЦЭМ!$K$34:$K$777,СВЦЭМ!$A$34:$A$777,$A379,СВЦЭМ!$B$34:$B$777,W$366)+'СЕТ СН'!$F$13-'СЕТ СН'!$F$21</f>
        <v>4.4735962299999983</v>
      </c>
      <c r="X379" s="37">
        <f>SUMIFS(СВЦЭМ!$K$34:$K$777,СВЦЭМ!$A$34:$A$777,$A379,СВЦЭМ!$B$34:$B$777,X$366)+'СЕТ СН'!$F$13-'СЕТ СН'!$F$21</f>
        <v>78.95280951999996</v>
      </c>
      <c r="Y379" s="37">
        <f>SUMIFS(СВЦЭМ!$K$34:$K$777,СВЦЭМ!$A$34:$A$777,$A379,СВЦЭМ!$B$34:$B$777,Y$366)+'СЕТ СН'!$F$13-'СЕТ СН'!$F$21</f>
        <v>156.44086804999995</v>
      </c>
    </row>
    <row r="380" spans="1:25" ht="15.75" x14ac:dyDescent="0.2">
      <c r="A380" s="36">
        <f t="shared" si="10"/>
        <v>43053</v>
      </c>
      <c r="B380" s="37">
        <f>SUMIFS(СВЦЭМ!$K$34:$K$777,СВЦЭМ!$A$34:$A$777,$A380,СВЦЭМ!$B$34:$B$777,B$366)+'СЕТ СН'!$F$13-'СЕТ СН'!$F$21</f>
        <v>181.35785368999996</v>
      </c>
      <c r="C380" s="37">
        <f>SUMIFS(СВЦЭМ!$K$34:$K$777,СВЦЭМ!$A$34:$A$777,$A380,СВЦЭМ!$B$34:$B$777,C$366)+'СЕТ СН'!$F$13-'СЕТ СН'!$F$21</f>
        <v>208.60463588000005</v>
      </c>
      <c r="D380" s="37">
        <f>SUMIFS(СВЦЭМ!$K$34:$K$777,СВЦЭМ!$A$34:$A$777,$A380,СВЦЭМ!$B$34:$B$777,D$366)+'СЕТ СН'!$F$13-'СЕТ СН'!$F$21</f>
        <v>207.18141998999999</v>
      </c>
      <c r="E380" s="37">
        <f>SUMIFS(СВЦЭМ!$K$34:$K$777,СВЦЭМ!$A$34:$A$777,$A380,СВЦЭМ!$B$34:$B$777,E$366)+'СЕТ СН'!$F$13-'СЕТ СН'!$F$21</f>
        <v>206.07269197000005</v>
      </c>
      <c r="F380" s="37">
        <f>SUMIFS(СВЦЭМ!$K$34:$K$777,СВЦЭМ!$A$34:$A$777,$A380,СВЦЭМ!$B$34:$B$777,F$366)+'СЕТ СН'!$F$13-'СЕТ СН'!$F$21</f>
        <v>204.94251341999995</v>
      </c>
      <c r="G380" s="37">
        <f>SUMIFS(СВЦЭМ!$K$34:$K$777,СВЦЭМ!$A$34:$A$777,$A380,СВЦЭМ!$B$34:$B$777,G$366)+'СЕТ СН'!$F$13-'СЕТ СН'!$F$21</f>
        <v>207.63090213999999</v>
      </c>
      <c r="H380" s="37">
        <f>SUMIFS(СВЦЭМ!$K$34:$K$777,СВЦЭМ!$A$34:$A$777,$A380,СВЦЭМ!$B$34:$B$777,H$366)+'СЕТ СН'!$F$13-'СЕТ СН'!$F$21</f>
        <v>193.64826968</v>
      </c>
      <c r="I380" s="37">
        <f>SUMIFS(СВЦЭМ!$K$34:$K$777,СВЦЭМ!$A$34:$A$777,$A380,СВЦЭМ!$B$34:$B$777,I$366)+'СЕТ СН'!$F$13-'СЕТ СН'!$F$21</f>
        <v>130.73488509000003</v>
      </c>
      <c r="J380" s="37">
        <f>SUMIFS(СВЦЭМ!$K$34:$K$777,СВЦЭМ!$A$34:$A$777,$A380,СВЦЭМ!$B$34:$B$777,J$366)+'СЕТ СН'!$F$13-'СЕТ СН'!$F$21</f>
        <v>87.481183490000035</v>
      </c>
      <c r="K380" s="37">
        <f>SUMIFS(СВЦЭМ!$K$34:$K$777,СВЦЭМ!$A$34:$A$777,$A380,СВЦЭМ!$B$34:$B$777,K$366)+'СЕТ СН'!$F$13-'СЕТ СН'!$F$21</f>
        <v>31.703895620000026</v>
      </c>
      <c r="L380" s="37">
        <f>SUMIFS(СВЦЭМ!$K$34:$K$777,СВЦЭМ!$A$34:$A$777,$A380,СВЦЭМ!$B$34:$B$777,L$366)+'СЕТ СН'!$F$13-'СЕТ СН'!$F$21</f>
        <v>-21.846855730000016</v>
      </c>
      <c r="M380" s="37">
        <f>SUMIFS(СВЦЭМ!$K$34:$K$777,СВЦЭМ!$A$34:$A$777,$A380,СВЦЭМ!$B$34:$B$777,M$366)+'СЕТ СН'!$F$13-'СЕТ СН'!$F$21</f>
        <v>-39.869164989999945</v>
      </c>
      <c r="N380" s="37">
        <f>SUMIFS(СВЦЭМ!$K$34:$K$777,СВЦЭМ!$A$34:$A$777,$A380,СВЦЭМ!$B$34:$B$777,N$366)+'СЕТ СН'!$F$13-'СЕТ СН'!$F$21</f>
        <v>-32.723418440000046</v>
      </c>
      <c r="O380" s="37">
        <f>SUMIFS(СВЦЭМ!$K$34:$K$777,СВЦЭМ!$A$34:$A$777,$A380,СВЦЭМ!$B$34:$B$777,O$366)+'СЕТ СН'!$F$13-'СЕТ СН'!$F$21</f>
        <v>-38.842620779999947</v>
      </c>
      <c r="P380" s="37">
        <f>SUMIFS(СВЦЭМ!$K$34:$K$777,СВЦЭМ!$A$34:$A$777,$A380,СВЦЭМ!$B$34:$B$777,P$366)+'СЕТ СН'!$F$13-'СЕТ СН'!$F$21</f>
        <v>-33.584074050000027</v>
      </c>
      <c r="Q380" s="37">
        <f>SUMIFS(СВЦЭМ!$K$34:$K$777,СВЦЭМ!$A$34:$A$777,$A380,СВЦЭМ!$B$34:$B$777,Q$366)+'СЕТ СН'!$F$13-'СЕТ СН'!$F$21</f>
        <v>-28.003754260000051</v>
      </c>
      <c r="R380" s="37">
        <f>SUMIFS(СВЦЭМ!$K$34:$K$777,СВЦЭМ!$A$34:$A$777,$A380,СВЦЭМ!$B$34:$B$777,R$366)+'СЕТ СН'!$F$13-'СЕТ СН'!$F$21</f>
        <v>-26.260308099999975</v>
      </c>
      <c r="S380" s="37">
        <f>SUMIFS(СВЦЭМ!$K$34:$K$777,СВЦЭМ!$A$34:$A$777,$A380,СВЦЭМ!$B$34:$B$777,S$366)+'СЕТ СН'!$F$13-'СЕТ СН'!$F$21</f>
        <v>-43.114943670000002</v>
      </c>
      <c r="T380" s="37">
        <f>SUMIFS(СВЦЭМ!$K$34:$K$777,СВЦЭМ!$A$34:$A$777,$A380,СВЦЭМ!$B$34:$B$777,T$366)+'СЕТ СН'!$F$13-'СЕТ СН'!$F$21</f>
        <v>-67.795607280000013</v>
      </c>
      <c r="U380" s="37">
        <f>SUMIFS(СВЦЭМ!$K$34:$K$777,СВЦЭМ!$A$34:$A$777,$A380,СВЦЭМ!$B$34:$B$777,U$366)+'СЕТ СН'!$F$13-'СЕТ СН'!$F$21</f>
        <v>-73.057694239999989</v>
      </c>
      <c r="V380" s="37">
        <f>SUMIFS(СВЦЭМ!$K$34:$K$777,СВЦЭМ!$A$34:$A$777,$A380,СВЦЭМ!$B$34:$B$777,V$366)+'СЕТ СН'!$F$13-'СЕТ СН'!$F$21</f>
        <v>-39.49584976999995</v>
      </c>
      <c r="W380" s="37">
        <f>SUMIFS(СВЦЭМ!$K$34:$K$777,СВЦЭМ!$A$34:$A$777,$A380,СВЦЭМ!$B$34:$B$777,W$366)+'СЕТ СН'!$F$13-'СЕТ СН'!$F$21</f>
        <v>23.755205039999964</v>
      </c>
      <c r="X380" s="37">
        <f>SUMIFS(СВЦЭМ!$K$34:$K$777,СВЦЭМ!$A$34:$A$777,$A380,СВЦЭМ!$B$34:$B$777,X$366)+'СЕТ СН'!$F$13-'СЕТ СН'!$F$21</f>
        <v>94.532387169999993</v>
      </c>
      <c r="Y380" s="37">
        <f>SUMIFS(СВЦЭМ!$K$34:$K$777,СВЦЭМ!$A$34:$A$777,$A380,СВЦЭМ!$B$34:$B$777,Y$366)+'СЕТ СН'!$F$13-'СЕТ СН'!$F$21</f>
        <v>168.08808099999999</v>
      </c>
    </row>
    <row r="381" spans="1:25" ht="15.75" x14ac:dyDescent="0.2">
      <c r="A381" s="36">
        <f t="shared" si="10"/>
        <v>43054</v>
      </c>
      <c r="B381" s="37">
        <f>SUMIFS(СВЦЭМ!$K$34:$K$777,СВЦЭМ!$A$34:$A$777,$A381,СВЦЭМ!$B$34:$B$777,B$366)+'СЕТ СН'!$F$13-'СЕТ СН'!$F$21</f>
        <v>163.45887453</v>
      </c>
      <c r="C381" s="37">
        <f>SUMIFS(СВЦЭМ!$K$34:$K$777,СВЦЭМ!$A$34:$A$777,$A381,СВЦЭМ!$B$34:$B$777,C$366)+'СЕТ СН'!$F$13-'СЕТ СН'!$F$21</f>
        <v>187.84500636999996</v>
      </c>
      <c r="D381" s="37">
        <f>SUMIFS(СВЦЭМ!$K$34:$K$777,СВЦЭМ!$A$34:$A$777,$A381,СВЦЭМ!$B$34:$B$777,D$366)+'СЕТ СН'!$F$13-'СЕТ СН'!$F$21</f>
        <v>216.29835278999997</v>
      </c>
      <c r="E381" s="37">
        <f>SUMIFS(СВЦЭМ!$K$34:$K$777,СВЦЭМ!$A$34:$A$777,$A381,СВЦЭМ!$B$34:$B$777,E$366)+'СЕТ СН'!$F$13-'СЕТ СН'!$F$21</f>
        <v>211.91363822999995</v>
      </c>
      <c r="F381" s="37">
        <f>SUMIFS(СВЦЭМ!$K$34:$K$777,СВЦЭМ!$A$34:$A$777,$A381,СВЦЭМ!$B$34:$B$777,F$366)+'СЕТ СН'!$F$13-'СЕТ СН'!$F$21</f>
        <v>212.14249402999997</v>
      </c>
      <c r="G381" s="37">
        <f>SUMIFS(СВЦЭМ!$K$34:$K$777,СВЦЭМ!$A$34:$A$777,$A381,СВЦЭМ!$B$34:$B$777,G$366)+'СЕТ СН'!$F$13-'СЕТ СН'!$F$21</f>
        <v>217.22948274999999</v>
      </c>
      <c r="H381" s="37">
        <f>SUMIFS(СВЦЭМ!$K$34:$K$777,СВЦЭМ!$A$34:$A$777,$A381,СВЦЭМ!$B$34:$B$777,H$366)+'СЕТ СН'!$F$13-'СЕТ СН'!$F$21</f>
        <v>183.61066677999997</v>
      </c>
      <c r="I381" s="37">
        <f>SUMIFS(СВЦЭМ!$K$34:$K$777,СВЦЭМ!$A$34:$A$777,$A381,СВЦЭМ!$B$34:$B$777,I$366)+'СЕТ СН'!$F$13-'СЕТ СН'!$F$21</f>
        <v>115.13856811000005</v>
      </c>
      <c r="J381" s="37">
        <f>SUMIFS(СВЦЭМ!$K$34:$K$777,СВЦЭМ!$A$34:$A$777,$A381,СВЦЭМ!$B$34:$B$777,J$366)+'СЕТ СН'!$F$13-'СЕТ СН'!$F$21</f>
        <v>72.810471559999996</v>
      </c>
      <c r="K381" s="37">
        <f>SUMIFS(СВЦЭМ!$K$34:$K$777,СВЦЭМ!$A$34:$A$777,$A381,СВЦЭМ!$B$34:$B$777,K$366)+'СЕТ СН'!$F$13-'СЕТ СН'!$F$21</f>
        <v>20.983595519999994</v>
      </c>
      <c r="L381" s="37">
        <f>SUMIFS(СВЦЭМ!$K$34:$K$777,СВЦЭМ!$A$34:$A$777,$A381,СВЦЭМ!$B$34:$B$777,L$366)+'СЕТ СН'!$F$13-'СЕТ СН'!$F$21</f>
        <v>-26.765342479999958</v>
      </c>
      <c r="M381" s="37">
        <f>SUMIFS(СВЦЭМ!$K$34:$K$777,СВЦЭМ!$A$34:$A$777,$A381,СВЦЭМ!$B$34:$B$777,M$366)+'СЕТ СН'!$F$13-'СЕТ СН'!$F$21</f>
        <v>-39.540189759999976</v>
      </c>
      <c r="N381" s="37">
        <f>SUMIFS(СВЦЭМ!$K$34:$K$777,СВЦЭМ!$A$34:$A$777,$A381,СВЦЭМ!$B$34:$B$777,N$366)+'СЕТ СН'!$F$13-'СЕТ СН'!$F$21</f>
        <v>-34.118885739999996</v>
      </c>
      <c r="O381" s="37">
        <f>SUMIFS(СВЦЭМ!$K$34:$K$777,СВЦЭМ!$A$34:$A$777,$A381,СВЦЭМ!$B$34:$B$777,O$366)+'СЕТ СН'!$F$13-'СЕТ СН'!$F$21</f>
        <v>-29.901106819999995</v>
      </c>
      <c r="P381" s="37">
        <f>SUMIFS(СВЦЭМ!$K$34:$K$777,СВЦЭМ!$A$34:$A$777,$A381,СВЦЭМ!$B$34:$B$777,P$366)+'СЕТ СН'!$F$13-'СЕТ СН'!$F$21</f>
        <v>-27.705926009999985</v>
      </c>
      <c r="Q381" s="37">
        <f>SUMIFS(СВЦЭМ!$K$34:$K$777,СВЦЭМ!$A$34:$A$777,$A381,СВЦЭМ!$B$34:$B$777,Q$366)+'СЕТ СН'!$F$13-'СЕТ СН'!$F$21</f>
        <v>-28.529119929999979</v>
      </c>
      <c r="R381" s="37">
        <f>SUMIFS(СВЦЭМ!$K$34:$K$777,СВЦЭМ!$A$34:$A$777,$A381,СВЦЭМ!$B$34:$B$777,R$366)+'СЕТ СН'!$F$13-'СЕТ СН'!$F$21</f>
        <v>-34.266442129999973</v>
      </c>
      <c r="S381" s="37">
        <f>SUMIFS(СВЦЭМ!$K$34:$K$777,СВЦЭМ!$A$34:$A$777,$A381,СВЦЭМ!$B$34:$B$777,S$366)+'СЕТ СН'!$F$13-'СЕТ СН'!$F$21</f>
        <v>-41.876528239999971</v>
      </c>
      <c r="T381" s="37">
        <f>SUMIFS(СВЦЭМ!$K$34:$K$777,СВЦЭМ!$A$34:$A$777,$A381,СВЦЭМ!$B$34:$B$777,T$366)+'СЕТ СН'!$F$13-'СЕТ СН'!$F$21</f>
        <v>-60.184941549999962</v>
      </c>
      <c r="U381" s="37">
        <f>SUMIFS(СВЦЭМ!$K$34:$K$777,СВЦЭМ!$A$34:$A$777,$A381,СВЦЭМ!$B$34:$B$777,U$366)+'СЕТ СН'!$F$13-'СЕТ СН'!$F$21</f>
        <v>-62.476908040000012</v>
      </c>
      <c r="V381" s="37">
        <f>SUMIFS(СВЦЭМ!$K$34:$K$777,СВЦЭМ!$A$34:$A$777,$A381,СВЦЭМ!$B$34:$B$777,V$366)+'СЕТ СН'!$F$13-'СЕТ СН'!$F$21</f>
        <v>-33.31409369000005</v>
      </c>
      <c r="W381" s="37">
        <f>SUMIFS(СВЦЭМ!$K$34:$K$777,СВЦЭМ!$A$34:$A$777,$A381,СВЦЭМ!$B$34:$B$777,W$366)+'СЕТ СН'!$F$13-'СЕТ СН'!$F$21</f>
        <v>28.488063710000006</v>
      </c>
      <c r="X381" s="37">
        <f>SUMIFS(СВЦЭМ!$K$34:$K$777,СВЦЭМ!$A$34:$A$777,$A381,СВЦЭМ!$B$34:$B$777,X$366)+'СЕТ СН'!$F$13-'СЕТ СН'!$F$21</f>
        <v>99.238875430000007</v>
      </c>
      <c r="Y381" s="37">
        <f>SUMIFS(СВЦЭМ!$K$34:$K$777,СВЦЭМ!$A$34:$A$777,$A381,СВЦЭМ!$B$34:$B$777,Y$366)+'СЕТ СН'!$F$13-'СЕТ СН'!$F$21</f>
        <v>166.58867325000006</v>
      </c>
    </row>
    <row r="382" spans="1:25" ht="15.75" x14ac:dyDescent="0.2">
      <c r="A382" s="36">
        <f t="shared" si="10"/>
        <v>43055</v>
      </c>
      <c r="B382" s="37">
        <f>SUMIFS(СВЦЭМ!$K$34:$K$777,СВЦЭМ!$A$34:$A$777,$A382,СВЦЭМ!$B$34:$B$777,B$366)+'СЕТ СН'!$F$13-'СЕТ СН'!$F$21</f>
        <v>212.49016566</v>
      </c>
      <c r="C382" s="37">
        <f>SUMIFS(СВЦЭМ!$K$34:$K$777,СВЦЭМ!$A$34:$A$777,$A382,СВЦЭМ!$B$34:$B$777,C$366)+'СЕТ СН'!$F$13-'СЕТ СН'!$F$21</f>
        <v>213.90163886000005</v>
      </c>
      <c r="D382" s="37">
        <f>SUMIFS(СВЦЭМ!$K$34:$K$777,СВЦЭМ!$A$34:$A$777,$A382,СВЦЭМ!$B$34:$B$777,D$366)+'СЕТ СН'!$F$13-'СЕТ СН'!$F$21</f>
        <v>227.37734931</v>
      </c>
      <c r="E382" s="37">
        <f>SUMIFS(СВЦЭМ!$K$34:$K$777,СВЦЭМ!$A$34:$A$777,$A382,СВЦЭМ!$B$34:$B$777,E$366)+'СЕТ СН'!$F$13-'СЕТ СН'!$F$21</f>
        <v>224.54123191999997</v>
      </c>
      <c r="F382" s="37">
        <f>SUMIFS(СВЦЭМ!$K$34:$K$777,СВЦЭМ!$A$34:$A$777,$A382,СВЦЭМ!$B$34:$B$777,F$366)+'СЕТ СН'!$F$13-'СЕТ СН'!$F$21</f>
        <v>223.89507135999997</v>
      </c>
      <c r="G382" s="37">
        <f>SUMIFS(СВЦЭМ!$K$34:$K$777,СВЦЭМ!$A$34:$A$777,$A382,СВЦЭМ!$B$34:$B$777,G$366)+'СЕТ СН'!$F$13-'СЕТ СН'!$F$21</f>
        <v>229.05011430000002</v>
      </c>
      <c r="H382" s="37">
        <f>SUMIFS(СВЦЭМ!$K$34:$K$777,СВЦЭМ!$A$34:$A$777,$A382,СВЦЭМ!$B$34:$B$777,H$366)+'СЕТ СН'!$F$13-'СЕТ СН'!$F$21</f>
        <v>215.60081923999996</v>
      </c>
      <c r="I382" s="37">
        <f>SUMIFS(СВЦЭМ!$K$34:$K$777,СВЦЭМ!$A$34:$A$777,$A382,СВЦЭМ!$B$34:$B$777,I$366)+'СЕТ СН'!$F$13-'СЕТ СН'!$F$21</f>
        <v>139.76195342999995</v>
      </c>
      <c r="J382" s="37">
        <f>SUMIFS(СВЦЭМ!$K$34:$K$777,СВЦЭМ!$A$34:$A$777,$A382,СВЦЭМ!$B$34:$B$777,J$366)+'СЕТ СН'!$F$13-'СЕТ СН'!$F$21</f>
        <v>101.53450587999998</v>
      </c>
      <c r="K382" s="37">
        <f>SUMIFS(СВЦЭМ!$K$34:$K$777,СВЦЭМ!$A$34:$A$777,$A382,СВЦЭМ!$B$34:$B$777,K$366)+'СЕТ СН'!$F$13-'СЕТ СН'!$F$21</f>
        <v>49.035937190000027</v>
      </c>
      <c r="L382" s="37">
        <f>SUMIFS(СВЦЭМ!$K$34:$K$777,СВЦЭМ!$A$34:$A$777,$A382,СВЦЭМ!$B$34:$B$777,L$366)+'СЕТ СН'!$F$13-'СЕТ СН'!$F$21</f>
        <v>-3.4560603300000139</v>
      </c>
      <c r="M382" s="37">
        <f>SUMIFS(СВЦЭМ!$K$34:$K$777,СВЦЭМ!$A$34:$A$777,$A382,СВЦЭМ!$B$34:$B$777,M$366)+'СЕТ СН'!$F$13-'СЕТ СН'!$F$21</f>
        <v>-31.289028120000012</v>
      </c>
      <c r="N382" s="37">
        <f>SUMIFS(СВЦЭМ!$K$34:$K$777,СВЦЭМ!$A$34:$A$777,$A382,СВЦЭМ!$B$34:$B$777,N$366)+'СЕТ СН'!$F$13-'СЕТ СН'!$F$21</f>
        <v>-39.851344570000037</v>
      </c>
      <c r="O382" s="37">
        <f>SUMIFS(СВЦЭМ!$K$34:$K$777,СВЦЭМ!$A$34:$A$777,$A382,СВЦЭМ!$B$34:$B$777,O$366)+'СЕТ СН'!$F$13-'СЕТ СН'!$F$21</f>
        <v>-58.27651228000002</v>
      </c>
      <c r="P382" s="37">
        <f>SUMIFS(СВЦЭМ!$K$34:$K$777,СВЦЭМ!$A$34:$A$777,$A382,СВЦЭМ!$B$34:$B$777,P$366)+'СЕТ СН'!$F$13-'СЕТ СН'!$F$21</f>
        <v>-52.866332289999946</v>
      </c>
      <c r="Q382" s="37">
        <f>SUMIFS(СВЦЭМ!$K$34:$K$777,СВЦЭМ!$A$34:$A$777,$A382,СВЦЭМ!$B$34:$B$777,Q$366)+'СЕТ СН'!$F$13-'СЕТ СН'!$F$21</f>
        <v>-50.386649730000045</v>
      </c>
      <c r="R382" s="37">
        <f>SUMIFS(СВЦЭМ!$K$34:$K$777,СВЦЭМ!$A$34:$A$777,$A382,СВЦЭМ!$B$34:$B$777,R$366)+'СЕТ СН'!$F$13-'СЕТ СН'!$F$21</f>
        <v>-52.50274324999998</v>
      </c>
      <c r="S382" s="37">
        <f>SUMIFS(СВЦЭМ!$K$34:$K$777,СВЦЭМ!$A$34:$A$777,$A382,СВЦЭМ!$B$34:$B$777,S$366)+'СЕТ СН'!$F$13-'СЕТ СН'!$F$21</f>
        <v>-63.700726099999997</v>
      </c>
      <c r="T382" s="37">
        <f>SUMIFS(СВЦЭМ!$K$34:$K$777,СВЦЭМ!$A$34:$A$777,$A382,СВЦЭМ!$B$34:$B$777,T$366)+'СЕТ СН'!$F$13-'СЕТ СН'!$F$21</f>
        <v>-72.050727090000009</v>
      </c>
      <c r="U382" s="37">
        <f>SUMIFS(СВЦЭМ!$K$34:$K$777,СВЦЭМ!$A$34:$A$777,$A382,СВЦЭМ!$B$34:$B$777,U$366)+'СЕТ СН'!$F$13-'СЕТ СН'!$F$21</f>
        <v>-74.372314159999974</v>
      </c>
      <c r="V382" s="37">
        <f>SUMIFS(СВЦЭМ!$K$34:$K$777,СВЦЭМ!$A$34:$A$777,$A382,СВЦЭМ!$B$34:$B$777,V$366)+'СЕТ СН'!$F$13-'СЕТ СН'!$F$21</f>
        <v>-44.672029520000024</v>
      </c>
      <c r="W382" s="37">
        <f>SUMIFS(СВЦЭМ!$K$34:$K$777,СВЦЭМ!$A$34:$A$777,$A382,СВЦЭМ!$B$34:$B$777,W$366)+'СЕТ СН'!$F$13-'СЕТ СН'!$F$21</f>
        <v>23.782655559999966</v>
      </c>
      <c r="X382" s="37">
        <f>SUMIFS(СВЦЭМ!$K$34:$K$777,СВЦЭМ!$A$34:$A$777,$A382,СВЦЭМ!$B$34:$B$777,X$366)+'СЕТ СН'!$F$13-'СЕТ СН'!$F$21</f>
        <v>88.415858169999979</v>
      </c>
      <c r="Y382" s="37">
        <f>SUMIFS(СВЦЭМ!$K$34:$K$777,СВЦЭМ!$A$34:$A$777,$A382,СВЦЭМ!$B$34:$B$777,Y$366)+'СЕТ СН'!$F$13-'СЕТ СН'!$F$21</f>
        <v>141.09088136000003</v>
      </c>
    </row>
    <row r="383" spans="1:25" ht="15.75" x14ac:dyDescent="0.2">
      <c r="A383" s="36">
        <f t="shared" si="10"/>
        <v>43056</v>
      </c>
      <c r="B383" s="37">
        <f>SUMIFS(СВЦЭМ!$K$34:$K$777,СВЦЭМ!$A$34:$A$777,$A383,СВЦЭМ!$B$34:$B$777,B$366)+'СЕТ СН'!$F$13-'СЕТ СН'!$F$21</f>
        <v>208.31167129999994</v>
      </c>
      <c r="C383" s="37">
        <f>SUMIFS(СВЦЭМ!$K$34:$K$777,СВЦЭМ!$A$34:$A$777,$A383,СВЦЭМ!$B$34:$B$777,C$366)+'СЕТ СН'!$F$13-'СЕТ СН'!$F$21</f>
        <v>233.46302257000002</v>
      </c>
      <c r="D383" s="37">
        <f>SUMIFS(СВЦЭМ!$K$34:$K$777,СВЦЭМ!$A$34:$A$777,$A383,СВЦЭМ!$B$34:$B$777,D$366)+'СЕТ СН'!$F$13-'СЕТ СН'!$F$21</f>
        <v>234.33300599999995</v>
      </c>
      <c r="E383" s="37">
        <f>SUMIFS(СВЦЭМ!$K$34:$K$777,СВЦЭМ!$A$34:$A$777,$A383,СВЦЭМ!$B$34:$B$777,E$366)+'СЕТ СН'!$F$13-'СЕТ СН'!$F$21</f>
        <v>231.73823357000003</v>
      </c>
      <c r="F383" s="37">
        <f>SUMIFS(СВЦЭМ!$K$34:$K$777,СВЦЭМ!$A$34:$A$777,$A383,СВЦЭМ!$B$34:$B$777,F$366)+'СЕТ СН'!$F$13-'СЕТ СН'!$F$21</f>
        <v>232.10705581000002</v>
      </c>
      <c r="G383" s="37">
        <f>SUMIFS(СВЦЭМ!$K$34:$K$777,СВЦЭМ!$A$34:$A$777,$A383,СВЦЭМ!$B$34:$B$777,G$366)+'СЕТ СН'!$F$13-'СЕТ СН'!$F$21</f>
        <v>236.39501098999995</v>
      </c>
      <c r="H383" s="37">
        <f>SUMIFS(СВЦЭМ!$K$34:$K$777,СВЦЭМ!$A$34:$A$777,$A383,СВЦЭМ!$B$34:$B$777,H$366)+'СЕТ СН'!$F$13-'СЕТ СН'!$F$21</f>
        <v>213.00567879000005</v>
      </c>
      <c r="I383" s="37">
        <f>SUMIFS(СВЦЭМ!$K$34:$K$777,СВЦЭМ!$A$34:$A$777,$A383,СВЦЭМ!$B$34:$B$777,I$366)+'СЕТ СН'!$F$13-'СЕТ СН'!$F$21</f>
        <v>136.31362850999994</v>
      </c>
      <c r="J383" s="37">
        <f>SUMIFS(СВЦЭМ!$K$34:$K$777,СВЦЭМ!$A$34:$A$777,$A383,СВЦЭМ!$B$34:$B$777,J$366)+'СЕТ СН'!$F$13-'СЕТ СН'!$F$21</f>
        <v>93.06175182000004</v>
      </c>
      <c r="K383" s="37">
        <f>SUMIFS(СВЦЭМ!$K$34:$K$777,СВЦЭМ!$A$34:$A$777,$A383,СВЦЭМ!$B$34:$B$777,K$366)+'СЕТ СН'!$F$13-'СЕТ СН'!$F$21</f>
        <v>31.907011649999959</v>
      </c>
      <c r="L383" s="37">
        <f>SUMIFS(СВЦЭМ!$K$34:$K$777,СВЦЭМ!$A$34:$A$777,$A383,СВЦЭМ!$B$34:$B$777,L$366)+'СЕТ СН'!$F$13-'СЕТ СН'!$F$21</f>
        <v>-24.278677430000016</v>
      </c>
      <c r="M383" s="37">
        <f>SUMIFS(СВЦЭМ!$K$34:$K$777,СВЦЭМ!$A$34:$A$777,$A383,СВЦЭМ!$B$34:$B$777,M$366)+'СЕТ СН'!$F$13-'СЕТ СН'!$F$21</f>
        <v>-44.434879010000031</v>
      </c>
      <c r="N383" s="37">
        <f>SUMIFS(СВЦЭМ!$K$34:$K$777,СВЦЭМ!$A$34:$A$777,$A383,СВЦЭМ!$B$34:$B$777,N$366)+'СЕТ СН'!$F$13-'СЕТ СН'!$F$21</f>
        <v>-41.346592490000035</v>
      </c>
      <c r="O383" s="37">
        <f>SUMIFS(СВЦЭМ!$K$34:$K$777,СВЦЭМ!$A$34:$A$777,$A383,СВЦЭМ!$B$34:$B$777,O$366)+'СЕТ СН'!$F$13-'СЕТ СН'!$F$21</f>
        <v>-36.570398800000021</v>
      </c>
      <c r="P383" s="37">
        <f>SUMIFS(СВЦЭМ!$K$34:$K$777,СВЦЭМ!$A$34:$A$777,$A383,СВЦЭМ!$B$34:$B$777,P$366)+'СЕТ СН'!$F$13-'СЕТ СН'!$F$21</f>
        <v>-26.613163719999989</v>
      </c>
      <c r="Q383" s="37">
        <f>SUMIFS(СВЦЭМ!$K$34:$K$777,СВЦЭМ!$A$34:$A$777,$A383,СВЦЭМ!$B$34:$B$777,Q$366)+'СЕТ СН'!$F$13-'СЕТ СН'!$F$21</f>
        <v>-20.669318979999957</v>
      </c>
      <c r="R383" s="37">
        <f>SUMIFS(СВЦЭМ!$K$34:$K$777,СВЦЭМ!$A$34:$A$777,$A383,СВЦЭМ!$B$34:$B$777,R$366)+'СЕТ СН'!$F$13-'СЕТ СН'!$F$21</f>
        <v>-19.285735870000053</v>
      </c>
      <c r="S383" s="37">
        <f>SUMIFS(СВЦЭМ!$K$34:$K$777,СВЦЭМ!$A$34:$A$777,$A383,СВЦЭМ!$B$34:$B$777,S$366)+'СЕТ СН'!$F$13-'СЕТ СН'!$F$21</f>
        <v>-31.262278929999979</v>
      </c>
      <c r="T383" s="37">
        <f>SUMIFS(СВЦЭМ!$K$34:$K$777,СВЦЭМ!$A$34:$A$777,$A383,СВЦЭМ!$B$34:$B$777,T$366)+'СЕТ СН'!$F$13-'СЕТ СН'!$F$21</f>
        <v>-63.909171140000012</v>
      </c>
      <c r="U383" s="37">
        <f>SUMIFS(СВЦЭМ!$K$34:$K$777,СВЦЭМ!$A$34:$A$777,$A383,СВЦЭМ!$B$34:$B$777,U$366)+'СЕТ СН'!$F$13-'СЕТ СН'!$F$21</f>
        <v>-67.301247090000004</v>
      </c>
      <c r="V383" s="37">
        <f>SUMIFS(СВЦЭМ!$K$34:$K$777,СВЦЭМ!$A$34:$A$777,$A383,СВЦЭМ!$B$34:$B$777,V$366)+'СЕТ СН'!$F$13-'СЕТ СН'!$F$21</f>
        <v>-28.529961999999955</v>
      </c>
      <c r="W383" s="37">
        <f>SUMIFS(СВЦЭМ!$K$34:$K$777,СВЦЭМ!$A$34:$A$777,$A383,СВЦЭМ!$B$34:$B$777,W$366)+'СЕТ СН'!$F$13-'СЕТ СН'!$F$21</f>
        <v>36.042309759999966</v>
      </c>
      <c r="X383" s="37">
        <f>SUMIFS(СВЦЭМ!$K$34:$K$777,СВЦЭМ!$A$34:$A$777,$A383,СВЦЭМ!$B$34:$B$777,X$366)+'СЕТ СН'!$F$13-'СЕТ СН'!$F$21</f>
        <v>108.45336572999997</v>
      </c>
      <c r="Y383" s="37">
        <f>SUMIFS(СВЦЭМ!$K$34:$K$777,СВЦЭМ!$A$34:$A$777,$A383,СВЦЭМ!$B$34:$B$777,Y$366)+'СЕТ СН'!$F$13-'СЕТ СН'!$F$21</f>
        <v>162.30082459000005</v>
      </c>
    </row>
    <row r="384" spans="1:25" ht="15.75" x14ac:dyDescent="0.2">
      <c r="A384" s="36">
        <f t="shared" si="10"/>
        <v>43057</v>
      </c>
      <c r="B384" s="37">
        <f>SUMIFS(СВЦЭМ!$K$34:$K$777,СВЦЭМ!$A$34:$A$777,$A384,СВЦЭМ!$B$34:$B$777,B$366)+'СЕТ СН'!$F$13-'СЕТ СН'!$F$21</f>
        <v>213.48830224000005</v>
      </c>
      <c r="C384" s="37">
        <f>SUMIFS(СВЦЭМ!$K$34:$K$777,СВЦЭМ!$A$34:$A$777,$A384,СВЦЭМ!$B$34:$B$777,C$366)+'СЕТ СН'!$F$13-'СЕТ СН'!$F$21</f>
        <v>243.40366841000002</v>
      </c>
      <c r="D384" s="37">
        <f>SUMIFS(СВЦЭМ!$K$34:$K$777,СВЦЭМ!$A$34:$A$777,$A384,СВЦЭМ!$B$34:$B$777,D$366)+'СЕТ СН'!$F$13-'СЕТ СН'!$F$21</f>
        <v>243.92325212000003</v>
      </c>
      <c r="E384" s="37">
        <f>SUMIFS(СВЦЭМ!$K$34:$K$777,СВЦЭМ!$A$34:$A$777,$A384,СВЦЭМ!$B$34:$B$777,E$366)+'СЕТ СН'!$F$13-'СЕТ СН'!$F$21</f>
        <v>231.46075332999999</v>
      </c>
      <c r="F384" s="37">
        <f>SUMIFS(СВЦЭМ!$K$34:$K$777,СВЦЭМ!$A$34:$A$777,$A384,СВЦЭМ!$B$34:$B$777,F$366)+'СЕТ СН'!$F$13-'СЕТ СН'!$F$21</f>
        <v>229.05240780999998</v>
      </c>
      <c r="G384" s="37">
        <f>SUMIFS(СВЦЭМ!$K$34:$K$777,СВЦЭМ!$A$34:$A$777,$A384,СВЦЭМ!$B$34:$B$777,G$366)+'СЕТ СН'!$F$13-'СЕТ СН'!$F$21</f>
        <v>239.06408589</v>
      </c>
      <c r="H384" s="37">
        <f>SUMIFS(СВЦЭМ!$K$34:$K$777,СВЦЭМ!$A$34:$A$777,$A384,СВЦЭМ!$B$34:$B$777,H$366)+'СЕТ СН'!$F$13-'СЕТ СН'!$F$21</f>
        <v>218.17103366000003</v>
      </c>
      <c r="I384" s="37">
        <f>SUMIFS(СВЦЭМ!$K$34:$K$777,СВЦЭМ!$A$34:$A$777,$A384,СВЦЭМ!$B$34:$B$777,I$366)+'СЕТ СН'!$F$13-'СЕТ СН'!$F$21</f>
        <v>168.87605285999996</v>
      </c>
      <c r="J384" s="37">
        <f>SUMIFS(СВЦЭМ!$K$34:$K$777,СВЦЭМ!$A$34:$A$777,$A384,СВЦЭМ!$B$34:$B$777,J$366)+'СЕТ СН'!$F$13-'СЕТ СН'!$F$21</f>
        <v>104.88040324999997</v>
      </c>
      <c r="K384" s="37">
        <f>SUMIFS(СВЦЭМ!$K$34:$K$777,СВЦЭМ!$A$34:$A$777,$A384,СВЦЭМ!$B$34:$B$777,K$366)+'СЕТ СН'!$F$13-'СЕТ СН'!$F$21</f>
        <v>30.361926120000021</v>
      </c>
      <c r="L384" s="37">
        <f>SUMIFS(СВЦЭМ!$K$34:$K$777,СВЦЭМ!$A$34:$A$777,$A384,СВЦЭМ!$B$34:$B$777,L$366)+'СЕТ СН'!$F$13-'СЕТ СН'!$F$21</f>
        <v>-17.900915820000023</v>
      </c>
      <c r="M384" s="37">
        <f>SUMIFS(СВЦЭМ!$K$34:$K$777,СВЦЭМ!$A$34:$A$777,$A384,СВЦЭМ!$B$34:$B$777,M$366)+'СЕТ СН'!$F$13-'СЕТ СН'!$F$21</f>
        <v>-39.302175759999955</v>
      </c>
      <c r="N384" s="37">
        <f>SUMIFS(СВЦЭМ!$K$34:$K$777,СВЦЭМ!$A$34:$A$777,$A384,СВЦЭМ!$B$34:$B$777,N$366)+'СЕТ СН'!$F$13-'СЕТ СН'!$F$21</f>
        <v>-39.539522170000055</v>
      </c>
      <c r="O384" s="37">
        <f>SUMIFS(СВЦЭМ!$K$34:$K$777,СВЦЭМ!$A$34:$A$777,$A384,СВЦЭМ!$B$34:$B$777,O$366)+'СЕТ СН'!$F$13-'СЕТ СН'!$F$21</f>
        <v>-38.239476729999978</v>
      </c>
      <c r="P384" s="37">
        <f>SUMIFS(СВЦЭМ!$K$34:$K$777,СВЦЭМ!$A$34:$A$777,$A384,СВЦЭМ!$B$34:$B$777,P$366)+'СЕТ СН'!$F$13-'СЕТ СН'!$F$21</f>
        <v>-37.446026589999974</v>
      </c>
      <c r="Q384" s="37">
        <f>SUMIFS(СВЦЭМ!$K$34:$K$777,СВЦЭМ!$A$34:$A$777,$A384,СВЦЭМ!$B$34:$B$777,Q$366)+'СЕТ СН'!$F$13-'СЕТ СН'!$F$21</f>
        <v>-38.159181539999963</v>
      </c>
      <c r="R384" s="37">
        <f>SUMIFS(СВЦЭМ!$K$34:$K$777,СВЦЭМ!$A$34:$A$777,$A384,СВЦЭМ!$B$34:$B$777,R$366)+'СЕТ СН'!$F$13-'СЕТ СН'!$F$21</f>
        <v>-35.800095029999966</v>
      </c>
      <c r="S384" s="37">
        <f>SUMIFS(СВЦЭМ!$K$34:$K$777,СВЦЭМ!$A$34:$A$777,$A384,СВЦЭМ!$B$34:$B$777,S$366)+'СЕТ СН'!$F$13-'СЕТ СН'!$F$21</f>
        <v>-35.476863959999946</v>
      </c>
      <c r="T384" s="37">
        <f>SUMIFS(СВЦЭМ!$K$34:$K$777,СВЦЭМ!$A$34:$A$777,$A384,СВЦЭМ!$B$34:$B$777,T$366)+'СЕТ СН'!$F$13-'СЕТ СН'!$F$21</f>
        <v>-36.703026249999994</v>
      </c>
      <c r="U384" s="37">
        <f>SUMIFS(СВЦЭМ!$K$34:$K$777,СВЦЭМ!$A$34:$A$777,$A384,СВЦЭМ!$B$34:$B$777,U$366)+'СЕТ СН'!$F$13-'СЕТ СН'!$F$21</f>
        <v>-21.955934479999996</v>
      </c>
      <c r="V384" s="37">
        <f>SUMIFS(СВЦЭМ!$K$34:$K$777,СВЦЭМ!$A$34:$A$777,$A384,СВЦЭМ!$B$34:$B$777,V$366)+'СЕТ СН'!$F$13-'СЕТ СН'!$F$21</f>
        <v>0.41088741999999456</v>
      </c>
      <c r="W384" s="37">
        <f>SUMIFS(СВЦЭМ!$K$34:$K$777,СВЦЭМ!$A$34:$A$777,$A384,СВЦЭМ!$B$34:$B$777,W$366)+'СЕТ СН'!$F$13-'СЕТ СН'!$F$21</f>
        <v>50.663808249999988</v>
      </c>
      <c r="X384" s="37">
        <f>SUMIFS(СВЦЭМ!$K$34:$K$777,СВЦЭМ!$A$34:$A$777,$A384,СВЦЭМ!$B$34:$B$777,X$366)+'СЕТ СН'!$F$13-'СЕТ СН'!$F$21</f>
        <v>100.51356852000004</v>
      </c>
      <c r="Y384" s="37">
        <f>SUMIFS(СВЦЭМ!$K$34:$K$777,СВЦЭМ!$A$34:$A$777,$A384,СВЦЭМ!$B$34:$B$777,Y$366)+'СЕТ СН'!$F$13-'СЕТ СН'!$F$21</f>
        <v>153.44705546</v>
      </c>
    </row>
    <row r="385" spans="1:26" ht="15.75" x14ac:dyDescent="0.2">
      <c r="A385" s="36">
        <f t="shared" si="10"/>
        <v>43058</v>
      </c>
      <c r="B385" s="37">
        <f>SUMIFS(СВЦЭМ!$K$34:$K$777,СВЦЭМ!$A$34:$A$777,$A385,СВЦЭМ!$B$34:$B$777,B$366)+'СЕТ СН'!$F$13-'СЕТ СН'!$F$21</f>
        <v>204.29635291</v>
      </c>
      <c r="C385" s="37">
        <f>SUMIFS(СВЦЭМ!$K$34:$K$777,СВЦЭМ!$A$34:$A$777,$A385,СВЦЭМ!$B$34:$B$777,C$366)+'СЕТ СН'!$F$13-'СЕТ СН'!$F$21</f>
        <v>221.68560779999996</v>
      </c>
      <c r="D385" s="37">
        <f>SUMIFS(СВЦЭМ!$K$34:$K$777,СВЦЭМ!$A$34:$A$777,$A385,СВЦЭМ!$B$34:$B$777,D$366)+'СЕТ СН'!$F$13-'СЕТ СН'!$F$21</f>
        <v>231.95220669000003</v>
      </c>
      <c r="E385" s="37">
        <f>SUMIFS(СВЦЭМ!$K$34:$K$777,СВЦЭМ!$A$34:$A$777,$A385,СВЦЭМ!$B$34:$B$777,E$366)+'СЕТ СН'!$F$13-'СЕТ СН'!$F$21</f>
        <v>228.51638860000003</v>
      </c>
      <c r="F385" s="37">
        <f>SUMIFS(СВЦЭМ!$K$34:$K$777,СВЦЭМ!$A$34:$A$777,$A385,СВЦЭМ!$B$34:$B$777,F$366)+'СЕТ СН'!$F$13-'СЕТ СН'!$F$21</f>
        <v>228.63883770999996</v>
      </c>
      <c r="G385" s="37">
        <f>SUMIFS(СВЦЭМ!$K$34:$K$777,СВЦЭМ!$A$34:$A$777,$A385,СВЦЭМ!$B$34:$B$777,G$366)+'СЕТ СН'!$F$13-'СЕТ СН'!$F$21</f>
        <v>218.71757245000003</v>
      </c>
      <c r="H385" s="37">
        <f>SUMIFS(СВЦЭМ!$K$34:$K$777,СВЦЭМ!$A$34:$A$777,$A385,СВЦЭМ!$B$34:$B$777,H$366)+'СЕТ СН'!$F$13-'СЕТ СН'!$F$21</f>
        <v>210.16741442</v>
      </c>
      <c r="I385" s="37">
        <f>SUMIFS(СВЦЭМ!$K$34:$K$777,СВЦЭМ!$A$34:$A$777,$A385,СВЦЭМ!$B$34:$B$777,I$366)+'СЕТ СН'!$F$13-'СЕТ СН'!$F$21</f>
        <v>209.92303988000003</v>
      </c>
      <c r="J385" s="37">
        <f>SUMIFS(СВЦЭМ!$K$34:$K$777,СВЦЭМ!$A$34:$A$777,$A385,СВЦЭМ!$B$34:$B$777,J$366)+'СЕТ СН'!$F$13-'СЕТ СН'!$F$21</f>
        <v>153.84631647000003</v>
      </c>
      <c r="K385" s="37">
        <f>SUMIFS(СВЦЭМ!$K$34:$K$777,СВЦЭМ!$A$34:$A$777,$A385,СВЦЭМ!$B$34:$B$777,K$366)+'СЕТ СН'!$F$13-'СЕТ СН'!$F$21</f>
        <v>60.985156970000048</v>
      </c>
      <c r="L385" s="37">
        <f>SUMIFS(СВЦЭМ!$K$34:$K$777,СВЦЭМ!$A$34:$A$777,$A385,СВЦЭМ!$B$34:$B$777,L$366)+'СЕТ СН'!$F$13-'СЕТ СН'!$F$21</f>
        <v>-17.599457000000029</v>
      </c>
      <c r="M385" s="37">
        <f>SUMIFS(СВЦЭМ!$K$34:$K$777,СВЦЭМ!$A$34:$A$777,$A385,СВЦЭМ!$B$34:$B$777,M$366)+'СЕТ СН'!$F$13-'СЕТ СН'!$F$21</f>
        <v>-39.984843729999966</v>
      </c>
      <c r="N385" s="37">
        <f>SUMIFS(СВЦЭМ!$K$34:$K$777,СВЦЭМ!$A$34:$A$777,$A385,СВЦЭМ!$B$34:$B$777,N$366)+'СЕТ СН'!$F$13-'СЕТ СН'!$F$21</f>
        <v>-34.562882970000032</v>
      </c>
      <c r="O385" s="37">
        <f>SUMIFS(СВЦЭМ!$K$34:$K$777,СВЦЭМ!$A$34:$A$777,$A385,СВЦЭМ!$B$34:$B$777,O$366)+'СЕТ СН'!$F$13-'СЕТ СН'!$F$21</f>
        <v>-22.835504769999943</v>
      </c>
      <c r="P385" s="37">
        <f>SUMIFS(СВЦЭМ!$K$34:$K$777,СВЦЭМ!$A$34:$A$777,$A385,СВЦЭМ!$B$34:$B$777,P$366)+'СЕТ СН'!$F$13-'СЕТ СН'!$F$21</f>
        <v>-16.88475490999997</v>
      </c>
      <c r="Q385" s="37">
        <f>SUMIFS(СВЦЭМ!$K$34:$K$777,СВЦЭМ!$A$34:$A$777,$A385,СВЦЭМ!$B$34:$B$777,Q$366)+'СЕТ СН'!$F$13-'СЕТ СН'!$F$21</f>
        <v>-13.402016559999993</v>
      </c>
      <c r="R385" s="37">
        <f>SUMIFS(СВЦЭМ!$K$34:$K$777,СВЦЭМ!$A$34:$A$777,$A385,СВЦЭМ!$B$34:$B$777,R$366)+'СЕТ СН'!$F$13-'СЕТ СН'!$F$21</f>
        <v>-12.123428080000053</v>
      </c>
      <c r="S385" s="37">
        <f>SUMIFS(СВЦЭМ!$K$34:$K$777,СВЦЭМ!$A$34:$A$777,$A385,СВЦЭМ!$B$34:$B$777,S$366)+'СЕТ СН'!$F$13-'СЕТ СН'!$F$21</f>
        <v>-35.457337810000013</v>
      </c>
      <c r="T385" s="37">
        <f>SUMIFS(СВЦЭМ!$K$34:$K$777,СВЦЭМ!$A$34:$A$777,$A385,СВЦЭМ!$B$34:$B$777,T$366)+'СЕТ СН'!$F$13-'СЕТ СН'!$F$21</f>
        <v>-54.397812860000045</v>
      </c>
      <c r="U385" s="37">
        <f>SUMIFS(СВЦЭМ!$K$34:$K$777,СВЦЭМ!$A$34:$A$777,$A385,СВЦЭМ!$B$34:$B$777,U$366)+'СЕТ СН'!$F$13-'СЕТ СН'!$F$21</f>
        <v>-45.044157000000041</v>
      </c>
      <c r="V385" s="37">
        <f>SUMIFS(СВЦЭМ!$K$34:$K$777,СВЦЭМ!$A$34:$A$777,$A385,СВЦЭМ!$B$34:$B$777,V$366)+'СЕТ СН'!$F$13-'СЕТ СН'!$F$21</f>
        <v>-13.025493200000028</v>
      </c>
      <c r="W385" s="37">
        <f>SUMIFS(СВЦЭМ!$K$34:$K$777,СВЦЭМ!$A$34:$A$777,$A385,СВЦЭМ!$B$34:$B$777,W$366)+'СЕТ СН'!$F$13-'СЕТ СН'!$F$21</f>
        <v>57.775799720000009</v>
      </c>
      <c r="X385" s="37">
        <f>SUMIFS(СВЦЭМ!$K$34:$K$777,СВЦЭМ!$A$34:$A$777,$A385,СВЦЭМ!$B$34:$B$777,X$366)+'СЕТ СН'!$F$13-'СЕТ СН'!$F$21</f>
        <v>112.31195369</v>
      </c>
      <c r="Y385" s="37">
        <f>SUMIFS(СВЦЭМ!$K$34:$K$777,СВЦЭМ!$A$34:$A$777,$A385,СВЦЭМ!$B$34:$B$777,Y$366)+'СЕТ СН'!$F$13-'СЕТ СН'!$F$21</f>
        <v>182.15113893</v>
      </c>
    </row>
    <row r="386" spans="1:26" ht="15.75" x14ac:dyDescent="0.2">
      <c r="A386" s="36">
        <f t="shared" si="10"/>
        <v>43059</v>
      </c>
      <c r="B386" s="37">
        <f>SUMIFS(СВЦЭМ!$K$34:$K$777,СВЦЭМ!$A$34:$A$777,$A386,СВЦЭМ!$B$34:$B$777,B$366)+'СЕТ СН'!$F$13-'СЕТ СН'!$F$21</f>
        <v>220.55078359000004</v>
      </c>
      <c r="C386" s="37">
        <f>SUMIFS(СВЦЭМ!$K$34:$K$777,СВЦЭМ!$A$34:$A$777,$A386,СВЦЭМ!$B$34:$B$777,C$366)+'СЕТ СН'!$F$13-'СЕТ СН'!$F$21</f>
        <v>240.87745776999998</v>
      </c>
      <c r="D386" s="37">
        <f>SUMIFS(СВЦЭМ!$K$34:$K$777,СВЦЭМ!$A$34:$A$777,$A386,СВЦЭМ!$B$34:$B$777,D$366)+'СЕТ СН'!$F$13-'СЕТ СН'!$F$21</f>
        <v>234.29102126999999</v>
      </c>
      <c r="E386" s="37">
        <f>SUMIFS(СВЦЭМ!$K$34:$K$777,СВЦЭМ!$A$34:$A$777,$A386,СВЦЭМ!$B$34:$B$777,E$366)+'СЕТ СН'!$F$13-'СЕТ СН'!$F$21</f>
        <v>232.27505246999999</v>
      </c>
      <c r="F386" s="37">
        <f>SUMIFS(СВЦЭМ!$K$34:$K$777,СВЦЭМ!$A$34:$A$777,$A386,СВЦЭМ!$B$34:$B$777,F$366)+'СЕТ СН'!$F$13-'СЕТ СН'!$F$21</f>
        <v>231.80593276000002</v>
      </c>
      <c r="G386" s="37">
        <f>SUMIFS(СВЦЭМ!$K$34:$K$777,СВЦЭМ!$A$34:$A$777,$A386,СВЦЭМ!$B$34:$B$777,G$366)+'СЕТ СН'!$F$13-'СЕТ СН'!$F$21</f>
        <v>234.35996512999998</v>
      </c>
      <c r="H386" s="37">
        <f>SUMIFS(СВЦЭМ!$K$34:$K$777,СВЦЭМ!$A$34:$A$777,$A386,СВЦЭМ!$B$34:$B$777,H$366)+'СЕТ СН'!$F$13-'СЕТ СН'!$F$21</f>
        <v>227.55580161</v>
      </c>
      <c r="I386" s="37">
        <f>SUMIFS(СВЦЭМ!$K$34:$K$777,СВЦЭМ!$A$34:$A$777,$A386,СВЦЭМ!$B$34:$B$777,I$366)+'СЕТ СН'!$F$13-'СЕТ СН'!$F$21</f>
        <v>149.07822375000001</v>
      </c>
      <c r="J386" s="37">
        <f>SUMIFS(СВЦЭМ!$K$34:$K$777,СВЦЭМ!$A$34:$A$777,$A386,СВЦЭМ!$B$34:$B$777,J$366)+'СЕТ СН'!$F$13-'СЕТ СН'!$F$21</f>
        <v>105.68281526999999</v>
      </c>
      <c r="K386" s="37">
        <f>SUMIFS(СВЦЭМ!$K$34:$K$777,СВЦЭМ!$A$34:$A$777,$A386,СВЦЭМ!$B$34:$B$777,K$366)+'СЕТ СН'!$F$13-'СЕТ СН'!$F$21</f>
        <v>50.965921839999965</v>
      </c>
      <c r="L386" s="37">
        <f>SUMIFS(СВЦЭМ!$K$34:$K$777,СВЦЭМ!$A$34:$A$777,$A386,СВЦЭМ!$B$34:$B$777,L$366)+'СЕТ СН'!$F$13-'СЕТ СН'!$F$21</f>
        <v>-0.20315491999997448</v>
      </c>
      <c r="M386" s="37">
        <f>SUMIFS(СВЦЭМ!$K$34:$K$777,СВЦЭМ!$A$34:$A$777,$A386,СВЦЭМ!$B$34:$B$777,M$366)+'СЕТ СН'!$F$13-'СЕТ СН'!$F$21</f>
        <v>-26.669340980000015</v>
      </c>
      <c r="N386" s="37">
        <f>SUMIFS(СВЦЭМ!$K$34:$K$777,СВЦЭМ!$A$34:$A$777,$A386,СВЦЭМ!$B$34:$B$777,N$366)+'СЕТ СН'!$F$13-'СЕТ СН'!$F$21</f>
        <v>-17.031806189999998</v>
      </c>
      <c r="O386" s="37">
        <f>SUMIFS(СВЦЭМ!$K$34:$K$777,СВЦЭМ!$A$34:$A$777,$A386,СВЦЭМ!$B$34:$B$777,O$366)+'СЕТ СН'!$F$13-'СЕТ СН'!$F$21</f>
        <v>-13.790546940000013</v>
      </c>
      <c r="P386" s="37">
        <f>SUMIFS(СВЦЭМ!$K$34:$K$777,СВЦЭМ!$A$34:$A$777,$A386,СВЦЭМ!$B$34:$B$777,P$366)+'СЕТ СН'!$F$13-'СЕТ СН'!$F$21</f>
        <v>-7.5920694500000536</v>
      </c>
      <c r="Q386" s="37">
        <f>SUMIFS(СВЦЭМ!$K$34:$K$777,СВЦЭМ!$A$34:$A$777,$A386,СВЦЭМ!$B$34:$B$777,Q$366)+'СЕТ СН'!$F$13-'СЕТ СН'!$F$21</f>
        <v>-3.3095578200000091</v>
      </c>
      <c r="R386" s="37">
        <f>SUMIFS(СВЦЭМ!$K$34:$K$777,СВЦЭМ!$A$34:$A$777,$A386,СВЦЭМ!$B$34:$B$777,R$366)+'СЕТ СН'!$F$13-'СЕТ СН'!$F$21</f>
        <v>-3.5855913000000328</v>
      </c>
      <c r="S386" s="37">
        <f>SUMIFS(СВЦЭМ!$K$34:$K$777,СВЦЭМ!$A$34:$A$777,$A386,СВЦЭМ!$B$34:$B$777,S$366)+'СЕТ СН'!$F$13-'СЕТ СН'!$F$21</f>
        <v>-23.605169690000025</v>
      </c>
      <c r="T386" s="37">
        <f>SUMIFS(СВЦЭМ!$K$34:$K$777,СВЦЭМ!$A$34:$A$777,$A386,СВЦЭМ!$B$34:$B$777,T$366)+'СЕТ СН'!$F$13-'СЕТ СН'!$F$21</f>
        <v>-46.607685059999994</v>
      </c>
      <c r="U386" s="37">
        <f>SUMIFS(СВЦЭМ!$K$34:$K$777,СВЦЭМ!$A$34:$A$777,$A386,СВЦЭМ!$B$34:$B$777,U$366)+'СЕТ СН'!$F$13-'СЕТ СН'!$F$21</f>
        <v>-44.198786120000022</v>
      </c>
      <c r="V386" s="37">
        <f>SUMIFS(СВЦЭМ!$K$34:$K$777,СВЦЭМ!$A$34:$A$777,$A386,СВЦЭМ!$B$34:$B$777,V$366)+'СЕТ СН'!$F$13-'СЕТ СН'!$F$21</f>
        <v>-19.901966600000037</v>
      </c>
      <c r="W386" s="37">
        <f>SUMIFS(СВЦЭМ!$K$34:$K$777,СВЦЭМ!$A$34:$A$777,$A386,СВЦЭМ!$B$34:$B$777,W$366)+'СЕТ СН'!$F$13-'СЕТ СН'!$F$21</f>
        <v>38.172835419999956</v>
      </c>
      <c r="X386" s="37">
        <f>SUMIFS(СВЦЭМ!$K$34:$K$777,СВЦЭМ!$A$34:$A$777,$A386,СВЦЭМ!$B$34:$B$777,X$366)+'СЕТ СН'!$F$13-'СЕТ СН'!$F$21</f>
        <v>101.15338604999999</v>
      </c>
      <c r="Y386" s="37">
        <f>SUMIFS(СВЦЭМ!$K$34:$K$777,СВЦЭМ!$A$34:$A$777,$A386,СВЦЭМ!$B$34:$B$777,Y$366)+'СЕТ СН'!$F$13-'СЕТ СН'!$F$21</f>
        <v>170.63935704000005</v>
      </c>
    </row>
    <row r="387" spans="1:26" ht="15.75" x14ac:dyDescent="0.2">
      <c r="A387" s="36">
        <f t="shared" si="10"/>
        <v>43060</v>
      </c>
      <c r="B387" s="37">
        <f>SUMIFS(СВЦЭМ!$K$34:$K$777,СВЦЭМ!$A$34:$A$777,$A387,СВЦЭМ!$B$34:$B$777,B$366)+'СЕТ СН'!$F$13-'СЕТ СН'!$F$21</f>
        <v>217.60761216000003</v>
      </c>
      <c r="C387" s="37">
        <f>SUMIFS(СВЦЭМ!$K$34:$K$777,СВЦЭМ!$A$34:$A$777,$A387,СВЦЭМ!$B$34:$B$777,C$366)+'СЕТ СН'!$F$13-'СЕТ СН'!$F$21</f>
        <v>237.44025750000003</v>
      </c>
      <c r="D387" s="37">
        <f>SUMIFS(СВЦЭМ!$K$34:$K$777,СВЦЭМ!$A$34:$A$777,$A387,СВЦЭМ!$B$34:$B$777,D$366)+'СЕТ СН'!$F$13-'СЕТ СН'!$F$21</f>
        <v>239.29814379000004</v>
      </c>
      <c r="E387" s="37">
        <f>SUMIFS(СВЦЭМ!$K$34:$K$777,СВЦЭМ!$A$34:$A$777,$A387,СВЦЭМ!$B$34:$B$777,E$366)+'СЕТ СН'!$F$13-'СЕТ СН'!$F$21</f>
        <v>237.73982981999995</v>
      </c>
      <c r="F387" s="37">
        <f>SUMIFS(СВЦЭМ!$K$34:$K$777,СВЦЭМ!$A$34:$A$777,$A387,СВЦЭМ!$B$34:$B$777,F$366)+'СЕТ СН'!$F$13-'СЕТ СН'!$F$21</f>
        <v>238.31628708000005</v>
      </c>
      <c r="G387" s="37">
        <f>SUMIFS(СВЦЭМ!$K$34:$K$777,СВЦЭМ!$A$34:$A$777,$A387,СВЦЭМ!$B$34:$B$777,G$366)+'СЕТ СН'!$F$13-'СЕТ СН'!$F$21</f>
        <v>241.27769058000001</v>
      </c>
      <c r="H387" s="37">
        <f>SUMIFS(СВЦЭМ!$K$34:$K$777,СВЦЭМ!$A$34:$A$777,$A387,СВЦЭМ!$B$34:$B$777,H$366)+'СЕТ СН'!$F$13-'СЕТ СН'!$F$21</f>
        <v>224.78529993999996</v>
      </c>
      <c r="I387" s="37">
        <f>SUMIFS(СВЦЭМ!$K$34:$K$777,СВЦЭМ!$A$34:$A$777,$A387,СВЦЭМ!$B$34:$B$777,I$366)+'СЕТ СН'!$F$13-'СЕТ СН'!$F$21</f>
        <v>148.16850151000006</v>
      </c>
      <c r="J387" s="37">
        <f>SUMIFS(СВЦЭМ!$K$34:$K$777,СВЦЭМ!$A$34:$A$777,$A387,СВЦЭМ!$B$34:$B$777,J$366)+'СЕТ СН'!$F$13-'СЕТ СН'!$F$21</f>
        <v>103.71639734999997</v>
      </c>
      <c r="K387" s="37">
        <f>SUMIFS(СВЦЭМ!$K$34:$K$777,СВЦЭМ!$A$34:$A$777,$A387,СВЦЭМ!$B$34:$B$777,K$366)+'СЕТ СН'!$F$13-'СЕТ СН'!$F$21</f>
        <v>44.243119569999976</v>
      </c>
      <c r="L387" s="37">
        <f>SUMIFS(СВЦЭМ!$K$34:$K$777,СВЦЭМ!$A$34:$A$777,$A387,СВЦЭМ!$B$34:$B$777,L$366)+'СЕТ СН'!$F$13-'СЕТ СН'!$F$21</f>
        <v>-2.8689276400000381</v>
      </c>
      <c r="M387" s="37">
        <f>SUMIFS(СВЦЭМ!$K$34:$K$777,СВЦЭМ!$A$34:$A$777,$A387,СВЦЭМ!$B$34:$B$777,M$366)+'СЕТ СН'!$F$13-'СЕТ СН'!$F$21</f>
        <v>-21.489352090000011</v>
      </c>
      <c r="N387" s="37">
        <f>SUMIFS(СВЦЭМ!$K$34:$K$777,СВЦЭМ!$A$34:$A$777,$A387,СВЦЭМ!$B$34:$B$777,N$366)+'СЕТ СН'!$F$13-'СЕТ СН'!$F$21</f>
        <v>-12.329168009999989</v>
      </c>
      <c r="O387" s="37">
        <f>SUMIFS(СВЦЭМ!$K$34:$K$777,СВЦЭМ!$A$34:$A$777,$A387,СВЦЭМ!$B$34:$B$777,O$366)+'СЕТ СН'!$F$13-'СЕТ СН'!$F$21</f>
        <v>-7.169713569999999</v>
      </c>
      <c r="P387" s="37">
        <f>SUMIFS(СВЦЭМ!$K$34:$K$777,СВЦЭМ!$A$34:$A$777,$A387,СВЦЭМ!$B$34:$B$777,P$366)+'СЕТ СН'!$F$13-'СЕТ СН'!$F$21</f>
        <v>-2.258886289999964</v>
      </c>
      <c r="Q387" s="37">
        <f>SUMIFS(СВЦЭМ!$K$34:$K$777,СВЦЭМ!$A$34:$A$777,$A387,СВЦЭМ!$B$34:$B$777,Q$366)+'СЕТ СН'!$F$13-'СЕТ СН'!$F$21</f>
        <v>2.0614176200000429</v>
      </c>
      <c r="R387" s="37">
        <f>SUMIFS(СВЦЭМ!$K$34:$K$777,СВЦЭМ!$A$34:$A$777,$A387,СВЦЭМ!$B$34:$B$777,R$366)+'СЕТ СН'!$F$13-'СЕТ СН'!$F$21</f>
        <v>3.1540641499999538</v>
      </c>
      <c r="S387" s="37">
        <f>SUMIFS(СВЦЭМ!$K$34:$K$777,СВЦЭМ!$A$34:$A$777,$A387,СВЦЭМ!$B$34:$B$777,S$366)+'СЕТ СН'!$F$13-'СЕТ СН'!$F$21</f>
        <v>-13.262131859999954</v>
      </c>
      <c r="T387" s="37">
        <f>SUMIFS(СВЦЭМ!$K$34:$K$777,СВЦЭМ!$A$34:$A$777,$A387,СВЦЭМ!$B$34:$B$777,T$366)+'СЕТ СН'!$F$13-'СЕТ СН'!$F$21</f>
        <v>-45.849040270000046</v>
      </c>
      <c r="U387" s="37">
        <f>SUMIFS(СВЦЭМ!$K$34:$K$777,СВЦЭМ!$A$34:$A$777,$A387,СВЦЭМ!$B$34:$B$777,U$366)+'СЕТ СН'!$F$13-'СЕТ СН'!$F$21</f>
        <v>-57.456925980000051</v>
      </c>
      <c r="V387" s="37">
        <f>SUMIFS(СВЦЭМ!$K$34:$K$777,СВЦЭМ!$A$34:$A$777,$A387,СВЦЭМ!$B$34:$B$777,V$366)+'СЕТ СН'!$F$13-'СЕТ СН'!$F$21</f>
        <v>-11.54305118000002</v>
      </c>
      <c r="W387" s="37">
        <f>SUMIFS(СВЦЭМ!$K$34:$K$777,СВЦЭМ!$A$34:$A$777,$A387,СВЦЭМ!$B$34:$B$777,W$366)+'СЕТ СН'!$F$13-'СЕТ СН'!$F$21</f>
        <v>43.129523240000026</v>
      </c>
      <c r="X387" s="37">
        <f>SUMIFS(СВЦЭМ!$K$34:$K$777,СВЦЭМ!$A$34:$A$777,$A387,СВЦЭМ!$B$34:$B$777,X$366)+'СЕТ СН'!$F$13-'СЕТ СН'!$F$21</f>
        <v>107.22245721000002</v>
      </c>
      <c r="Y387" s="37">
        <f>SUMIFS(СВЦЭМ!$K$34:$K$777,СВЦЭМ!$A$34:$A$777,$A387,СВЦЭМ!$B$34:$B$777,Y$366)+'СЕТ СН'!$F$13-'СЕТ СН'!$F$21</f>
        <v>168.09768800999996</v>
      </c>
    </row>
    <row r="388" spans="1:26" ht="15.75" x14ac:dyDescent="0.2">
      <c r="A388" s="36">
        <f t="shared" si="10"/>
        <v>43061</v>
      </c>
      <c r="B388" s="37">
        <f>SUMIFS(СВЦЭМ!$K$34:$K$777,СВЦЭМ!$A$34:$A$777,$A388,СВЦЭМ!$B$34:$B$777,B$366)+'СЕТ СН'!$F$13-'СЕТ СН'!$F$21</f>
        <v>171.45228609000003</v>
      </c>
      <c r="C388" s="37">
        <f>SUMIFS(СВЦЭМ!$K$34:$K$777,СВЦЭМ!$A$34:$A$777,$A388,СВЦЭМ!$B$34:$B$777,C$366)+'СЕТ СН'!$F$13-'СЕТ СН'!$F$21</f>
        <v>163.71787522</v>
      </c>
      <c r="D388" s="37">
        <f>SUMIFS(СВЦЭМ!$K$34:$K$777,СВЦЭМ!$A$34:$A$777,$A388,СВЦЭМ!$B$34:$B$777,D$366)+'СЕТ СН'!$F$13-'СЕТ СН'!$F$21</f>
        <v>155.66500766000001</v>
      </c>
      <c r="E388" s="37">
        <f>SUMIFS(СВЦЭМ!$K$34:$K$777,СВЦЭМ!$A$34:$A$777,$A388,СВЦЭМ!$B$34:$B$777,E$366)+'СЕТ СН'!$F$13-'СЕТ СН'!$F$21</f>
        <v>153.46390202999999</v>
      </c>
      <c r="F388" s="37">
        <f>SUMIFS(СВЦЭМ!$K$34:$K$777,СВЦЭМ!$A$34:$A$777,$A388,СВЦЭМ!$B$34:$B$777,F$366)+'СЕТ СН'!$F$13-'СЕТ СН'!$F$21</f>
        <v>154.04071472999999</v>
      </c>
      <c r="G388" s="37">
        <f>SUMIFS(СВЦЭМ!$K$34:$K$777,СВЦЭМ!$A$34:$A$777,$A388,СВЦЭМ!$B$34:$B$777,G$366)+'СЕТ СН'!$F$13-'СЕТ СН'!$F$21</f>
        <v>158.95739724999999</v>
      </c>
      <c r="H388" s="37">
        <f>SUMIFS(СВЦЭМ!$K$34:$K$777,СВЦЭМ!$A$34:$A$777,$A388,СВЦЭМ!$B$34:$B$777,H$366)+'СЕТ СН'!$F$13-'СЕТ СН'!$F$21</f>
        <v>159.95698652999999</v>
      </c>
      <c r="I388" s="37">
        <f>SUMIFS(СВЦЭМ!$K$34:$K$777,СВЦЭМ!$A$34:$A$777,$A388,СВЦЭМ!$B$34:$B$777,I$366)+'СЕТ СН'!$F$13-'СЕТ СН'!$F$21</f>
        <v>106.62436586000001</v>
      </c>
      <c r="J388" s="37">
        <f>SUMIFS(СВЦЭМ!$K$34:$K$777,СВЦЭМ!$A$34:$A$777,$A388,СВЦЭМ!$B$34:$B$777,J$366)+'СЕТ СН'!$F$13-'СЕТ СН'!$F$21</f>
        <v>104.46574197999996</v>
      </c>
      <c r="K388" s="37">
        <f>SUMIFS(СВЦЭМ!$K$34:$K$777,СВЦЭМ!$A$34:$A$777,$A388,СВЦЭМ!$B$34:$B$777,K$366)+'СЕТ СН'!$F$13-'СЕТ СН'!$F$21</f>
        <v>69.257943950000026</v>
      </c>
      <c r="L388" s="37">
        <f>SUMIFS(СВЦЭМ!$K$34:$K$777,СВЦЭМ!$A$34:$A$777,$A388,СВЦЭМ!$B$34:$B$777,L$366)+'СЕТ СН'!$F$13-'СЕТ СН'!$F$21</f>
        <v>22.990951180000025</v>
      </c>
      <c r="M388" s="37">
        <f>SUMIFS(СВЦЭМ!$K$34:$K$777,СВЦЭМ!$A$34:$A$777,$A388,СВЦЭМ!$B$34:$B$777,M$366)+'СЕТ СН'!$F$13-'СЕТ СН'!$F$21</f>
        <v>3.7536950000003344E-2</v>
      </c>
      <c r="N388" s="37">
        <f>SUMIFS(СВЦЭМ!$K$34:$K$777,СВЦЭМ!$A$34:$A$777,$A388,СВЦЭМ!$B$34:$B$777,N$366)+'СЕТ СН'!$F$13-'СЕТ СН'!$F$21</f>
        <v>-12.42531912000004</v>
      </c>
      <c r="O388" s="37">
        <f>SUMIFS(СВЦЭМ!$K$34:$K$777,СВЦЭМ!$A$34:$A$777,$A388,СВЦЭМ!$B$34:$B$777,O$366)+'СЕТ СН'!$F$13-'СЕТ СН'!$F$21</f>
        <v>-17.027505239999982</v>
      </c>
      <c r="P388" s="37">
        <f>SUMIFS(СВЦЭМ!$K$34:$K$777,СВЦЭМ!$A$34:$A$777,$A388,СВЦЭМ!$B$34:$B$777,P$366)+'СЕТ СН'!$F$13-'СЕТ СН'!$F$21</f>
        <v>-18.978511039999944</v>
      </c>
      <c r="Q388" s="37">
        <f>SUMIFS(СВЦЭМ!$K$34:$K$777,СВЦЭМ!$A$34:$A$777,$A388,СВЦЭМ!$B$34:$B$777,Q$366)+'СЕТ СН'!$F$13-'СЕТ СН'!$F$21</f>
        <v>-17.360932489999982</v>
      </c>
      <c r="R388" s="37">
        <f>SUMIFS(СВЦЭМ!$K$34:$K$777,СВЦЭМ!$A$34:$A$777,$A388,СВЦЭМ!$B$34:$B$777,R$366)+'СЕТ СН'!$F$13-'СЕТ СН'!$F$21</f>
        <v>-17.876979880000022</v>
      </c>
      <c r="S388" s="37">
        <f>SUMIFS(СВЦЭМ!$K$34:$K$777,СВЦЭМ!$A$34:$A$777,$A388,СВЦЭМ!$B$34:$B$777,S$366)+'СЕТ СН'!$F$13-'СЕТ СН'!$F$21</f>
        <v>-15.662134219999984</v>
      </c>
      <c r="T388" s="37">
        <f>SUMIFS(СВЦЭМ!$K$34:$K$777,СВЦЭМ!$A$34:$A$777,$A388,СВЦЭМ!$B$34:$B$777,T$366)+'СЕТ СН'!$F$13-'СЕТ СН'!$F$21</f>
        <v>-61.995580079999968</v>
      </c>
      <c r="U388" s="37">
        <f>SUMIFS(СВЦЭМ!$K$34:$K$777,СВЦЭМ!$A$34:$A$777,$A388,СВЦЭМ!$B$34:$B$777,U$366)+'СЕТ СН'!$F$13-'СЕТ СН'!$F$21</f>
        <v>-65.74708062000002</v>
      </c>
      <c r="V388" s="37">
        <f>SUMIFS(СВЦЭМ!$K$34:$K$777,СВЦЭМ!$A$34:$A$777,$A388,СВЦЭМ!$B$34:$B$777,V$366)+'СЕТ СН'!$F$13-'СЕТ СН'!$F$21</f>
        <v>21.504645879999998</v>
      </c>
      <c r="W388" s="37">
        <f>SUMIFS(СВЦЭМ!$K$34:$K$777,СВЦЭМ!$A$34:$A$777,$A388,СВЦЭМ!$B$34:$B$777,W$366)+'СЕТ СН'!$F$13-'СЕТ СН'!$F$21</f>
        <v>59.262835320000022</v>
      </c>
      <c r="X388" s="37">
        <f>SUMIFS(СВЦЭМ!$K$34:$K$777,СВЦЭМ!$A$34:$A$777,$A388,СВЦЭМ!$B$34:$B$777,X$366)+'СЕТ СН'!$F$13-'СЕТ СН'!$F$21</f>
        <v>101.8256877</v>
      </c>
      <c r="Y388" s="37">
        <f>SUMIFS(СВЦЭМ!$K$34:$K$777,СВЦЭМ!$A$34:$A$777,$A388,СВЦЭМ!$B$34:$B$777,Y$366)+'СЕТ СН'!$F$13-'СЕТ СН'!$F$21</f>
        <v>152.24230152999996</v>
      </c>
    </row>
    <row r="389" spans="1:26" ht="15.75" x14ac:dyDescent="0.2">
      <c r="A389" s="36">
        <f t="shared" si="10"/>
        <v>43062</v>
      </c>
      <c r="B389" s="37">
        <f>SUMIFS(СВЦЭМ!$K$34:$K$777,СВЦЭМ!$A$34:$A$777,$A389,СВЦЭМ!$B$34:$B$777,B$366)+'СЕТ СН'!$F$13-'СЕТ СН'!$F$21</f>
        <v>151.69670442999995</v>
      </c>
      <c r="C389" s="37">
        <f>SUMIFS(СВЦЭМ!$K$34:$K$777,СВЦЭМ!$A$34:$A$777,$A389,СВЦЭМ!$B$34:$B$777,C$366)+'СЕТ СН'!$F$13-'СЕТ СН'!$F$21</f>
        <v>186.54753982</v>
      </c>
      <c r="D389" s="37">
        <f>SUMIFS(СВЦЭМ!$K$34:$K$777,СВЦЭМ!$A$34:$A$777,$A389,СВЦЭМ!$B$34:$B$777,D$366)+'СЕТ СН'!$F$13-'СЕТ СН'!$F$21</f>
        <v>232.43328842000005</v>
      </c>
      <c r="E389" s="37">
        <f>SUMIFS(СВЦЭМ!$K$34:$K$777,СВЦЭМ!$A$34:$A$777,$A389,СВЦЭМ!$B$34:$B$777,E$366)+'СЕТ СН'!$F$13-'СЕТ СН'!$F$21</f>
        <v>231.41464241000006</v>
      </c>
      <c r="F389" s="37">
        <f>SUMIFS(СВЦЭМ!$K$34:$K$777,СВЦЭМ!$A$34:$A$777,$A389,СВЦЭМ!$B$34:$B$777,F$366)+'СЕТ СН'!$F$13-'СЕТ СН'!$F$21</f>
        <v>231.33539435</v>
      </c>
      <c r="G389" s="37">
        <f>SUMIFS(СВЦЭМ!$K$34:$K$777,СВЦЭМ!$A$34:$A$777,$A389,СВЦЭМ!$B$34:$B$777,G$366)+'СЕТ СН'!$F$13-'СЕТ СН'!$F$21</f>
        <v>232.82041909999998</v>
      </c>
      <c r="H389" s="37">
        <f>SUMIFS(СВЦЭМ!$K$34:$K$777,СВЦЭМ!$A$34:$A$777,$A389,СВЦЭМ!$B$34:$B$777,H$366)+'СЕТ СН'!$F$13-'СЕТ СН'!$F$21</f>
        <v>211.86101102999999</v>
      </c>
      <c r="I389" s="37">
        <f>SUMIFS(СВЦЭМ!$K$34:$K$777,СВЦЭМ!$A$34:$A$777,$A389,СВЦЭМ!$B$34:$B$777,I$366)+'СЕТ СН'!$F$13-'СЕТ СН'!$F$21</f>
        <v>133.70909061999998</v>
      </c>
      <c r="J389" s="37">
        <f>SUMIFS(СВЦЭМ!$K$34:$K$777,СВЦЭМ!$A$34:$A$777,$A389,СВЦЭМ!$B$34:$B$777,J$366)+'СЕТ СН'!$F$13-'СЕТ СН'!$F$21</f>
        <v>83.101252769999974</v>
      </c>
      <c r="K389" s="37">
        <f>SUMIFS(СВЦЭМ!$K$34:$K$777,СВЦЭМ!$A$34:$A$777,$A389,СВЦЭМ!$B$34:$B$777,K$366)+'СЕТ СН'!$F$13-'СЕТ СН'!$F$21</f>
        <v>14.257777069999975</v>
      </c>
      <c r="L389" s="37">
        <f>SUMIFS(СВЦЭМ!$K$34:$K$777,СВЦЭМ!$A$34:$A$777,$A389,СВЦЭМ!$B$34:$B$777,L$366)+'СЕТ СН'!$F$13-'СЕТ СН'!$F$21</f>
        <v>-38.450803039999983</v>
      </c>
      <c r="M389" s="37">
        <f>SUMIFS(СВЦЭМ!$K$34:$K$777,СВЦЭМ!$A$34:$A$777,$A389,СВЦЭМ!$B$34:$B$777,M$366)+'СЕТ СН'!$F$13-'СЕТ СН'!$F$21</f>
        <v>-56.491333420000046</v>
      </c>
      <c r="N389" s="37">
        <f>SUMIFS(СВЦЭМ!$K$34:$K$777,СВЦЭМ!$A$34:$A$777,$A389,СВЦЭМ!$B$34:$B$777,N$366)+'СЕТ СН'!$F$13-'СЕТ СН'!$F$21</f>
        <v>-46.604333020000013</v>
      </c>
      <c r="O389" s="37">
        <f>SUMIFS(СВЦЭМ!$K$34:$K$777,СВЦЭМ!$A$34:$A$777,$A389,СВЦЭМ!$B$34:$B$777,O$366)+'СЕТ СН'!$F$13-'СЕТ СН'!$F$21</f>
        <v>-61.469662670000048</v>
      </c>
      <c r="P389" s="37">
        <f>SUMIFS(СВЦЭМ!$K$34:$K$777,СВЦЭМ!$A$34:$A$777,$A389,СВЦЭМ!$B$34:$B$777,P$366)+'СЕТ СН'!$F$13-'СЕТ СН'!$F$21</f>
        <v>-29.99566834999996</v>
      </c>
      <c r="Q389" s="37">
        <f>SUMIFS(СВЦЭМ!$K$34:$K$777,СВЦЭМ!$A$34:$A$777,$A389,СВЦЭМ!$B$34:$B$777,Q$366)+'СЕТ СН'!$F$13-'СЕТ СН'!$F$21</f>
        <v>-26.057299280000052</v>
      </c>
      <c r="R389" s="37">
        <f>SUMIFS(СВЦЭМ!$K$34:$K$777,СВЦЭМ!$A$34:$A$777,$A389,СВЦЭМ!$B$34:$B$777,R$366)+'СЕТ СН'!$F$13-'СЕТ СН'!$F$21</f>
        <v>-21.539480909999952</v>
      </c>
      <c r="S389" s="37">
        <f>SUMIFS(СВЦЭМ!$K$34:$K$777,СВЦЭМ!$A$34:$A$777,$A389,СВЦЭМ!$B$34:$B$777,S$366)+'СЕТ СН'!$F$13-'СЕТ СН'!$F$21</f>
        <v>-44.448178989999974</v>
      </c>
      <c r="T389" s="37">
        <f>SUMIFS(СВЦЭМ!$K$34:$K$777,СВЦЭМ!$A$34:$A$777,$A389,СВЦЭМ!$B$34:$B$777,T$366)+'СЕТ СН'!$F$13-'СЕТ СН'!$F$21</f>
        <v>-59.438378530000023</v>
      </c>
      <c r="U389" s="37">
        <f>SUMIFS(СВЦЭМ!$K$34:$K$777,СВЦЭМ!$A$34:$A$777,$A389,СВЦЭМ!$B$34:$B$777,U$366)+'СЕТ СН'!$F$13-'СЕТ СН'!$F$21</f>
        <v>-62.640393700000004</v>
      </c>
      <c r="V389" s="37">
        <f>SUMIFS(СВЦЭМ!$K$34:$K$777,СВЦЭМ!$A$34:$A$777,$A389,СВЦЭМ!$B$34:$B$777,V$366)+'СЕТ СН'!$F$13-'СЕТ СН'!$F$21</f>
        <v>-36.246135429999981</v>
      </c>
      <c r="W389" s="37">
        <f>SUMIFS(СВЦЭМ!$K$34:$K$777,СВЦЭМ!$A$34:$A$777,$A389,СВЦЭМ!$B$34:$B$777,W$366)+'СЕТ СН'!$F$13-'СЕТ СН'!$F$21</f>
        <v>21.806091530000003</v>
      </c>
      <c r="X389" s="37">
        <f>SUMIFS(СВЦЭМ!$K$34:$K$777,СВЦЭМ!$A$34:$A$777,$A389,СВЦЭМ!$B$34:$B$777,X$366)+'СЕТ СН'!$F$13-'СЕТ СН'!$F$21</f>
        <v>84.229693300000008</v>
      </c>
      <c r="Y389" s="37">
        <f>SUMIFS(СВЦЭМ!$K$34:$K$777,СВЦЭМ!$A$34:$A$777,$A389,СВЦЭМ!$B$34:$B$777,Y$366)+'СЕТ СН'!$F$13-'СЕТ СН'!$F$21</f>
        <v>123.35805194</v>
      </c>
    </row>
    <row r="390" spans="1:26" ht="15.75" x14ac:dyDescent="0.2">
      <c r="A390" s="36">
        <f t="shared" si="10"/>
        <v>43063</v>
      </c>
      <c r="B390" s="37">
        <f>SUMIFS(СВЦЭМ!$K$34:$K$777,СВЦЭМ!$A$34:$A$777,$A390,СВЦЭМ!$B$34:$B$777,B$366)+'СЕТ СН'!$F$13-'СЕТ СН'!$F$21</f>
        <v>137.76967504000004</v>
      </c>
      <c r="C390" s="37">
        <f>SUMIFS(СВЦЭМ!$K$34:$K$777,СВЦЭМ!$A$34:$A$777,$A390,СВЦЭМ!$B$34:$B$777,C$366)+'СЕТ СН'!$F$13-'СЕТ СН'!$F$21</f>
        <v>181.69803410999998</v>
      </c>
      <c r="D390" s="37">
        <f>SUMIFS(СВЦЭМ!$K$34:$K$777,СВЦЭМ!$A$34:$A$777,$A390,СВЦЭМ!$B$34:$B$777,D$366)+'СЕТ СН'!$F$13-'СЕТ СН'!$F$21</f>
        <v>245.78184208000005</v>
      </c>
      <c r="E390" s="37">
        <f>SUMIFS(СВЦЭМ!$K$34:$K$777,СВЦЭМ!$A$34:$A$777,$A390,СВЦЭМ!$B$34:$B$777,E$366)+'СЕТ СН'!$F$13-'СЕТ СН'!$F$21</f>
        <v>245.41968219</v>
      </c>
      <c r="F390" s="37">
        <f>SUMIFS(СВЦЭМ!$K$34:$K$777,СВЦЭМ!$A$34:$A$777,$A390,СВЦЭМ!$B$34:$B$777,F$366)+'СЕТ СН'!$F$13-'СЕТ СН'!$F$21</f>
        <v>246.23492715999998</v>
      </c>
      <c r="G390" s="37">
        <f>SUMIFS(СВЦЭМ!$K$34:$K$777,СВЦЭМ!$A$34:$A$777,$A390,СВЦЭМ!$B$34:$B$777,G$366)+'СЕТ СН'!$F$13-'СЕТ СН'!$F$21</f>
        <v>245.17912365999996</v>
      </c>
      <c r="H390" s="37">
        <f>SUMIFS(СВЦЭМ!$K$34:$K$777,СВЦЭМ!$A$34:$A$777,$A390,СВЦЭМ!$B$34:$B$777,H$366)+'СЕТ СН'!$F$13-'СЕТ СН'!$F$21</f>
        <v>207.73487952000005</v>
      </c>
      <c r="I390" s="37">
        <f>SUMIFS(СВЦЭМ!$K$34:$K$777,СВЦЭМ!$A$34:$A$777,$A390,СВЦЭМ!$B$34:$B$777,I$366)+'СЕТ СН'!$F$13-'СЕТ СН'!$F$21</f>
        <v>139.02452418999997</v>
      </c>
      <c r="J390" s="37">
        <f>SUMIFS(СВЦЭМ!$K$34:$K$777,СВЦЭМ!$A$34:$A$777,$A390,СВЦЭМ!$B$34:$B$777,J$366)+'СЕТ СН'!$F$13-'СЕТ СН'!$F$21</f>
        <v>72.913477280000052</v>
      </c>
      <c r="K390" s="37">
        <f>SUMIFS(СВЦЭМ!$K$34:$K$777,СВЦЭМ!$A$34:$A$777,$A390,СВЦЭМ!$B$34:$B$777,K$366)+'СЕТ СН'!$F$13-'СЕТ СН'!$F$21</f>
        <v>8.495057240000051</v>
      </c>
      <c r="L390" s="37">
        <f>SUMIFS(СВЦЭМ!$K$34:$K$777,СВЦЭМ!$A$34:$A$777,$A390,СВЦЭМ!$B$34:$B$777,L$366)+'СЕТ СН'!$F$13-'СЕТ СН'!$F$21</f>
        <v>1.4001740700000482</v>
      </c>
      <c r="M390" s="37">
        <f>SUMIFS(СВЦЭМ!$K$34:$K$777,СВЦЭМ!$A$34:$A$777,$A390,СВЦЭМ!$B$34:$B$777,M$366)+'СЕТ СН'!$F$13-'СЕТ СН'!$F$21</f>
        <v>-20.544596619999993</v>
      </c>
      <c r="N390" s="37">
        <f>SUMIFS(СВЦЭМ!$K$34:$K$777,СВЦЭМ!$A$34:$A$777,$A390,СВЦЭМ!$B$34:$B$777,N$366)+'СЕТ СН'!$F$13-'СЕТ СН'!$F$21</f>
        <v>-8.7471249400000488</v>
      </c>
      <c r="O390" s="37">
        <f>SUMIFS(СВЦЭМ!$K$34:$K$777,СВЦЭМ!$A$34:$A$777,$A390,СВЦЭМ!$B$34:$B$777,O$366)+'СЕТ СН'!$F$13-'СЕТ СН'!$F$21</f>
        <v>-8.5330648699999756</v>
      </c>
      <c r="P390" s="37">
        <f>SUMIFS(СВЦЭМ!$K$34:$K$777,СВЦЭМ!$A$34:$A$777,$A390,СВЦЭМ!$B$34:$B$777,P$366)+'СЕТ СН'!$F$13-'СЕТ СН'!$F$21</f>
        <v>-10.14690250000001</v>
      </c>
      <c r="Q390" s="37">
        <f>SUMIFS(СВЦЭМ!$K$34:$K$777,СВЦЭМ!$A$34:$A$777,$A390,СВЦЭМ!$B$34:$B$777,Q$366)+'СЕТ СН'!$F$13-'СЕТ СН'!$F$21</f>
        <v>-10.998853290000056</v>
      </c>
      <c r="R390" s="37">
        <f>SUMIFS(СВЦЭМ!$K$34:$K$777,СВЦЭМ!$A$34:$A$777,$A390,СВЦЭМ!$B$34:$B$777,R$366)+'СЕТ СН'!$F$13-'СЕТ СН'!$F$21</f>
        <v>-13.779147620000003</v>
      </c>
      <c r="S390" s="37">
        <f>SUMIFS(СВЦЭМ!$K$34:$K$777,СВЦЭМ!$A$34:$A$777,$A390,СВЦЭМ!$B$34:$B$777,S$366)+'СЕТ СН'!$F$13-'СЕТ СН'!$F$21</f>
        <v>-40.029087000000004</v>
      </c>
      <c r="T390" s="37">
        <f>SUMIFS(СВЦЭМ!$K$34:$K$777,СВЦЭМ!$A$34:$A$777,$A390,СВЦЭМ!$B$34:$B$777,T$366)+'СЕТ СН'!$F$13-'СЕТ СН'!$F$21</f>
        <v>-45.04148287999999</v>
      </c>
      <c r="U390" s="37">
        <f>SUMIFS(СВЦЭМ!$K$34:$K$777,СВЦЭМ!$A$34:$A$777,$A390,СВЦЭМ!$B$34:$B$777,U$366)+'СЕТ СН'!$F$13-'СЕТ СН'!$F$21</f>
        <v>-54.543202220000012</v>
      </c>
      <c r="V390" s="37">
        <f>SUMIFS(СВЦЭМ!$K$34:$K$777,СВЦЭМ!$A$34:$A$777,$A390,СВЦЭМ!$B$34:$B$777,V$366)+'СЕТ СН'!$F$13-'СЕТ СН'!$F$21</f>
        <v>-44.820265439999957</v>
      </c>
      <c r="W390" s="37">
        <f>SUMIFS(СВЦЭМ!$K$34:$K$777,СВЦЭМ!$A$34:$A$777,$A390,СВЦЭМ!$B$34:$B$777,W$366)+'СЕТ СН'!$F$13-'СЕТ СН'!$F$21</f>
        <v>39.641433280000001</v>
      </c>
      <c r="X390" s="37">
        <f>SUMIFS(СВЦЭМ!$K$34:$K$777,СВЦЭМ!$A$34:$A$777,$A390,СВЦЭМ!$B$34:$B$777,X$366)+'СЕТ СН'!$F$13-'СЕТ СН'!$F$21</f>
        <v>95.397771799999987</v>
      </c>
      <c r="Y390" s="37">
        <f>SUMIFS(СВЦЭМ!$K$34:$K$777,СВЦЭМ!$A$34:$A$777,$A390,СВЦЭМ!$B$34:$B$777,Y$366)+'СЕТ СН'!$F$13-'СЕТ СН'!$F$21</f>
        <v>155.24930259999996</v>
      </c>
    </row>
    <row r="391" spans="1:26" ht="15.75" x14ac:dyDescent="0.2">
      <c r="A391" s="36">
        <f t="shared" si="10"/>
        <v>43064</v>
      </c>
      <c r="B391" s="37">
        <f>SUMIFS(СВЦЭМ!$K$34:$K$777,СВЦЭМ!$A$34:$A$777,$A391,СВЦЭМ!$B$34:$B$777,B$366)+'СЕТ СН'!$F$13-'СЕТ СН'!$F$21</f>
        <v>174.48496709999995</v>
      </c>
      <c r="C391" s="37">
        <f>SUMIFS(СВЦЭМ!$K$34:$K$777,СВЦЭМ!$A$34:$A$777,$A391,СВЦЭМ!$B$34:$B$777,C$366)+'СЕТ СН'!$F$13-'СЕТ СН'!$F$21</f>
        <v>202.26220825999997</v>
      </c>
      <c r="D391" s="37">
        <f>SUMIFS(СВЦЭМ!$K$34:$K$777,СВЦЭМ!$A$34:$A$777,$A391,СВЦЭМ!$B$34:$B$777,D$366)+'СЕТ СН'!$F$13-'СЕТ СН'!$F$21</f>
        <v>231.89863265999998</v>
      </c>
      <c r="E391" s="37">
        <f>SUMIFS(СВЦЭМ!$K$34:$K$777,СВЦЭМ!$A$34:$A$777,$A391,СВЦЭМ!$B$34:$B$777,E$366)+'СЕТ СН'!$F$13-'СЕТ СН'!$F$21</f>
        <v>233.60457882000003</v>
      </c>
      <c r="F391" s="37">
        <f>SUMIFS(СВЦЭМ!$K$34:$K$777,СВЦЭМ!$A$34:$A$777,$A391,СВЦЭМ!$B$34:$B$777,F$366)+'СЕТ СН'!$F$13-'СЕТ СН'!$F$21</f>
        <v>233.75328318000004</v>
      </c>
      <c r="G391" s="37">
        <f>SUMIFS(СВЦЭМ!$K$34:$K$777,СВЦЭМ!$A$34:$A$777,$A391,СВЦЭМ!$B$34:$B$777,G$366)+'СЕТ СН'!$F$13-'СЕТ СН'!$F$21</f>
        <v>228.26638375000005</v>
      </c>
      <c r="H391" s="37">
        <f>SUMIFS(СВЦЭМ!$K$34:$K$777,СВЦЭМ!$A$34:$A$777,$A391,СВЦЭМ!$B$34:$B$777,H$366)+'СЕТ СН'!$F$13-'СЕТ СН'!$F$21</f>
        <v>206.13484206999999</v>
      </c>
      <c r="I391" s="37">
        <f>SUMIFS(СВЦЭМ!$K$34:$K$777,СВЦЭМ!$A$34:$A$777,$A391,СВЦЭМ!$B$34:$B$777,I$366)+'СЕТ СН'!$F$13-'СЕТ СН'!$F$21</f>
        <v>88.659475000000043</v>
      </c>
      <c r="J391" s="37">
        <f>SUMIFS(СВЦЭМ!$K$34:$K$777,СВЦЭМ!$A$34:$A$777,$A391,СВЦЭМ!$B$34:$B$777,J$366)+'СЕТ СН'!$F$13-'СЕТ СН'!$F$21</f>
        <v>89.122022860000015</v>
      </c>
      <c r="K391" s="37">
        <f>SUMIFS(СВЦЭМ!$K$34:$K$777,СВЦЭМ!$A$34:$A$777,$A391,СВЦЭМ!$B$34:$B$777,K$366)+'СЕТ СН'!$F$13-'СЕТ СН'!$F$21</f>
        <v>35.441734630000042</v>
      </c>
      <c r="L391" s="37">
        <f>SUMIFS(СВЦЭМ!$K$34:$K$777,СВЦЭМ!$A$34:$A$777,$A391,СВЦЭМ!$B$34:$B$777,L$366)+'СЕТ СН'!$F$13-'СЕТ СН'!$F$21</f>
        <v>-22.461943560000009</v>
      </c>
      <c r="M391" s="37">
        <f>SUMIFS(СВЦЭМ!$K$34:$K$777,СВЦЭМ!$A$34:$A$777,$A391,СВЦЭМ!$B$34:$B$777,M$366)+'СЕТ СН'!$F$13-'СЕТ СН'!$F$21</f>
        <v>-44.928905750000013</v>
      </c>
      <c r="N391" s="37">
        <f>SUMIFS(СВЦЭМ!$K$34:$K$777,СВЦЭМ!$A$34:$A$777,$A391,СВЦЭМ!$B$34:$B$777,N$366)+'СЕТ СН'!$F$13-'СЕТ СН'!$F$21</f>
        <v>-65.191515480000021</v>
      </c>
      <c r="O391" s="37">
        <f>SUMIFS(СВЦЭМ!$K$34:$K$777,СВЦЭМ!$A$34:$A$777,$A391,СВЦЭМ!$B$34:$B$777,O$366)+'СЕТ СН'!$F$13-'СЕТ СН'!$F$21</f>
        <v>-31.22168036000005</v>
      </c>
      <c r="P391" s="37">
        <f>SUMIFS(СВЦЭМ!$K$34:$K$777,СВЦЭМ!$A$34:$A$777,$A391,СВЦЭМ!$B$34:$B$777,P$366)+'СЕТ СН'!$F$13-'СЕТ СН'!$F$21</f>
        <v>-20.360115930000006</v>
      </c>
      <c r="Q391" s="37">
        <f>SUMIFS(СВЦЭМ!$K$34:$K$777,СВЦЭМ!$A$34:$A$777,$A391,СВЦЭМ!$B$34:$B$777,Q$366)+'СЕТ СН'!$F$13-'СЕТ СН'!$F$21</f>
        <v>-19.418696960000034</v>
      </c>
      <c r="R391" s="37">
        <f>SUMIFS(СВЦЭМ!$K$34:$K$777,СВЦЭМ!$A$34:$A$777,$A391,СВЦЭМ!$B$34:$B$777,R$366)+'СЕТ СН'!$F$13-'СЕТ СН'!$F$21</f>
        <v>-23.099292979999973</v>
      </c>
      <c r="S391" s="37">
        <f>SUMIFS(СВЦЭМ!$K$34:$K$777,СВЦЭМ!$A$34:$A$777,$A391,СВЦЭМ!$B$34:$B$777,S$366)+'СЕТ СН'!$F$13-'СЕТ СН'!$F$21</f>
        <v>-34.709258869999985</v>
      </c>
      <c r="T391" s="37">
        <f>SUMIFS(СВЦЭМ!$K$34:$K$777,СВЦЭМ!$A$34:$A$777,$A391,СВЦЭМ!$B$34:$B$777,T$366)+'СЕТ СН'!$F$13-'СЕТ СН'!$F$21</f>
        <v>-61.874827600000003</v>
      </c>
      <c r="U391" s="37">
        <f>SUMIFS(СВЦЭМ!$K$34:$K$777,СВЦЭМ!$A$34:$A$777,$A391,СВЦЭМ!$B$34:$B$777,U$366)+'СЕТ СН'!$F$13-'СЕТ СН'!$F$21</f>
        <v>-61.91828117</v>
      </c>
      <c r="V391" s="37">
        <f>SUMIFS(СВЦЭМ!$K$34:$K$777,СВЦЭМ!$A$34:$A$777,$A391,СВЦЭМ!$B$34:$B$777,V$366)+'СЕТ СН'!$F$13-'СЕТ СН'!$F$21</f>
        <v>-33.307922449999978</v>
      </c>
      <c r="W391" s="37">
        <f>SUMIFS(СВЦЭМ!$K$34:$K$777,СВЦЭМ!$A$34:$A$777,$A391,СВЦЭМ!$B$34:$B$777,W$366)+'СЕТ СН'!$F$13-'СЕТ СН'!$F$21</f>
        <v>19.913489980000008</v>
      </c>
      <c r="X391" s="37">
        <f>SUMIFS(СВЦЭМ!$K$34:$K$777,СВЦЭМ!$A$34:$A$777,$A391,СВЦЭМ!$B$34:$B$777,X$366)+'СЕТ СН'!$F$13-'СЕТ СН'!$F$21</f>
        <v>85.10260358000005</v>
      </c>
      <c r="Y391" s="37">
        <f>SUMIFS(СВЦЭМ!$K$34:$K$777,СВЦЭМ!$A$34:$A$777,$A391,СВЦЭМ!$B$34:$B$777,Y$366)+'СЕТ СН'!$F$13-'СЕТ СН'!$F$21</f>
        <v>132.62829289000001</v>
      </c>
    </row>
    <row r="392" spans="1:26" ht="15.75" x14ac:dyDescent="0.2">
      <c r="A392" s="36">
        <f t="shared" si="10"/>
        <v>43065</v>
      </c>
      <c r="B392" s="37">
        <f>SUMIFS(СВЦЭМ!$K$34:$K$777,СВЦЭМ!$A$34:$A$777,$A392,СВЦЭМ!$B$34:$B$777,B$366)+'СЕТ СН'!$F$13-'СЕТ СН'!$F$21</f>
        <v>164.48428217000003</v>
      </c>
      <c r="C392" s="37">
        <f>SUMIFS(СВЦЭМ!$K$34:$K$777,СВЦЭМ!$A$34:$A$777,$A392,СВЦЭМ!$B$34:$B$777,C$366)+'СЕТ СН'!$F$13-'СЕТ СН'!$F$21</f>
        <v>191.04509125000004</v>
      </c>
      <c r="D392" s="37">
        <f>SUMIFS(СВЦЭМ!$K$34:$K$777,СВЦЭМ!$A$34:$A$777,$A392,СВЦЭМ!$B$34:$B$777,D$366)+'СЕТ СН'!$F$13-'СЕТ СН'!$F$21</f>
        <v>223.93227605000004</v>
      </c>
      <c r="E392" s="37">
        <f>SUMIFS(СВЦЭМ!$K$34:$K$777,СВЦЭМ!$A$34:$A$777,$A392,СВЦЭМ!$B$34:$B$777,E$366)+'СЕТ СН'!$F$13-'СЕТ СН'!$F$21</f>
        <v>230.53651712999999</v>
      </c>
      <c r="F392" s="37">
        <f>SUMIFS(СВЦЭМ!$K$34:$K$777,СВЦЭМ!$A$34:$A$777,$A392,СВЦЭМ!$B$34:$B$777,F$366)+'СЕТ СН'!$F$13-'СЕТ СН'!$F$21</f>
        <v>231.98427836999997</v>
      </c>
      <c r="G392" s="37">
        <f>SUMIFS(СВЦЭМ!$K$34:$K$777,СВЦЭМ!$A$34:$A$777,$A392,СВЦЭМ!$B$34:$B$777,G$366)+'СЕТ СН'!$F$13-'СЕТ СН'!$F$21</f>
        <v>225.42872502</v>
      </c>
      <c r="H392" s="37">
        <f>SUMIFS(СВЦЭМ!$K$34:$K$777,СВЦЭМ!$A$34:$A$777,$A392,СВЦЭМ!$B$34:$B$777,H$366)+'СЕТ СН'!$F$13-'СЕТ СН'!$F$21</f>
        <v>205.70770155000002</v>
      </c>
      <c r="I392" s="37">
        <f>SUMIFS(СВЦЭМ!$K$34:$K$777,СВЦЭМ!$A$34:$A$777,$A392,СВЦЭМ!$B$34:$B$777,I$366)+'СЕТ СН'!$F$13-'СЕТ СН'!$F$21</f>
        <v>159.24329708000005</v>
      </c>
      <c r="J392" s="37">
        <f>SUMIFS(СВЦЭМ!$K$34:$K$777,СВЦЭМ!$A$34:$A$777,$A392,СВЦЭМ!$B$34:$B$777,J$366)+'СЕТ СН'!$F$13-'СЕТ СН'!$F$21</f>
        <v>108.69981380000002</v>
      </c>
      <c r="K392" s="37">
        <f>SUMIFS(СВЦЭМ!$K$34:$K$777,СВЦЭМ!$A$34:$A$777,$A392,СВЦЭМ!$B$34:$B$777,K$366)+'СЕТ СН'!$F$13-'СЕТ СН'!$F$21</f>
        <v>42.571100529999967</v>
      </c>
      <c r="L392" s="37">
        <f>SUMIFS(СВЦЭМ!$K$34:$K$777,СВЦЭМ!$A$34:$A$777,$A392,СВЦЭМ!$B$34:$B$777,L$366)+'СЕТ СН'!$F$13-'СЕТ СН'!$F$21</f>
        <v>-8.528353280000033</v>
      </c>
      <c r="M392" s="37">
        <f>SUMIFS(СВЦЭМ!$K$34:$K$777,СВЦЭМ!$A$34:$A$777,$A392,СВЦЭМ!$B$34:$B$777,M$366)+'СЕТ СН'!$F$13-'СЕТ СН'!$F$21</f>
        <v>-29.864827460000015</v>
      </c>
      <c r="N392" s="37">
        <f>SUMIFS(СВЦЭМ!$K$34:$K$777,СВЦЭМ!$A$34:$A$777,$A392,СВЦЭМ!$B$34:$B$777,N$366)+'СЕТ СН'!$F$13-'СЕТ СН'!$F$21</f>
        <v>-21.386664099999962</v>
      </c>
      <c r="O392" s="37">
        <f>SUMIFS(СВЦЭМ!$K$34:$K$777,СВЦЭМ!$A$34:$A$777,$A392,СВЦЭМ!$B$34:$B$777,O$366)+'СЕТ СН'!$F$13-'СЕТ СН'!$F$21</f>
        <v>-15.40274936000003</v>
      </c>
      <c r="P392" s="37">
        <f>SUMIFS(СВЦЭМ!$K$34:$K$777,СВЦЭМ!$A$34:$A$777,$A392,СВЦЭМ!$B$34:$B$777,P$366)+'СЕТ СН'!$F$13-'СЕТ СН'!$F$21</f>
        <v>-8.7804149999999481</v>
      </c>
      <c r="Q392" s="37">
        <f>SUMIFS(СВЦЭМ!$K$34:$K$777,СВЦЭМ!$A$34:$A$777,$A392,СВЦЭМ!$B$34:$B$777,Q$366)+'СЕТ СН'!$F$13-'СЕТ СН'!$F$21</f>
        <v>-7.0153050899999698</v>
      </c>
      <c r="R392" s="37">
        <f>SUMIFS(СВЦЭМ!$K$34:$K$777,СВЦЭМ!$A$34:$A$777,$A392,СВЦЭМ!$B$34:$B$777,R$366)+'СЕТ СН'!$F$13-'СЕТ СН'!$F$21</f>
        <v>-13.234658129999957</v>
      </c>
      <c r="S392" s="37">
        <f>SUMIFS(СВЦЭМ!$K$34:$K$777,СВЦЭМ!$A$34:$A$777,$A392,СВЦЭМ!$B$34:$B$777,S$366)+'СЕТ СН'!$F$13-'СЕТ СН'!$F$21</f>
        <v>-35.88261442999999</v>
      </c>
      <c r="T392" s="37">
        <f>SUMIFS(СВЦЭМ!$K$34:$K$777,СВЦЭМ!$A$34:$A$777,$A392,СВЦЭМ!$B$34:$B$777,T$366)+'СЕТ СН'!$F$13-'СЕТ СН'!$F$21</f>
        <v>-52.945343839999964</v>
      </c>
      <c r="U392" s="37">
        <f>SUMIFS(СВЦЭМ!$K$34:$K$777,СВЦЭМ!$A$34:$A$777,$A392,СВЦЭМ!$B$34:$B$777,U$366)+'СЕТ СН'!$F$13-'СЕТ СН'!$F$21</f>
        <v>-53.282218560000047</v>
      </c>
      <c r="V392" s="37">
        <f>SUMIFS(СВЦЭМ!$K$34:$K$777,СВЦЭМ!$A$34:$A$777,$A392,СВЦЭМ!$B$34:$B$777,V$366)+'СЕТ СН'!$F$13-'СЕТ СН'!$F$21</f>
        <v>-29.706361310000034</v>
      </c>
      <c r="W392" s="37">
        <f>SUMIFS(СВЦЭМ!$K$34:$K$777,СВЦЭМ!$A$34:$A$777,$A392,СВЦЭМ!$B$34:$B$777,W$366)+'СЕТ СН'!$F$13-'СЕТ СН'!$F$21</f>
        <v>20.912133250000011</v>
      </c>
      <c r="X392" s="37">
        <f>SUMIFS(СВЦЭМ!$K$34:$K$777,СВЦЭМ!$A$34:$A$777,$A392,СВЦЭМ!$B$34:$B$777,X$366)+'СЕТ СН'!$F$13-'СЕТ СН'!$F$21</f>
        <v>85.418158619999986</v>
      </c>
      <c r="Y392" s="37">
        <f>SUMIFS(СВЦЭМ!$K$34:$K$777,СВЦЭМ!$A$34:$A$777,$A392,СВЦЭМ!$B$34:$B$777,Y$366)+'СЕТ СН'!$F$13-'СЕТ СН'!$F$21</f>
        <v>150.13092167000002</v>
      </c>
    </row>
    <row r="393" spans="1:26" ht="15.75" x14ac:dyDescent="0.2">
      <c r="A393" s="36">
        <f t="shared" si="10"/>
        <v>43066</v>
      </c>
      <c r="B393" s="37">
        <f>SUMIFS(СВЦЭМ!$K$34:$K$777,СВЦЭМ!$A$34:$A$777,$A393,СВЦЭМ!$B$34:$B$777,B$366)+'СЕТ СН'!$F$13-'СЕТ СН'!$F$21</f>
        <v>160.38896388000001</v>
      </c>
      <c r="C393" s="37">
        <f>SUMIFS(СВЦЭМ!$K$34:$K$777,СВЦЭМ!$A$34:$A$777,$A393,СВЦЭМ!$B$34:$B$777,C$366)+'СЕТ СН'!$F$13-'СЕТ СН'!$F$21</f>
        <v>225.49876372000006</v>
      </c>
      <c r="D393" s="37">
        <f>SUMIFS(СВЦЭМ!$K$34:$K$777,СВЦЭМ!$A$34:$A$777,$A393,СВЦЭМ!$B$34:$B$777,D$366)+'СЕТ СН'!$F$13-'СЕТ СН'!$F$21</f>
        <v>257.01763378999999</v>
      </c>
      <c r="E393" s="37">
        <f>SUMIFS(СВЦЭМ!$K$34:$K$777,СВЦЭМ!$A$34:$A$777,$A393,СВЦЭМ!$B$34:$B$777,E$366)+'СЕТ СН'!$F$13-'СЕТ СН'!$F$21</f>
        <v>263.10952580000003</v>
      </c>
      <c r="F393" s="37">
        <f>SUMIFS(СВЦЭМ!$K$34:$K$777,СВЦЭМ!$A$34:$A$777,$A393,СВЦЭМ!$B$34:$B$777,F$366)+'СЕТ СН'!$F$13-'СЕТ СН'!$F$21</f>
        <v>258.77395559000001</v>
      </c>
      <c r="G393" s="37">
        <f>SUMIFS(СВЦЭМ!$K$34:$K$777,СВЦЭМ!$A$34:$A$777,$A393,СВЦЭМ!$B$34:$B$777,G$366)+'СЕТ СН'!$F$13-'СЕТ СН'!$F$21</f>
        <v>250.42450584000005</v>
      </c>
      <c r="H393" s="37">
        <f>SUMIFS(СВЦЭМ!$K$34:$K$777,СВЦЭМ!$A$34:$A$777,$A393,СВЦЭМ!$B$34:$B$777,H$366)+'СЕТ СН'!$F$13-'СЕТ СН'!$F$21</f>
        <v>157.71183528999995</v>
      </c>
      <c r="I393" s="37">
        <f>SUMIFS(СВЦЭМ!$K$34:$K$777,СВЦЭМ!$A$34:$A$777,$A393,СВЦЭМ!$B$34:$B$777,I$366)+'СЕТ СН'!$F$13-'СЕТ СН'!$F$21</f>
        <v>145.37054737999995</v>
      </c>
      <c r="J393" s="37">
        <f>SUMIFS(СВЦЭМ!$K$34:$K$777,СВЦЭМ!$A$34:$A$777,$A393,СВЦЭМ!$B$34:$B$777,J$366)+'СЕТ СН'!$F$13-'СЕТ СН'!$F$21</f>
        <v>95.896887080000056</v>
      </c>
      <c r="K393" s="37">
        <f>SUMIFS(СВЦЭМ!$K$34:$K$777,СВЦЭМ!$A$34:$A$777,$A393,СВЦЭМ!$B$34:$B$777,K$366)+'СЕТ СН'!$F$13-'СЕТ СН'!$F$21</f>
        <v>38.747217309999996</v>
      </c>
      <c r="L393" s="37">
        <f>SUMIFS(СВЦЭМ!$K$34:$K$777,СВЦЭМ!$A$34:$A$777,$A393,СВЦЭМ!$B$34:$B$777,L$366)+'СЕТ СН'!$F$13-'СЕТ СН'!$F$21</f>
        <v>-11.394847830000003</v>
      </c>
      <c r="M393" s="37">
        <f>SUMIFS(СВЦЭМ!$K$34:$K$777,СВЦЭМ!$A$34:$A$777,$A393,СВЦЭМ!$B$34:$B$777,M$366)+'СЕТ СН'!$F$13-'СЕТ СН'!$F$21</f>
        <v>-26.27369798999996</v>
      </c>
      <c r="N393" s="37">
        <f>SUMIFS(СВЦЭМ!$K$34:$K$777,СВЦЭМ!$A$34:$A$777,$A393,СВЦЭМ!$B$34:$B$777,N$366)+'СЕТ СН'!$F$13-'СЕТ СН'!$F$21</f>
        <v>-13.341888369999992</v>
      </c>
      <c r="O393" s="37">
        <f>SUMIFS(СВЦЭМ!$K$34:$K$777,СВЦЭМ!$A$34:$A$777,$A393,СВЦЭМ!$B$34:$B$777,O$366)+'СЕТ СН'!$F$13-'СЕТ СН'!$F$21</f>
        <v>-11.074340340000049</v>
      </c>
      <c r="P393" s="37">
        <f>SUMIFS(СВЦЭМ!$K$34:$K$777,СВЦЭМ!$A$34:$A$777,$A393,СВЦЭМ!$B$34:$B$777,P$366)+'СЕТ СН'!$F$13-'СЕТ СН'!$F$21</f>
        <v>-4.6666913799999747</v>
      </c>
      <c r="Q393" s="37">
        <f>SUMIFS(СВЦЭМ!$K$34:$K$777,СВЦЭМ!$A$34:$A$777,$A393,СВЦЭМ!$B$34:$B$777,Q$366)+'СЕТ СН'!$F$13-'СЕТ СН'!$F$21</f>
        <v>-1.4990237399999842</v>
      </c>
      <c r="R393" s="37">
        <f>SUMIFS(СВЦЭМ!$K$34:$K$777,СВЦЭМ!$A$34:$A$777,$A393,СВЦЭМ!$B$34:$B$777,R$366)+'СЕТ СН'!$F$13-'СЕТ СН'!$F$21</f>
        <v>-0.42362175000005209</v>
      </c>
      <c r="S393" s="37">
        <f>SUMIFS(СВЦЭМ!$K$34:$K$777,СВЦЭМ!$A$34:$A$777,$A393,СВЦЭМ!$B$34:$B$777,S$366)+'СЕТ СН'!$F$13-'СЕТ СН'!$F$21</f>
        <v>-21.61926348999998</v>
      </c>
      <c r="T393" s="37">
        <f>SUMIFS(СВЦЭМ!$K$34:$K$777,СВЦЭМ!$A$34:$A$777,$A393,СВЦЭМ!$B$34:$B$777,T$366)+'СЕТ СН'!$F$13-'СЕТ СН'!$F$21</f>
        <v>-39.827104279999958</v>
      </c>
      <c r="U393" s="37">
        <f>SUMIFS(СВЦЭМ!$K$34:$K$777,СВЦЭМ!$A$34:$A$777,$A393,СВЦЭМ!$B$34:$B$777,U$366)+'СЕТ СН'!$F$13-'СЕТ СН'!$F$21</f>
        <v>-42.151346050000029</v>
      </c>
      <c r="V393" s="37">
        <f>SUMIFS(СВЦЭМ!$K$34:$K$777,СВЦЭМ!$A$34:$A$777,$A393,СВЦЭМ!$B$34:$B$777,V$366)+'СЕТ СН'!$F$13-'СЕТ СН'!$F$21</f>
        <v>-21.208871690000024</v>
      </c>
      <c r="W393" s="37">
        <f>SUMIFS(СВЦЭМ!$K$34:$K$777,СВЦЭМ!$A$34:$A$777,$A393,СВЦЭМ!$B$34:$B$777,W$366)+'СЕТ СН'!$F$13-'СЕТ СН'!$F$21</f>
        <v>38.612091869999972</v>
      </c>
      <c r="X393" s="37">
        <f>SUMIFS(СВЦЭМ!$K$34:$K$777,СВЦЭМ!$A$34:$A$777,$A393,СВЦЭМ!$B$34:$B$777,X$366)+'СЕТ СН'!$F$13-'СЕТ СН'!$F$21</f>
        <v>108.05378194000002</v>
      </c>
      <c r="Y393" s="37">
        <f>SUMIFS(СВЦЭМ!$K$34:$K$777,СВЦЭМ!$A$34:$A$777,$A393,СВЦЭМ!$B$34:$B$777,Y$366)+'СЕТ СН'!$F$13-'СЕТ СН'!$F$21</f>
        <v>165.10422457000004</v>
      </c>
    </row>
    <row r="394" spans="1:26" ht="15.75" x14ac:dyDescent="0.2">
      <c r="A394" s="36">
        <f t="shared" si="10"/>
        <v>43067</v>
      </c>
      <c r="B394" s="37">
        <f>SUMIFS(СВЦЭМ!$K$34:$K$777,СВЦЭМ!$A$34:$A$777,$A394,СВЦЭМ!$B$34:$B$777,B$366)+'СЕТ СН'!$F$13-'СЕТ СН'!$F$21</f>
        <v>174.01066505999995</v>
      </c>
      <c r="C394" s="37">
        <f>SUMIFS(СВЦЭМ!$K$34:$K$777,СВЦЭМ!$A$34:$A$777,$A394,СВЦЭМ!$B$34:$B$777,C$366)+'СЕТ СН'!$F$13-'СЕТ СН'!$F$21</f>
        <v>166.18174913999997</v>
      </c>
      <c r="D394" s="37">
        <f>SUMIFS(СВЦЭМ!$K$34:$K$777,СВЦЭМ!$A$34:$A$777,$A394,СВЦЭМ!$B$34:$B$777,D$366)+'СЕТ СН'!$F$13-'СЕТ СН'!$F$21</f>
        <v>221.27258586000005</v>
      </c>
      <c r="E394" s="37">
        <f>SUMIFS(СВЦЭМ!$K$34:$K$777,СВЦЭМ!$A$34:$A$777,$A394,СВЦЭМ!$B$34:$B$777,E$366)+'СЕТ СН'!$F$13-'СЕТ СН'!$F$21</f>
        <v>226.30505307999999</v>
      </c>
      <c r="F394" s="37">
        <f>SUMIFS(СВЦЭМ!$K$34:$K$777,СВЦЭМ!$A$34:$A$777,$A394,СВЦЭМ!$B$34:$B$777,F$366)+'СЕТ СН'!$F$13-'СЕТ СН'!$F$21</f>
        <v>227.06543736000003</v>
      </c>
      <c r="G394" s="37">
        <f>SUMIFS(СВЦЭМ!$K$34:$K$777,СВЦЭМ!$A$34:$A$777,$A394,СВЦЭМ!$B$34:$B$777,G$366)+'СЕТ СН'!$F$13-'СЕТ СН'!$F$21</f>
        <v>212.18449676</v>
      </c>
      <c r="H394" s="37">
        <f>SUMIFS(СВЦЭМ!$K$34:$K$777,СВЦЭМ!$A$34:$A$777,$A394,СВЦЭМ!$B$34:$B$777,H$366)+'СЕТ СН'!$F$13-'СЕТ СН'!$F$21</f>
        <v>175.68061843999999</v>
      </c>
      <c r="I394" s="37">
        <f>SUMIFS(СВЦЭМ!$K$34:$K$777,СВЦЭМ!$A$34:$A$777,$A394,СВЦЭМ!$B$34:$B$777,I$366)+'СЕТ СН'!$F$13-'СЕТ СН'!$F$21</f>
        <v>107.09856535999995</v>
      </c>
      <c r="J394" s="37">
        <f>SUMIFS(СВЦЭМ!$K$34:$K$777,СВЦЭМ!$A$34:$A$777,$A394,СВЦЭМ!$B$34:$B$777,J$366)+'СЕТ СН'!$F$13-'СЕТ СН'!$F$21</f>
        <v>98.105402519999984</v>
      </c>
      <c r="K394" s="37">
        <f>SUMIFS(СВЦЭМ!$K$34:$K$777,СВЦЭМ!$A$34:$A$777,$A394,СВЦЭМ!$B$34:$B$777,K$366)+'СЕТ СН'!$F$13-'СЕТ СН'!$F$21</f>
        <v>55.408610980000049</v>
      </c>
      <c r="L394" s="37">
        <f>SUMIFS(СВЦЭМ!$K$34:$K$777,СВЦЭМ!$A$34:$A$777,$A394,СВЦЭМ!$B$34:$B$777,L$366)+'СЕТ СН'!$F$13-'СЕТ СН'!$F$21</f>
        <v>6.0977833099999543</v>
      </c>
      <c r="M394" s="37">
        <f>SUMIFS(СВЦЭМ!$K$34:$K$777,СВЦЭМ!$A$34:$A$777,$A394,СВЦЭМ!$B$34:$B$777,M$366)+'СЕТ СН'!$F$13-'СЕТ СН'!$F$21</f>
        <v>-16.698978249999982</v>
      </c>
      <c r="N394" s="37">
        <f>SUMIFS(СВЦЭМ!$K$34:$K$777,СВЦЭМ!$A$34:$A$777,$A394,СВЦЭМ!$B$34:$B$777,N$366)+'СЕТ СН'!$F$13-'СЕТ СН'!$F$21</f>
        <v>-22.874768470000049</v>
      </c>
      <c r="O394" s="37">
        <f>SUMIFS(СВЦЭМ!$K$34:$K$777,СВЦЭМ!$A$34:$A$777,$A394,СВЦЭМ!$B$34:$B$777,O$366)+'СЕТ СН'!$F$13-'СЕТ СН'!$F$21</f>
        <v>-19.31581669000002</v>
      </c>
      <c r="P394" s="37">
        <f>SUMIFS(СВЦЭМ!$K$34:$K$777,СВЦЭМ!$A$34:$A$777,$A394,СВЦЭМ!$B$34:$B$777,P$366)+'СЕТ СН'!$F$13-'СЕТ СН'!$F$21</f>
        <v>-16.533868539999958</v>
      </c>
      <c r="Q394" s="37">
        <f>SUMIFS(СВЦЭМ!$K$34:$K$777,СВЦЭМ!$A$34:$A$777,$A394,СВЦЭМ!$B$34:$B$777,Q$366)+'СЕТ СН'!$F$13-'СЕТ СН'!$F$21</f>
        <v>-15.362211460000026</v>
      </c>
      <c r="R394" s="37">
        <f>SUMIFS(СВЦЭМ!$K$34:$K$777,СВЦЭМ!$A$34:$A$777,$A394,СВЦЭМ!$B$34:$B$777,R$366)+'СЕТ СН'!$F$13-'СЕТ СН'!$F$21</f>
        <v>-17.428908409999963</v>
      </c>
      <c r="S394" s="37">
        <f>SUMIFS(СВЦЭМ!$K$34:$K$777,СВЦЭМ!$A$34:$A$777,$A394,СВЦЭМ!$B$34:$B$777,S$366)+'СЕТ СН'!$F$13-'СЕТ СН'!$F$21</f>
        <v>-18.92625301999999</v>
      </c>
      <c r="T394" s="37">
        <f>SUMIFS(СВЦЭМ!$K$34:$K$777,СВЦЭМ!$A$34:$A$777,$A394,СВЦЭМ!$B$34:$B$777,T$366)+'СЕТ СН'!$F$13-'СЕТ СН'!$F$21</f>
        <v>-61.158886410000036</v>
      </c>
      <c r="U394" s="37">
        <f>SUMIFS(СВЦЭМ!$K$34:$K$777,СВЦЭМ!$A$34:$A$777,$A394,СВЦЭМ!$B$34:$B$777,U$366)+'СЕТ СН'!$F$13-'СЕТ СН'!$F$21</f>
        <v>-64.885723679999955</v>
      </c>
      <c r="V394" s="37">
        <f>SUMIFS(СВЦЭМ!$K$34:$K$777,СВЦЭМ!$A$34:$A$777,$A394,СВЦЭМ!$B$34:$B$777,V$366)+'СЕТ СН'!$F$13-'СЕТ СН'!$F$21</f>
        <v>-55.710886770000002</v>
      </c>
      <c r="W394" s="37">
        <f>SUMIFS(СВЦЭМ!$K$34:$K$777,СВЦЭМ!$A$34:$A$777,$A394,СВЦЭМ!$B$34:$B$777,W$366)+'СЕТ СН'!$F$13-'СЕТ СН'!$F$21</f>
        <v>-14.274805740000033</v>
      </c>
      <c r="X394" s="37">
        <f>SUMIFS(СВЦЭМ!$K$34:$K$777,СВЦЭМ!$A$34:$A$777,$A394,СВЦЭМ!$B$34:$B$777,X$366)+'СЕТ СН'!$F$13-'СЕТ СН'!$F$21</f>
        <v>82.058545210000034</v>
      </c>
      <c r="Y394" s="37">
        <f>SUMIFS(СВЦЭМ!$K$34:$K$777,СВЦЭМ!$A$34:$A$777,$A394,СВЦЭМ!$B$34:$B$777,Y$366)+'СЕТ СН'!$F$13-'СЕТ СН'!$F$21</f>
        <v>113.43245750000006</v>
      </c>
    </row>
    <row r="395" spans="1:26" ht="15.75" x14ac:dyDescent="0.2">
      <c r="A395" s="36">
        <f t="shared" si="10"/>
        <v>43068</v>
      </c>
      <c r="B395" s="37">
        <f>SUMIFS(СВЦЭМ!$K$34:$K$777,СВЦЭМ!$A$34:$A$777,$A395,СВЦЭМ!$B$34:$B$777,B$366)+'СЕТ СН'!$F$13-'СЕТ СН'!$F$21</f>
        <v>184.44197029999998</v>
      </c>
      <c r="C395" s="37">
        <f>SUMIFS(СВЦЭМ!$K$34:$K$777,СВЦЭМ!$A$34:$A$777,$A395,СВЦЭМ!$B$34:$B$777,C$366)+'СЕТ СН'!$F$13-'СЕТ СН'!$F$21</f>
        <v>241.93863194999994</v>
      </c>
      <c r="D395" s="37">
        <f>SUMIFS(СВЦЭМ!$K$34:$K$777,СВЦЭМ!$A$34:$A$777,$A395,СВЦЭМ!$B$34:$B$777,D$366)+'СЕТ СН'!$F$13-'СЕТ СН'!$F$21</f>
        <v>232.40071689000001</v>
      </c>
      <c r="E395" s="37">
        <f>SUMIFS(СВЦЭМ!$K$34:$K$777,СВЦЭМ!$A$34:$A$777,$A395,СВЦЭМ!$B$34:$B$777,E$366)+'СЕТ СН'!$F$13-'СЕТ СН'!$F$21</f>
        <v>237.61516035</v>
      </c>
      <c r="F395" s="37">
        <f>SUMIFS(СВЦЭМ!$K$34:$K$777,СВЦЭМ!$A$34:$A$777,$A395,СВЦЭМ!$B$34:$B$777,F$366)+'СЕТ СН'!$F$13-'СЕТ СН'!$F$21</f>
        <v>236.85096544999999</v>
      </c>
      <c r="G395" s="37">
        <f>SUMIFS(СВЦЭМ!$K$34:$K$777,СВЦЭМ!$A$34:$A$777,$A395,СВЦЭМ!$B$34:$B$777,G$366)+'СЕТ СН'!$F$13-'СЕТ СН'!$F$21</f>
        <v>219.57663860000002</v>
      </c>
      <c r="H395" s="37">
        <f>SUMIFS(СВЦЭМ!$K$34:$K$777,СВЦЭМ!$A$34:$A$777,$A395,СВЦЭМ!$B$34:$B$777,H$366)+'СЕТ СН'!$F$13-'СЕТ СН'!$F$21</f>
        <v>172.30271053000001</v>
      </c>
      <c r="I395" s="37">
        <f>SUMIFS(СВЦЭМ!$K$34:$K$777,СВЦЭМ!$A$34:$A$777,$A395,СВЦЭМ!$B$34:$B$777,I$366)+'СЕТ СН'!$F$13-'СЕТ СН'!$F$21</f>
        <v>115.84622937999995</v>
      </c>
      <c r="J395" s="37">
        <f>SUMIFS(СВЦЭМ!$K$34:$K$777,СВЦЭМ!$A$34:$A$777,$A395,СВЦЭМ!$B$34:$B$777,J$366)+'СЕТ СН'!$F$13-'СЕТ СН'!$F$21</f>
        <v>94.929723279999962</v>
      </c>
      <c r="K395" s="37">
        <f>SUMIFS(СВЦЭМ!$K$34:$K$777,СВЦЭМ!$A$34:$A$777,$A395,СВЦЭМ!$B$34:$B$777,K$366)+'СЕТ СН'!$F$13-'СЕТ СН'!$F$21</f>
        <v>58.990124830000013</v>
      </c>
      <c r="L395" s="37">
        <f>SUMIFS(СВЦЭМ!$K$34:$K$777,СВЦЭМ!$A$34:$A$777,$A395,СВЦЭМ!$B$34:$B$777,L$366)+'СЕТ СН'!$F$13-'СЕТ СН'!$F$21</f>
        <v>14.684110730000043</v>
      </c>
      <c r="M395" s="37">
        <f>SUMIFS(СВЦЭМ!$K$34:$K$777,СВЦЭМ!$A$34:$A$777,$A395,СВЦЭМ!$B$34:$B$777,M$366)+'СЕТ СН'!$F$13-'СЕТ СН'!$F$21</f>
        <v>-11.669102080000016</v>
      </c>
      <c r="N395" s="37">
        <f>SUMIFS(СВЦЭМ!$K$34:$K$777,СВЦЭМ!$A$34:$A$777,$A395,СВЦЭМ!$B$34:$B$777,N$366)+'СЕТ СН'!$F$13-'СЕТ СН'!$F$21</f>
        <v>-15.550216030000001</v>
      </c>
      <c r="O395" s="37">
        <f>SUMIFS(СВЦЭМ!$K$34:$K$777,СВЦЭМ!$A$34:$A$777,$A395,СВЦЭМ!$B$34:$B$777,O$366)+'СЕТ СН'!$F$13-'СЕТ СН'!$F$21</f>
        <v>-19.11763762999999</v>
      </c>
      <c r="P395" s="37">
        <f>SUMIFS(СВЦЭМ!$K$34:$K$777,СВЦЭМ!$A$34:$A$777,$A395,СВЦЭМ!$B$34:$B$777,P$366)+'СЕТ СН'!$F$13-'СЕТ СН'!$F$21</f>
        <v>-24.183879199999978</v>
      </c>
      <c r="Q395" s="37">
        <f>SUMIFS(СВЦЭМ!$K$34:$K$777,СВЦЭМ!$A$34:$A$777,$A395,СВЦЭМ!$B$34:$B$777,Q$366)+'СЕТ СН'!$F$13-'СЕТ СН'!$F$21</f>
        <v>-26.155987030000006</v>
      </c>
      <c r="R395" s="37">
        <f>SUMIFS(СВЦЭМ!$K$34:$K$777,СВЦЭМ!$A$34:$A$777,$A395,СВЦЭМ!$B$34:$B$777,R$366)+'СЕТ СН'!$F$13-'СЕТ СН'!$F$21</f>
        <v>-25.356329250000044</v>
      </c>
      <c r="S395" s="37">
        <f>SUMIFS(СВЦЭМ!$K$34:$K$777,СВЦЭМ!$A$34:$A$777,$A395,СВЦЭМ!$B$34:$B$777,S$366)+'СЕТ СН'!$F$13-'СЕТ СН'!$F$21</f>
        <v>-33.657483800000023</v>
      </c>
      <c r="T395" s="37">
        <f>SUMIFS(СВЦЭМ!$K$34:$K$777,СВЦЭМ!$A$34:$A$777,$A395,СВЦЭМ!$B$34:$B$777,T$366)+'СЕТ СН'!$F$13-'СЕТ СН'!$F$21</f>
        <v>-86.732092640000019</v>
      </c>
      <c r="U395" s="37">
        <f>SUMIFS(СВЦЭМ!$K$34:$K$777,СВЦЭМ!$A$34:$A$777,$A395,СВЦЭМ!$B$34:$B$777,U$366)+'СЕТ СН'!$F$13-'СЕТ СН'!$F$21</f>
        <v>-87.219078980000006</v>
      </c>
      <c r="V395" s="37">
        <f>SUMIFS(СВЦЭМ!$K$34:$K$777,СВЦЭМ!$A$34:$A$777,$A395,СВЦЭМ!$B$34:$B$777,V$366)+'СЕТ СН'!$F$13-'СЕТ СН'!$F$21</f>
        <v>-40.870343169999956</v>
      </c>
      <c r="W395" s="37">
        <f>SUMIFS(СВЦЭМ!$K$34:$K$777,СВЦЭМ!$A$34:$A$777,$A395,СВЦЭМ!$B$34:$B$777,W$366)+'СЕТ СН'!$F$13-'СЕТ СН'!$F$21</f>
        <v>50.204132920000006</v>
      </c>
      <c r="X395" s="37">
        <f>SUMIFS(СВЦЭМ!$K$34:$K$777,СВЦЭМ!$A$34:$A$777,$A395,СВЦЭМ!$B$34:$B$777,X$366)+'СЕТ СН'!$F$13-'СЕТ СН'!$F$21</f>
        <v>124.22731228999999</v>
      </c>
      <c r="Y395" s="37">
        <f>SUMIFS(СВЦЭМ!$K$34:$K$777,СВЦЭМ!$A$34:$A$777,$A395,СВЦЭМ!$B$34:$B$777,Y$366)+'СЕТ СН'!$F$13-'СЕТ СН'!$F$21</f>
        <v>166.44938896999997</v>
      </c>
    </row>
    <row r="396" spans="1:26" ht="15.75" x14ac:dyDescent="0.2">
      <c r="A396" s="36">
        <f t="shared" si="10"/>
        <v>43069</v>
      </c>
      <c r="B396" s="37">
        <f>SUMIFS(СВЦЭМ!$K$34:$K$777,СВЦЭМ!$A$34:$A$777,$A396,СВЦЭМ!$B$34:$B$777,B$366)+'СЕТ СН'!$F$13-'СЕТ СН'!$F$21</f>
        <v>193.27732709999998</v>
      </c>
      <c r="C396" s="37">
        <f>SUMIFS(СВЦЭМ!$K$34:$K$777,СВЦЭМ!$A$34:$A$777,$A396,СВЦЭМ!$B$34:$B$777,C$366)+'СЕТ СН'!$F$13-'СЕТ СН'!$F$21</f>
        <v>248.55910589999996</v>
      </c>
      <c r="D396" s="37">
        <f>SUMIFS(СВЦЭМ!$K$34:$K$777,СВЦЭМ!$A$34:$A$777,$A396,СВЦЭМ!$B$34:$B$777,D$366)+'СЕТ СН'!$F$13-'СЕТ СН'!$F$21</f>
        <v>238.90187691999995</v>
      </c>
      <c r="E396" s="37">
        <f>SUMIFS(СВЦЭМ!$K$34:$K$777,СВЦЭМ!$A$34:$A$777,$A396,СВЦЭМ!$B$34:$B$777,E$366)+'СЕТ СН'!$F$13-'СЕТ СН'!$F$21</f>
        <v>243.92918473999998</v>
      </c>
      <c r="F396" s="37">
        <f>SUMIFS(СВЦЭМ!$K$34:$K$777,СВЦЭМ!$A$34:$A$777,$A396,СВЦЭМ!$B$34:$B$777,F$366)+'СЕТ СН'!$F$13-'СЕТ СН'!$F$21</f>
        <v>242.29561001000002</v>
      </c>
      <c r="G396" s="37">
        <f>SUMIFS(СВЦЭМ!$K$34:$K$777,СВЦЭМ!$A$34:$A$777,$A396,СВЦЭМ!$B$34:$B$777,G$366)+'СЕТ СН'!$F$13-'СЕТ СН'!$F$21</f>
        <v>207.35502243999997</v>
      </c>
      <c r="H396" s="37">
        <f>SUMIFS(СВЦЭМ!$K$34:$K$777,СВЦЭМ!$A$34:$A$777,$A396,СВЦЭМ!$B$34:$B$777,H$366)+'СЕТ СН'!$F$13-'СЕТ СН'!$F$21</f>
        <v>131.74445960000003</v>
      </c>
      <c r="I396" s="37">
        <f>SUMIFS(СВЦЭМ!$K$34:$K$777,СВЦЭМ!$A$34:$A$777,$A396,СВЦЭМ!$B$34:$B$777,I$366)+'СЕТ СН'!$F$13-'СЕТ СН'!$F$21</f>
        <v>71.870077029999948</v>
      </c>
      <c r="J396" s="37">
        <f>SUMIFS(СВЦЭМ!$K$34:$K$777,СВЦЭМ!$A$34:$A$777,$A396,СВЦЭМ!$B$34:$B$777,J$366)+'СЕТ СН'!$F$13-'СЕТ СН'!$F$21</f>
        <v>41.17867203000003</v>
      </c>
      <c r="K396" s="37">
        <f>SUMIFS(СВЦЭМ!$K$34:$K$777,СВЦЭМ!$A$34:$A$777,$A396,СВЦЭМ!$B$34:$B$777,K$366)+'СЕТ СН'!$F$13-'СЕТ СН'!$F$21</f>
        <v>1.6786291399999982</v>
      </c>
      <c r="L396" s="37">
        <f>SUMIFS(СВЦЭМ!$K$34:$K$777,СВЦЭМ!$A$34:$A$777,$A396,СВЦЭМ!$B$34:$B$777,L$366)+'СЕТ СН'!$F$13-'СЕТ СН'!$F$21</f>
        <v>-43.654247540000028</v>
      </c>
      <c r="M396" s="37">
        <f>SUMIFS(СВЦЭМ!$K$34:$K$777,СВЦЭМ!$A$34:$A$777,$A396,СВЦЭМ!$B$34:$B$777,M$366)+'СЕТ СН'!$F$13-'СЕТ СН'!$F$21</f>
        <v>-68.046810719999996</v>
      </c>
      <c r="N396" s="37">
        <f>SUMIFS(СВЦЭМ!$K$34:$K$777,СВЦЭМ!$A$34:$A$777,$A396,СВЦЭМ!$B$34:$B$777,N$366)+'СЕТ СН'!$F$13-'СЕТ СН'!$F$21</f>
        <v>-72.642529019999984</v>
      </c>
      <c r="O396" s="37">
        <f>SUMIFS(СВЦЭМ!$K$34:$K$777,СВЦЭМ!$A$34:$A$777,$A396,СВЦЭМ!$B$34:$B$777,O$366)+'СЕТ СН'!$F$13-'СЕТ СН'!$F$21</f>
        <v>-73.581853879999983</v>
      </c>
      <c r="P396" s="37">
        <f>SUMIFS(СВЦЭМ!$K$34:$K$777,СВЦЭМ!$A$34:$A$777,$A396,СВЦЭМ!$B$34:$B$777,P$366)+'СЕТ СН'!$F$13-'СЕТ СН'!$F$21</f>
        <v>-75.391864399999974</v>
      </c>
      <c r="Q396" s="37">
        <f>SUMIFS(СВЦЭМ!$K$34:$K$777,СВЦЭМ!$A$34:$A$777,$A396,СВЦЭМ!$B$34:$B$777,Q$366)+'СЕТ СН'!$F$13-'СЕТ СН'!$F$21</f>
        <v>-73.408735499999977</v>
      </c>
      <c r="R396" s="37">
        <f>SUMIFS(СВЦЭМ!$K$34:$K$777,СВЦЭМ!$A$34:$A$777,$A396,СВЦЭМ!$B$34:$B$777,R$366)+'СЕТ СН'!$F$13-'СЕТ СН'!$F$21</f>
        <v>-72.672182529999986</v>
      </c>
      <c r="S396" s="37">
        <f>SUMIFS(СВЦЭМ!$K$34:$K$777,СВЦЭМ!$A$34:$A$777,$A396,СВЦЭМ!$B$34:$B$777,S$366)+'СЕТ СН'!$F$13-'СЕТ СН'!$F$21</f>
        <v>-69.031325240000001</v>
      </c>
      <c r="T396" s="37">
        <f>SUMIFS(СВЦЭМ!$K$34:$K$777,СВЦЭМ!$A$34:$A$777,$A396,СВЦЭМ!$B$34:$B$777,T$366)+'СЕТ СН'!$F$13-'СЕТ СН'!$F$21</f>
        <v>-56.413837660000013</v>
      </c>
      <c r="U396" s="37">
        <f>SUMIFS(СВЦЭМ!$K$34:$K$777,СВЦЭМ!$A$34:$A$777,$A396,СВЦЭМ!$B$34:$B$777,U$366)+'СЕТ СН'!$F$13-'СЕТ СН'!$F$21</f>
        <v>-66.294913189999988</v>
      </c>
      <c r="V396" s="37">
        <f>SUMIFS(СВЦЭМ!$K$34:$K$777,СВЦЭМ!$A$34:$A$777,$A396,СВЦЭМ!$B$34:$B$777,V$366)+'СЕТ СН'!$F$13-'СЕТ СН'!$F$21</f>
        <v>-20.349290630000041</v>
      </c>
      <c r="W396" s="37">
        <f>SUMIFS(СВЦЭМ!$K$34:$K$777,СВЦЭМ!$A$34:$A$777,$A396,СВЦЭМ!$B$34:$B$777,W$366)+'СЕТ СН'!$F$13-'СЕТ СН'!$F$21</f>
        <v>62.814510960000007</v>
      </c>
      <c r="X396" s="37">
        <f>SUMIFS(СВЦЭМ!$K$34:$K$777,СВЦЭМ!$A$34:$A$777,$A396,СВЦЭМ!$B$34:$B$777,X$366)+'СЕТ СН'!$F$13-'СЕТ СН'!$F$21</f>
        <v>103.72726483999998</v>
      </c>
      <c r="Y396" s="37">
        <f>SUMIFS(СВЦЭМ!$K$34:$K$777,СВЦЭМ!$A$34:$A$777,$A396,СВЦЭМ!$B$34:$B$777,Y$366)+'СЕТ СН'!$F$13-'СЕТ СН'!$F$21</f>
        <v>137.68271865999998</v>
      </c>
    </row>
    <row r="397" spans="1:26" ht="15.75" hidden="1" x14ac:dyDescent="0.2">
      <c r="A397" s="36">
        <f t="shared" si="10"/>
        <v>43070</v>
      </c>
      <c r="B397" s="37">
        <f>SUMIFS(СВЦЭМ!$K$34:$K$777,СВЦЭМ!$A$34:$A$777,$A397,СВЦЭМ!$B$34:$B$777,B$366)+'СЕТ СН'!$F$13-'СЕТ СН'!$F$21</f>
        <v>-578.75</v>
      </c>
      <c r="C397" s="37">
        <f>SUMIFS(СВЦЭМ!$K$34:$K$777,СВЦЭМ!$A$34:$A$777,$A397,СВЦЭМ!$B$34:$B$777,C$366)+'СЕТ СН'!$F$13-'СЕТ СН'!$F$21</f>
        <v>-578.75</v>
      </c>
      <c r="D397" s="37">
        <f>SUMIFS(СВЦЭМ!$K$34:$K$777,СВЦЭМ!$A$34:$A$777,$A397,СВЦЭМ!$B$34:$B$777,D$366)+'СЕТ СН'!$F$13-'СЕТ СН'!$F$21</f>
        <v>-578.75</v>
      </c>
      <c r="E397" s="37">
        <f>SUMIFS(СВЦЭМ!$K$34:$K$777,СВЦЭМ!$A$34:$A$777,$A397,СВЦЭМ!$B$34:$B$777,E$366)+'СЕТ СН'!$F$13-'СЕТ СН'!$F$21</f>
        <v>-578.75</v>
      </c>
      <c r="F397" s="37">
        <f>SUMIFS(СВЦЭМ!$K$34:$K$777,СВЦЭМ!$A$34:$A$777,$A397,СВЦЭМ!$B$34:$B$777,F$366)+'СЕТ СН'!$F$13-'СЕТ СН'!$F$21</f>
        <v>-578.75</v>
      </c>
      <c r="G397" s="37">
        <f>SUMIFS(СВЦЭМ!$K$34:$K$777,СВЦЭМ!$A$34:$A$777,$A397,СВЦЭМ!$B$34:$B$777,G$366)+'СЕТ СН'!$F$13-'СЕТ СН'!$F$21</f>
        <v>-578.75</v>
      </c>
      <c r="H397" s="37">
        <f>SUMIFS(СВЦЭМ!$K$34:$K$777,СВЦЭМ!$A$34:$A$777,$A397,СВЦЭМ!$B$34:$B$777,H$366)+'СЕТ СН'!$F$13-'СЕТ СН'!$F$21</f>
        <v>-578.75</v>
      </c>
      <c r="I397" s="37">
        <f>SUMIFS(СВЦЭМ!$K$34:$K$777,СВЦЭМ!$A$34:$A$777,$A397,СВЦЭМ!$B$34:$B$777,I$366)+'СЕТ СН'!$F$13-'СЕТ СН'!$F$21</f>
        <v>-578.75</v>
      </c>
      <c r="J397" s="37">
        <f>SUMIFS(СВЦЭМ!$K$34:$K$777,СВЦЭМ!$A$34:$A$777,$A397,СВЦЭМ!$B$34:$B$777,J$366)+'СЕТ СН'!$F$13-'СЕТ СН'!$F$21</f>
        <v>-578.75</v>
      </c>
      <c r="K397" s="37">
        <f>SUMIFS(СВЦЭМ!$K$34:$K$777,СВЦЭМ!$A$34:$A$777,$A397,СВЦЭМ!$B$34:$B$777,K$366)+'СЕТ СН'!$F$13-'СЕТ СН'!$F$21</f>
        <v>-578.75</v>
      </c>
      <c r="L397" s="37">
        <f>SUMIFS(СВЦЭМ!$K$34:$K$777,СВЦЭМ!$A$34:$A$777,$A397,СВЦЭМ!$B$34:$B$777,L$366)+'СЕТ СН'!$F$13-'СЕТ СН'!$F$21</f>
        <v>-578.75</v>
      </c>
      <c r="M397" s="37">
        <f>SUMIFS(СВЦЭМ!$K$34:$K$777,СВЦЭМ!$A$34:$A$777,$A397,СВЦЭМ!$B$34:$B$777,M$366)+'СЕТ СН'!$F$13-'СЕТ СН'!$F$21</f>
        <v>-578.75</v>
      </c>
      <c r="N397" s="37">
        <f>SUMIFS(СВЦЭМ!$K$34:$K$777,СВЦЭМ!$A$34:$A$777,$A397,СВЦЭМ!$B$34:$B$777,N$366)+'СЕТ СН'!$F$13-'СЕТ СН'!$F$21</f>
        <v>-578.75</v>
      </c>
      <c r="O397" s="37">
        <f>SUMIFS(СВЦЭМ!$K$34:$K$777,СВЦЭМ!$A$34:$A$777,$A397,СВЦЭМ!$B$34:$B$777,O$366)+'СЕТ СН'!$F$13-'СЕТ СН'!$F$21</f>
        <v>-578.75</v>
      </c>
      <c r="P397" s="37">
        <f>SUMIFS(СВЦЭМ!$K$34:$K$777,СВЦЭМ!$A$34:$A$777,$A397,СВЦЭМ!$B$34:$B$777,P$366)+'СЕТ СН'!$F$13-'СЕТ СН'!$F$21</f>
        <v>-578.75</v>
      </c>
      <c r="Q397" s="37">
        <f>SUMIFS(СВЦЭМ!$K$34:$K$777,СВЦЭМ!$A$34:$A$777,$A397,СВЦЭМ!$B$34:$B$777,Q$366)+'СЕТ СН'!$F$13-'СЕТ СН'!$F$21</f>
        <v>-578.75</v>
      </c>
      <c r="R397" s="37">
        <f>SUMIFS(СВЦЭМ!$K$34:$K$777,СВЦЭМ!$A$34:$A$777,$A397,СВЦЭМ!$B$34:$B$777,R$366)+'СЕТ СН'!$F$13-'СЕТ СН'!$F$21</f>
        <v>-578.75</v>
      </c>
      <c r="S397" s="37">
        <f>SUMIFS(СВЦЭМ!$K$34:$K$777,СВЦЭМ!$A$34:$A$777,$A397,СВЦЭМ!$B$34:$B$777,S$366)+'СЕТ СН'!$F$13-'СЕТ СН'!$F$21</f>
        <v>-578.75</v>
      </c>
      <c r="T397" s="37">
        <f>SUMIFS(СВЦЭМ!$K$34:$K$777,СВЦЭМ!$A$34:$A$777,$A397,СВЦЭМ!$B$34:$B$777,T$366)+'СЕТ СН'!$F$13-'СЕТ СН'!$F$21</f>
        <v>-578.75</v>
      </c>
      <c r="U397" s="37">
        <f>SUMIFS(СВЦЭМ!$K$34:$K$777,СВЦЭМ!$A$34:$A$777,$A397,СВЦЭМ!$B$34:$B$777,U$366)+'СЕТ СН'!$F$13-'СЕТ СН'!$F$21</f>
        <v>-578.75</v>
      </c>
      <c r="V397" s="37">
        <f>SUMIFS(СВЦЭМ!$K$34:$K$777,СВЦЭМ!$A$34:$A$777,$A397,СВЦЭМ!$B$34:$B$777,V$366)+'СЕТ СН'!$F$13-'СЕТ СН'!$F$21</f>
        <v>-578.75</v>
      </c>
      <c r="W397" s="37">
        <f>SUMIFS(СВЦЭМ!$K$34:$K$777,СВЦЭМ!$A$34:$A$777,$A397,СВЦЭМ!$B$34:$B$777,W$366)+'СЕТ СН'!$F$13-'СЕТ СН'!$F$21</f>
        <v>-578.75</v>
      </c>
      <c r="X397" s="37">
        <f>SUMIFS(СВЦЭМ!$K$34:$K$777,СВЦЭМ!$A$34:$A$777,$A397,СВЦЭМ!$B$34:$B$777,X$366)+'СЕТ СН'!$F$13-'СЕТ СН'!$F$21</f>
        <v>-578.75</v>
      </c>
      <c r="Y397" s="37">
        <f>SUMIFS(СВЦЭМ!$K$34:$K$777,СВЦЭМ!$A$34:$A$777,$A397,СВЦЭМ!$B$34:$B$777,Y$366)+'СЕТ СН'!$F$13-'СЕТ СН'!$F$21</f>
        <v>-578.75</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28"/>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01.11.2017</v>
      </c>
      <c r="B402" s="37">
        <f>SUMIFS(СВЦЭМ!$L$34:$L$777,СВЦЭМ!$A$34:$A$777,$A402,СВЦЭМ!$B$34:$B$777,B$401)+'СЕТ СН'!$F$13-'СЕТ СН'!$F$21</f>
        <v>191.81888798</v>
      </c>
      <c r="C402" s="37">
        <f>SUMIFS(СВЦЭМ!$L$34:$L$777,СВЦЭМ!$A$34:$A$777,$A402,СВЦЭМ!$B$34:$B$777,C$401)+'СЕТ СН'!$F$13-'СЕТ СН'!$F$21</f>
        <v>229.77336789000003</v>
      </c>
      <c r="D402" s="37">
        <f>SUMIFS(СВЦЭМ!$L$34:$L$777,СВЦЭМ!$A$34:$A$777,$A402,СВЦЭМ!$B$34:$B$777,D$401)+'СЕТ СН'!$F$13-'СЕТ СН'!$F$21</f>
        <v>292.64270706000002</v>
      </c>
      <c r="E402" s="37">
        <f>SUMIFS(СВЦЭМ!$L$34:$L$777,СВЦЭМ!$A$34:$A$777,$A402,СВЦЭМ!$B$34:$B$777,E$401)+'СЕТ СН'!$F$13-'СЕТ СН'!$F$21</f>
        <v>302.98457187999998</v>
      </c>
      <c r="F402" s="37">
        <f>SUMIFS(СВЦЭМ!$L$34:$L$777,СВЦЭМ!$A$34:$A$777,$A402,СВЦЭМ!$B$34:$B$777,F$401)+'СЕТ СН'!$F$13-'СЕТ СН'!$F$21</f>
        <v>303.99552291999998</v>
      </c>
      <c r="G402" s="37">
        <f>SUMIFS(СВЦЭМ!$L$34:$L$777,СВЦЭМ!$A$34:$A$777,$A402,СВЦЭМ!$B$34:$B$777,G$401)+'СЕТ СН'!$F$13-'СЕТ СН'!$F$21</f>
        <v>297.73680459000002</v>
      </c>
      <c r="H402" s="37">
        <f>SUMIFS(СВЦЭМ!$L$34:$L$777,СВЦЭМ!$A$34:$A$777,$A402,СВЦЭМ!$B$34:$B$777,H$401)+'СЕТ СН'!$F$13-'СЕТ СН'!$F$21</f>
        <v>222.58310277999999</v>
      </c>
      <c r="I402" s="37">
        <f>SUMIFS(СВЦЭМ!$L$34:$L$777,СВЦЭМ!$A$34:$A$777,$A402,СВЦЭМ!$B$34:$B$777,I$401)+'СЕТ СН'!$F$13-'СЕТ СН'!$F$21</f>
        <v>200.77283747000001</v>
      </c>
      <c r="J402" s="37">
        <f>SUMIFS(СВЦЭМ!$L$34:$L$777,СВЦЭМ!$A$34:$A$777,$A402,СВЦЭМ!$B$34:$B$777,J$401)+'СЕТ СН'!$F$13-'СЕТ СН'!$F$21</f>
        <v>107.38404762000005</v>
      </c>
      <c r="K402" s="37">
        <f>SUMIFS(СВЦЭМ!$L$34:$L$777,СВЦЭМ!$A$34:$A$777,$A402,СВЦЭМ!$B$34:$B$777,K$401)+'СЕТ СН'!$F$13-'СЕТ СН'!$F$21</f>
        <v>53.785826189999966</v>
      </c>
      <c r="L402" s="37">
        <f>SUMIFS(СВЦЭМ!$L$34:$L$777,СВЦЭМ!$A$34:$A$777,$A402,СВЦЭМ!$B$34:$B$777,L$401)+'СЕТ СН'!$F$13-'СЕТ СН'!$F$21</f>
        <v>-11.011155420000023</v>
      </c>
      <c r="M402" s="37">
        <f>SUMIFS(СВЦЭМ!$L$34:$L$777,СВЦЭМ!$A$34:$A$777,$A402,СВЦЭМ!$B$34:$B$777,M$401)+'СЕТ СН'!$F$13-'СЕТ СН'!$F$21</f>
        <v>-42.682486730000051</v>
      </c>
      <c r="N402" s="37">
        <f>SUMIFS(СВЦЭМ!$L$34:$L$777,СВЦЭМ!$A$34:$A$777,$A402,СВЦЭМ!$B$34:$B$777,N$401)+'СЕТ СН'!$F$13-'СЕТ СН'!$F$21</f>
        <v>-54.271884819999968</v>
      </c>
      <c r="O402" s="37">
        <f>SUMIFS(СВЦЭМ!$L$34:$L$777,СВЦЭМ!$A$34:$A$777,$A402,СВЦЭМ!$B$34:$B$777,O$401)+'СЕТ СН'!$F$13-'СЕТ СН'!$F$21</f>
        <v>-57.73961754000004</v>
      </c>
      <c r="P402" s="37">
        <f>SUMIFS(СВЦЭМ!$L$34:$L$777,СВЦЭМ!$A$34:$A$777,$A402,СВЦЭМ!$B$34:$B$777,P$401)+'СЕТ СН'!$F$13-'СЕТ СН'!$F$21</f>
        <v>-62.777738219999947</v>
      </c>
      <c r="Q402" s="37">
        <f>SUMIFS(СВЦЭМ!$L$34:$L$777,СВЦЭМ!$A$34:$A$777,$A402,СВЦЭМ!$B$34:$B$777,Q$401)+'СЕТ СН'!$F$13-'СЕТ СН'!$F$21</f>
        <v>-63.303719839999985</v>
      </c>
      <c r="R402" s="37">
        <f>SUMIFS(СВЦЭМ!$L$34:$L$777,СВЦЭМ!$A$34:$A$777,$A402,СВЦЭМ!$B$34:$B$777,R$401)+'СЕТ СН'!$F$13-'СЕТ СН'!$F$21</f>
        <v>-60.04796768999995</v>
      </c>
      <c r="S402" s="37">
        <f>SUMIFS(СВЦЭМ!$L$34:$L$777,СВЦЭМ!$A$34:$A$777,$A402,СВЦЭМ!$B$34:$B$777,S$401)+'СЕТ СН'!$F$13-'СЕТ СН'!$F$21</f>
        <v>-53.932138490000057</v>
      </c>
      <c r="T402" s="37">
        <f>SUMIFS(СВЦЭМ!$L$34:$L$777,СВЦЭМ!$A$34:$A$777,$A402,СВЦЭМ!$B$34:$B$777,T$401)+'СЕТ СН'!$F$13-'СЕТ СН'!$F$21</f>
        <v>-45.283474319999982</v>
      </c>
      <c r="U402" s="37">
        <f>SUMIFS(СВЦЭМ!$L$34:$L$777,СВЦЭМ!$A$34:$A$777,$A402,СВЦЭМ!$B$34:$B$777,U$401)+'СЕТ СН'!$F$13-'СЕТ СН'!$F$21</f>
        <v>-40.86099433000004</v>
      </c>
      <c r="V402" s="37">
        <f>SUMIFS(СВЦЭМ!$L$34:$L$777,СВЦЭМ!$A$34:$A$777,$A402,СВЦЭМ!$B$34:$B$777,V$401)+'СЕТ СН'!$F$13-'СЕТ СН'!$F$21</f>
        <v>-8.6945213300000432</v>
      </c>
      <c r="W402" s="37">
        <f>SUMIFS(СВЦЭМ!$L$34:$L$777,СВЦЭМ!$A$34:$A$777,$A402,СВЦЭМ!$B$34:$B$777,W$401)+'СЕТ СН'!$F$13-'СЕТ СН'!$F$21</f>
        <v>101.14408070000002</v>
      </c>
      <c r="X402" s="37">
        <f>SUMIFS(СВЦЭМ!$L$34:$L$777,СВЦЭМ!$A$34:$A$777,$A402,СВЦЭМ!$B$34:$B$777,X$401)+'СЕТ СН'!$F$13-'СЕТ СН'!$F$21</f>
        <v>178.64512362999994</v>
      </c>
      <c r="Y402" s="37">
        <f>SUMIFS(СВЦЭМ!$L$34:$L$777,СВЦЭМ!$A$34:$A$777,$A402,СВЦЭМ!$B$34:$B$777,Y$401)+'СЕТ СН'!$F$13-'СЕТ СН'!$F$21</f>
        <v>173.35398275</v>
      </c>
      <c r="AA402" s="46"/>
    </row>
    <row r="403" spans="1:27" ht="15.75" x14ac:dyDescent="0.2">
      <c r="A403" s="36">
        <f>A402+1</f>
        <v>43041</v>
      </c>
      <c r="B403" s="37">
        <f>SUMIFS(СВЦЭМ!$L$34:$L$777,СВЦЭМ!$A$34:$A$777,$A403,СВЦЭМ!$B$34:$B$777,B$401)+'СЕТ СН'!$F$13-'СЕТ СН'!$F$21</f>
        <v>193.38307178000002</v>
      </c>
      <c r="C403" s="37">
        <f>SUMIFS(СВЦЭМ!$L$34:$L$777,СВЦЭМ!$A$34:$A$777,$A403,СВЦЭМ!$B$34:$B$777,C$401)+'СЕТ СН'!$F$13-'СЕТ СН'!$F$21</f>
        <v>221.70956286000001</v>
      </c>
      <c r="D403" s="37">
        <f>SUMIFS(СВЦЭМ!$L$34:$L$777,СВЦЭМ!$A$34:$A$777,$A403,СВЦЭМ!$B$34:$B$777,D$401)+'СЕТ СН'!$F$13-'СЕТ СН'!$F$21</f>
        <v>294.44710968000004</v>
      </c>
      <c r="E403" s="37">
        <f>SUMIFS(СВЦЭМ!$L$34:$L$777,СВЦЭМ!$A$34:$A$777,$A403,СВЦЭМ!$B$34:$B$777,E$401)+'СЕТ СН'!$F$13-'СЕТ СН'!$F$21</f>
        <v>302.85133225000004</v>
      </c>
      <c r="F403" s="37">
        <f>SUMIFS(СВЦЭМ!$L$34:$L$777,СВЦЭМ!$A$34:$A$777,$A403,СВЦЭМ!$B$34:$B$777,F$401)+'СЕТ СН'!$F$13-'СЕТ СН'!$F$21</f>
        <v>303.73790148</v>
      </c>
      <c r="G403" s="37">
        <f>SUMIFS(СВЦЭМ!$L$34:$L$777,СВЦЭМ!$A$34:$A$777,$A403,СВЦЭМ!$B$34:$B$777,G$401)+'СЕТ СН'!$F$13-'СЕТ СН'!$F$21</f>
        <v>300.29749704999995</v>
      </c>
      <c r="H403" s="37">
        <f>SUMIFS(СВЦЭМ!$L$34:$L$777,СВЦЭМ!$A$34:$A$777,$A403,СВЦЭМ!$B$34:$B$777,H$401)+'СЕТ СН'!$F$13-'СЕТ СН'!$F$21</f>
        <v>222.88815500999999</v>
      </c>
      <c r="I403" s="37">
        <f>SUMIFS(СВЦЭМ!$L$34:$L$777,СВЦЭМ!$A$34:$A$777,$A403,СВЦЭМ!$B$34:$B$777,I$401)+'СЕТ СН'!$F$13-'СЕТ СН'!$F$21</f>
        <v>196.82769814999995</v>
      </c>
      <c r="J403" s="37">
        <f>SUMIFS(СВЦЭМ!$L$34:$L$777,СВЦЭМ!$A$34:$A$777,$A403,СВЦЭМ!$B$34:$B$777,J$401)+'СЕТ СН'!$F$13-'СЕТ СН'!$F$21</f>
        <v>113.74924535000002</v>
      </c>
      <c r="K403" s="37">
        <f>SUMIFS(СВЦЭМ!$L$34:$L$777,СВЦЭМ!$A$34:$A$777,$A403,СВЦЭМ!$B$34:$B$777,K$401)+'СЕТ СН'!$F$13-'СЕТ СН'!$F$21</f>
        <v>59.629316560000007</v>
      </c>
      <c r="L403" s="37">
        <f>SUMIFS(СВЦЭМ!$L$34:$L$777,СВЦЭМ!$A$34:$A$777,$A403,СВЦЭМ!$B$34:$B$777,L$401)+'СЕТ СН'!$F$13-'СЕТ СН'!$F$21</f>
        <v>-4.1790082500000381</v>
      </c>
      <c r="M403" s="37">
        <f>SUMIFS(СВЦЭМ!$L$34:$L$777,СВЦЭМ!$A$34:$A$777,$A403,СВЦЭМ!$B$34:$B$777,M$401)+'СЕТ СН'!$F$13-'СЕТ СН'!$F$21</f>
        <v>-33.773413399999981</v>
      </c>
      <c r="N403" s="37">
        <f>SUMIFS(СВЦЭМ!$L$34:$L$777,СВЦЭМ!$A$34:$A$777,$A403,СВЦЭМ!$B$34:$B$777,N$401)+'СЕТ СН'!$F$13-'СЕТ СН'!$F$21</f>
        <v>-42.253310670000019</v>
      </c>
      <c r="O403" s="37">
        <f>SUMIFS(СВЦЭМ!$L$34:$L$777,СВЦЭМ!$A$34:$A$777,$A403,СВЦЭМ!$B$34:$B$777,O$401)+'СЕТ СН'!$F$13-'СЕТ СН'!$F$21</f>
        <v>-43.932612199999994</v>
      </c>
      <c r="P403" s="37">
        <f>SUMIFS(СВЦЭМ!$L$34:$L$777,СВЦЭМ!$A$34:$A$777,$A403,СВЦЭМ!$B$34:$B$777,P$401)+'СЕТ СН'!$F$13-'СЕТ СН'!$F$21</f>
        <v>-48.822662369999989</v>
      </c>
      <c r="Q403" s="37">
        <f>SUMIFS(СВЦЭМ!$L$34:$L$777,СВЦЭМ!$A$34:$A$777,$A403,СВЦЭМ!$B$34:$B$777,Q$401)+'СЕТ СН'!$F$13-'СЕТ СН'!$F$21</f>
        <v>-54.17385177999995</v>
      </c>
      <c r="R403" s="37">
        <f>SUMIFS(СВЦЭМ!$L$34:$L$777,СВЦЭМ!$A$34:$A$777,$A403,СВЦЭМ!$B$34:$B$777,R$401)+'СЕТ СН'!$F$13-'СЕТ СН'!$F$21</f>
        <v>-52.857588960000044</v>
      </c>
      <c r="S403" s="37">
        <f>SUMIFS(СВЦЭМ!$L$34:$L$777,СВЦЭМ!$A$34:$A$777,$A403,СВЦЭМ!$B$34:$B$777,S$401)+'СЕТ СН'!$F$13-'СЕТ СН'!$F$21</f>
        <v>-38.347316969999952</v>
      </c>
      <c r="T403" s="37">
        <f>SUMIFS(СВЦЭМ!$L$34:$L$777,СВЦЭМ!$A$34:$A$777,$A403,СВЦЭМ!$B$34:$B$777,T$401)+'СЕТ СН'!$F$13-'СЕТ СН'!$F$21</f>
        <v>-51.139461650000044</v>
      </c>
      <c r="U403" s="37">
        <f>SUMIFS(СВЦЭМ!$L$34:$L$777,СВЦЭМ!$A$34:$A$777,$A403,СВЦЭМ!$B$34:$B$777,U$401)+'СЕТ СН'!$F$13-'СЕТ СН'!$F$21</f>
        <v>-58.740076649999992</v>
      </c>
      <c r="V403" s="37">
        <f>SUMIFS(СВЦЭМ!$L$34:$L$777,СВЦЭМ!$A$34:$A$777,$A403,СВЦЭМ!$B$34:$B$777,V$401)+'СЕТ СН'!$F$13-'СЕТ СН'!$F$21</f>
        <v>-19.800256350000041</v>
      </c>
      <c r="W403" s="37">
        <f>SUMIFS(СВЦЭМ!$L$34:$L$777,СВЦЭМ!$A$34:$A$777,$A403,СВЦЭМ!$B$34:$B$777,W$401)+'СЕТ СН'!$F$13-'СЕТ СН'!$F$21</f>
        <v>58.723685280000041</v>
      </c>
      <c r="X403" s="37">
        <f>SUMIFS(СВЦЭМ!$L$34:$L$777,СВЦЭМ!$A$34:$A$777,$A403,СВЦЭМ!$B$34:$B$777,X$401)+'СЕТ СН'!$F$13-'СЕТ СН'!$F$21</f>
        <v>140.45498693000002</v>
      </c>
      <c r="Y403" s="37">
        <f>SUMIFS(СВЦЭМ!$L$34:$L$777,СВЦЭМ!$A$34:$A$777,$A403,СВЦЭМ!$B$34:$B$777,Y$401)+'СЕТ СН'!$F$13-'СЕТ СН'!$F$21</f>
        <v>172.42781066999999</v>
      </c>
    </row>
    <row r="404" spans="1:27" ht="15.75" x14ac:dyDescent="0.2">
      <c r="A404" s="36">
        <f t="shared" ref="A404:A432" si="11">A403+1</f>
        <v>43042</v>
      </c>
      <c r="B404" s="37">
        <f>SUMIFS(СВЦЭМ!$L$34:$L$777,СВЦЭМ!$A$34:$A$777,$A404,СВЦЭМ!$B$34:$B$777,B$401)+'СЕТ СН'!$F$13-'СЕТ СН'!$F$21</f>
        <v>194.96777197999995</v>
      </c>
      <c r="C404" s="37">
        <f>SUMIFS(СВЦЭМ!$L$34:$L$777,СВЦЭМ!$A$34:$A$777,$A404,СВЦЭМ!$B$34:$B$777,C$401)+'СЕТ СН'!$F$13-'СЕТ СН'!$F$21</f>
        <v>229.28254620999996</v>
      </c>
      <c r="D404" s="37">
        <f>SUMIFS(СВЦЭМ!$L$34:$L$777,СВЦЭМ!$A$34:$A$777,$A404,СВЦЭМ!$B$34:$B$777,D$401)+'СЕТ СН'!$F$13-'СЕТ СН'!$F$21</f>
        <v>288.44194300000004</v>
      </c>
      <c r="E404" s="37">
        <f>SUMIFS(СВЦЭМ!$L$34:$L$777,СВЦЭМ!$A$34:$A$777,$A404,СВЦЭМ!$B$34:$B$777,E$401)+'СЕТ СН'!$F$13-'СЕТ СН'!$F$21</f>
        <v>299.39777033999997</v>
      </c>
      <c r="F404" s="37">
        <f>SUMIFS(СВЦЭМ!$L$34:$L$777,СВЦЭМ!$A$34:$A$777,$A404,СВЦЭМ!$B$34:$B$777,F$401)+'СЕТ СН'!$F$13-'СЕТ СН'!$F$21</f>
        <v>300.59926707</v>
      </c>
      <c r="G404" s="37">
        <f>SUMIFS(СВЦЭМ!$L$34:$L$777,СВЦЭМ!$A$34:$A$777,$A404,СВЦЭМ!$B$34:$B$777,G$401)+'СЕТ СН'!$F$13-'СЕТ СН'!$F$21</f>
        <v>300.39711708000004</v>
      </c>
      <c r="H404" s="37">
        <f>SUMIFS(СВЦЭМ!$L$34:$L$777,СВЦЭМ!$A$34:$A$777,$A404,СВЦЭМ!$B$34:$B$777,H$401)+'СЕТ СН'!$F$13-'СЕТ СН'!$F$21</f>
        <v>278.77715793000004</v>
      </c>
      <c r="I404" s="37">
        <f>SUMIFS(СВЦЭМ!$L$34:$L$777,СВЦЭМ!$A$34:$A$777,$A404,СВЦЭМ!$B$34:$B$777,I$401)+'СЕТ СН'!$F$13-'СЕТ СН'!$F$21</f>
        <v>207.27056864999997</v>
      </c>
      <c r="J404" s="37">
        <f>SUMIFS(СВЦЭМ!$L$34:$L$777,СВЦЭМ!$A$34:$A$777,$A404,СВЦЭМ!$B$34:$B$777,J$401)+'СЕТ СН'!$F$13-'СЕТ СН'!$F$21</f>
        <v>152.11652810999999</v>
      </c>
      <c r="K404" s="37">
        <f>SUMIFS(СВЦЭМ!$L$34:$L$777,СВЦЭМ!$A$34:$A$777,$A404,СВЦЭМ!$B$34:$B$777,K$401)+'СЕТ СН'!$F$13-'СЕТ СН'!$F$21</f>
        <v>105.02030807000006</v>
      </c>
      <c r="L404" s="37">
        <f>SUMIFS(СВЦЭМ!$L$34:$L$777,СВЦЭМ!$A$34:$A$777,$A404,СВЦЭМ!$B$34:$B$777,L$401)+'СЕТ СН'!$F$13-'СЕТ СН'!$F$21</f>
        <v>37.978457209999988</v>
      </c>
      <c r="M404" s="37">
        <f>SUMIFS(СВЦЭМ!$L$34:$L$777,СВЦЭМ!$A$34:$A$777,$A404,СВЦЭМ!$B$34:$B$777,M$401)+'СЕТ СН'!$F$13-'СЕТ СН'!$F$21</f>
        <v>2.3479041399999687</v>
      </c>
      <c r="N404" s="37">
        <f>SUMIFS(СВЦЭМ!$L$34:$L$777,СВЦЭМ!$A$34:$A$777,$A404,СВЦЭМ!$B$34:$B$777,N$401)+'СЕТ СН'!$F$13-'СЕТ СН'!$F$21</f>
        <v>-22.643551499999944</v>
      </c>
      <c r="O404" s="37">
        <f>SUMIFS(СВЦЭМ!$L$34:$L$777,СВЦЭМ!$A$34:$A$777,$A404,СВЦЭМ!$B$34:$B$777,O$401)+'СЕТ СН'!$F$13-'СЕТ СН'!$F$21</f>
        <v>-23.861706120000008</v>
      </c>
      <c r="P404" s="37">
        <f>SUMIFS(СВЦЭМ!$L$34:$L$777,СВЦЭМ!$A$34:$A$777,$A404,СВЦЭМ!$B$34:$B$777,P$401)+'СЕТ СН'!$F$13-'СЕТ СН'!$F$21</f>
        <v>-15.115549119999969</v>
      </c>
      <c r="Q404" s="37">
        <f>SUMIFS(СВЦЭМ!$L$34:$L$777,СВЦЭМ!$A$34:$A$777,$A404,СВЦЭМ!$B$34:$B$777,Q$401)+'СЕТ СН'!$F$13-'СЕТ СН'!$F$21</f>
        <v>-13.008975719999967</v>
      </c>
      <c r="R404" s="37">
        <f>SUMIFS(СВЦЭМ!$L$34:$L$777,СВЦЭМ!$A$34:$A$777,$A404,СВЦЭМ!$B$34:$B$777,R$401)+'СЕТ СН'!$F$13-'СЕТ СН'!$F$21</f>
        <v>-8.297235809999961</v>
      </c>
      <c r="S404" s="37">
        <f>SUMIFS(СВЦЭМ!$L$34:$L$777,СВЦЭМ!$A$34:$A$777,$A404,СВЦЭМ!$B$34:$B$777,S$401)+'СЕТ СН'!$F$13-'СЕТ СН'!$F$21</f>
        <v>-19.074638319999963</v>
      </c>
      <c r="T404" s="37">
        <f>SUMIFS(СВЦЭМ!$L$34:$L$777,СВЦЭМ!$A$34:$A$777,$A404,СВЦЭМ!$B$34:$B$777,T$401)+'СЕТ СН'!$F$13-'СЕТ СН'!$F$21</f>
        <v>-50.092773240000042</v>
      </c>
      <c r="U404" s="37">
        <f>SUMIFS(СВЦЭМ!$L$34:$L$777,СВЦЭМ!$A$34:$A$777,$A404,СВЦЭМ!$B$34:$B$777,U$401)+'СЕТ СН'!$F$13-'СЕТ СН'!$F$21</f>
        <v>-55.741515420000042</v>
      </c>
      <c r="V404" s="37">
        <f>SUMIFS(СВЦЭМ!$L$34:$L$777,СВЦЭМ!$A$34:$A$777,$A404,СВЦЭМ!$B$34:$B$777,V$401)+'СЕТ СН'!$F$13-'СЕТ СН'!$F$21</f>
        <v>-11.606194640000012</v>
      </c>
      <c r="W404" s="37">
        <f>SUMIFS(СВЦЭМ!$L$34:$L$777,СВЦЭМ!$A$34:$A$777,$A404,СВЦЭМ!$B$34:$B$777,W$401)+'СЕТ СН'!$F$13-'СЕТ СН'!$F$21</f>
        <v>69.265590169999996</v>
      </c>
      <c r="X404" s="37">
        <f>SUMIFS(СВЦЭМ!$L$34:$L$777,СВЦЭМ!$A$34:$A$777,$A404,СВЦЭМ!$B$34:$B$777,X$401)+'СЕТ СН'!$F$13-'СЕТ СН'!$F$21</f>
        <v>162.95965742999999</v>
      </c>
      <c r="Y404" s="37">
        <f>SUMIFS(СВЦЭМ!$L$34:$L$777,СВЦЭМ!$A$34:$A$777,$A404,СВЦЭМ!$B$34:$B$777,Y$401)+'СЕТ СН'!$F$13-'СЕТ СН'!$F$21</f>
        <v>212.96016287999998</v>
      </c>
    </row>
    <row r="405" spans="1:27" ht="15.75" x14ac:dyDescent="0.2">
      <c r="A405" s="36">
        <f t="shared" si="11"/>
        <v>43043</v>
      </c>
      <c r="B405" s="37">
        <f>SUMIFS(СВЦЭМ!$L$34:$L$777,СВЦЭМ!$A$34:$A$777,$A405,СВЦЭМ!$B$34:$B$777,B$401)+'СЕТ СН'!$F$13-'СЕТ СН'!$F$21</f>
        <v>244.18488128000001</v>
      </c>
      <c r="C405" s="37">
        <f>SUMIFS(СВЦЭМ!$L$34:$L$777,СВЦЭМ!$A$34:$A$777,$A405,СВЦЭМ!$B$34:$B$777,C$401)+'СЕТ СН'!$F$13-'СЕТ СН'!$F$21</f>
        <v>276.58821154999998</v>
      </c>
      <c r="D405" s="37">
        <f>SUMIFS(СВЦЭМ!$L$34:$L$777,СВЦЭМ!$A$34:$A$777,$A405,СВЦЭМ!$B$34:$B$777,D$401)+'СЕТ СН'!$F$13-'СЕТ СН'!$F$21</f>
        <v>296.37046764000002</v>
      </c>
      <c r="E405" s="37">
        <f>SUMIFS(СВЦЭМ!$L$34:$L$777,СВЦЭМ!$A$34:$A$777,$A405,СВЦЭМ!$B$34:$B$777,E$401)+'СЕТ СН'!$F$13-'СЕТ СН'!$F$21</f>
        <v>300.91820356000005</v>
      </c>
      <c r="F405" s="37">
        <f>SUMIFS(СВЦЭМ!$L$34:$L$777,СВЦЭМ!$A$34:$A$777,$A405,СВЦЭМ!$B$34:$B$777,F$401)+'СЕТ СН'!$F$13-'СЕТ СН'!$F$21</f>
        <v>304.85257007999996</v>
      </c>
      <c r="G405" s="37">
        <f>SUMIFS(СВЦЭМ!$L$34:$L$777,СВЦЭМ!$A$34:$A$777,$A405,СВЦЭМ!$B$34:$B$777,G$401)+'СЕТ СН'!$F$13-'СЕТ СН'!$F$21</f>
        <v>302.29289120999999</v>
      </c>
      <c r="H405" s="37">
        <f>SUMIFS(СВЦЭМ!$L$34:$L$777,СВЦЭМ!$A$34:$A$777,$A405,СВЦЭМ!$B$34:$B$777,H$401)+'СЕТ СН'!$F$13-'СЕТ СН'!$F$21</f>
        <v>301.18583304000003</v>
      </c>
      <c r="I405" s="37">
        <f>SUMIFS(СВЦЭМ!$L$34:$L$777,СВЦЭМ!$A$34:$A$777,$A405,СВЦЭМ!$B$34:$B$777,I$401)+'СЕТ СН'!$F$13-'СЕТ СН'!$F$21</f>
        <v>240.69386856999995</v>
      </c>
      <c r="J405" s="37">
        <f>SUMIFS(СВЦЭМ!$L$34:$L$777,СВЦЭМ!$A$34:$A$777,$A405,СВЦЭМ!$B$34:$B$777,J$401)+'СЕТ СН'!$F$13-'СЕТ СН'!$F$21</f>
        <v>155.88011576999997</v>
      </c>
      <c r="K405" s="37">
        <f>SUMIFS(СВЦЭМ!$L$34:$L$777,СВЦЭМ!$A$34:$A$777,$A405,СВЦЭМ!$B$34:$B$777,K$401)+'СЕТ СН'!$F$13-'СЕТ СН'!$F$21</f>
        <v>74.828808109999954</v>
      </c>
      <c r="L405" s="37">
        <f>SUMIFS(СВЦЭМ!$L$34:$L$777,СВЦЭМ!$A$34:$A$777,$A405,СВЦЭМ!$B$34:$B$777,L$401)+'СЕТ СН'!$F$13-'СЕТ СН'!$F$21</f>
        <v>-5.6572496799999499</v>
      </c>
      <c r="M405" s="37">
        <f>SUMIFS(СВЦЭМ!$L$34:$L$777,СВЦЭМ!$A$34:$A$777,$A405,СВЦЭМ!$B$34:$B$777,M$401)+'СЕТ СН'!$F$13-'СЕТ СН'!$F$21</f>
        <v>-25.87641222000002</v>
      </c>
      <c r="N405" s="37">
        <f>SUMIFS(СВЦЭМ!$L$34:$L$777,СВЦЭМ!$A$34:$A$777,$A405,СВЦЭМ!$B$34:$B$777,N$401)+'СЕТ СН'!$F$13-'СЕТ СН'!$F$21</f>
        <v>-21.969797969999945</v>
      </c>
      <c r="O405" s="37">
        <f>SUMIFS(СВЦЭМ!$L$34:$L$777,СВЦЭМ!$A$34:$A$777,$A405,СВЦЭМ!$B$34:$B$777,O$401)+'СЕТ СН'!$F$13-'СЕТ СН'!$F$21</f>
        <v>-21.532722700000022</v>
      </c>
      <c r="P405" s="37">
        <f>SUMIFS(СВЦЭМ!$L$34:$L$777,СВЦЭМ!$A$34:$A$777,$A405,СВЦЭМ!$B$34:$B$777,P$401)+'СЕТ СН'!$F$13-'СЕТ СН'!$F$21</f>
        <v>-14.851072189999968</v>
      </c>
      <c r="Q405" s="37">
        <f>SUMIFS(СВЦЭМ!$L$34:$L$777,СВЦЭМ!$A$34:$A$777,$A405,СВЦЭМ!$B$34:$B$777,Q$401)+'СЕТ СН'!$F$13-'СЕТ СН'!$F$21</f>
        <v>-11.787664049999989</v>
      </c>
      <c r="R405" s="37">
        <f>SUMIFS(СВЦЭМ!$L$34:$L$777,СВЦЭМ!$A$34:$A$777,$A405,СВЦЭМ!$B$34:$B$777,R$401)+'СЕТ СН'!$F$13-'СЕТ СН'!$F$21</f>
        <v>-13.534395610000047</v>
      </c>
      <c r="S405" s="37">
        <f>SUMIFS(СВЦЭМ!$L$34:$L$777,СВЦЭМ!$A$34:$A$777,$A405,СВЦЭМ!$B$34:$B$777,S$401)+'СЕТ СН'!$F$13-'СЕТ СН'!$F$21</f>
        <v>-17.642523630000028</v>
      </c>
      <c r="T405" s="37">
        <f>SUMIFS(СВЦЭМ!$L$34:$L$777,СВЦЭМ!$A$34:$A$777,$A405,СВЦЭМ!$B$34:$B$777,T$401)+'СЕТ СН'!$F$13-'СЕТ СН'!$F$21</f>
        <v>-37.61027366999997</v>
      </c>
      <c r="U405" s="37">
        <f>SUMIFS(СВЦЭМ!$L$34:$L$777,СВЦЭМ!$A$34:$A$777,$A405,СВЦЭМ!$B$34:$B$777,U$401)+'СЕТ СН'!$F$13-'СЕТ СН'!$F$21</f>
        <v>-41.886274269999944</v>
      </c>
      <c r="V405" s="37">
        <f>SUMIFS(СВЦЭМ!$L$34:$L$777,СВЦЭМ!$A$34:$A$777,$A405,СВЦЭМ!$B$34:$B$777,V$401)+'СЕТ СН'!$F$13-'СЕТ СН'!$F$21</f>
        <v>-2.5395645600000307</v>
      </c>
      <c r="W405" s="37">
        <f>SUMIFS(СВЦЭМ!$L$34:$L$777,СВЦЭМ!$A$34:$A$777,$A405,СВЦЭМ!$B$34:$B$777,W$401)+'СЕТ СН'!$F$13-'СЕТ СН'!$F$21</f>
        <v>73.415095510000015</v>
      </c>
      <c r="X405" s="37">
        <f>SUMIFS(СВЦЭМ!$L$34:$L$777,СВЦЭМ!$A$34:$A$777,$A405,СВЦЭМ!$B$34:$B$777,X$401)+'СЕТ СН'!$F$13-'СЕТ СН'!$F$21</f>
        <v>141.68355921</v>
      </c>
      <c r="Y405" s="37">
        <f>SUMIFS(СВЦЭМ!$L$34:$L$777,СВЦЭМ!$A$34:$A$777,$A405,СВЦЭМ!$B$34:$B$777,Y$401)+'СЕТ СН'!$F$13-'СЕТ СН'!$F$21</f>
        <v>219.10224224000001</v>
      </c>
    </row>
    <row r="406" spans="1:27" ht="15.75" x14ac:dyDescent="0.2">
      <c r="A406" s="36">
        <f t="shared" si="11"/>
        <v>43044</v>
      </c>
      <c r="B406" s="37">
        <f>SUMIFS(СВЦЭМ!$L$34:$L$777,СВЦЭМ!$A$34:$A$777,$A406,СВЦЭМ!$B$34:$B$777,B$401)+'СЕТ СН'!$F$13-'СЕТ СН'!$F$21</f>
        <v>259.9877444</v>
      </c>
      <c r="C406" s="37">
        <f>SUMIFS(СВЦЭМ!$L$34:$L$777,СВЦЭМ!$A$34:$A$777,$A406,СВЦЭМ!$B$34:$B$777,C$401)+'СЕТ СН'!$F$13-'СЕТ СН'!$F$21</f>
        <v>286.67364166000004</v>
      </c>
      <c r="D406" s="37">
        <f>SUMIFS(СВЦЭМ!$L$34:$L$777,СВЦЭМ!$A$34:$A$777,$A406,СВЦЭМ!$B$34:$B$777,D$401)+'СЕТ СН'!$F$13-'СЕТ СН'!$F$21</f>
        <v>289.93296515999998</v>
      </c>
      <c r="E406" s="37">
        <f>SUMIFS(СВЦЭМ!$L$34:$L$777,СВЦЭМ!$A$34:$A$777,$A406,СВЦЭМ!$B$34:$B$777,E$401)+'СЕТ СН'!$F$13-'СЕТ СН'!$F$21</f>
        <v>292.89150081000003</v>
      </c>
      <c r="F406" s="37">
        <f>SUMIFS(СВЦЭМ!$L$34:$L$777,СВЦЭМ!$A$34:$A$777,$A406,СВЦЭМ!$B$34:$B$777,F$401)+'СЕТ СН'!$F$13-'СЕТ СН'!$F$21</f>
        <v>294.48860738999997</v>
      </c>
      <c r="G406" s="37">
        <f>SUMIFS(СВЦЭМ!$L$34:$L$777,СВЦЭМ!$A$34:$A$777,$A406,СВЦЭМ!$B$34:$B$777,G$401)+'СЕТ СН'!$F$13-'СЕТ СН'!$F$21</f>
        <v>290.89723511</v>
      </c>
      <c r="H406" s="37">
        <f>SUMIFS(СВЦЭМ!$L$34:$L$777,СВЦЭМ!$A$34:$A$777,$A406,СВЦЭМ!$B$34:$B$777,H$401)+'СЕТ СН'!$F$13-'СЕТ СН'!$F$21</f>
        <v>293.49441177000006</v>
      </c>
      <c r="I406" s="37">
        <f>SUMIFS(СВЦЭМ!$L$34:$L$777,СВЦЭМ!$A$34:$A$777,$A406,СВЦЭМ!$B$34:$B$777,I$401)+'СЕТ СН'!$F$13-'СЕТ СН'!$F$21</f>
        <v>264.22032597999998</v>
      </c>
      <c r="J406" s="37">
        <f>SUMIFS(СВЦЭМ!$L$34:$L$777,СВЦЭМ!$A$34:$A$777,$A406,СВЦЭМ!$B$34:$B$777,J$401)+'СЕТ СН'!$F$13-'СЕТ СН'!$F$21</f>
        <v>181.56547748000003</v>
      </c>
      <c r="K406" s="37">
        <f>SUMIFS(СВЦЭМ!$L$34:$L$777,СВЦЭМ!$A$34:$A$777,$A406,СВЦЭМ!$B$34:$B$777,K$401)+'СЕТ СН'!$F$13-'СЕТ СН'!$F$21</f>
        <v>72.870137089999957</v>
      </c>
      <c r="L406" s="37">
        <f>SUMIFS(СВЦЭМ!$L$34:$L$777,СВЦЭМ!$A$34:$A$777,$A406,СВЦЭМ!$B$34:$B$777,L$401)+'СЕТ СН'!$F$13-'СЕТ СН'!$F$21</f>
        <v>-19.864186990000007</v>
      </c>
      <c r="M406" s="37">
        <f>SUMIFS(СВЦЭМ!$L$34:$L$777,СВЦЭМ!$A$34:$A$777,$A406,СВЦЭМ!$B$34:$B$777,M$401)+'СЕТ СН'!$F$13-'СЕТ СН'!$F$21</f>
        <v>-43.940664490000017</v>
      </c>
      <c r="N406" s="37">
        <f>SUMIFS(СВЦЭМ!$L$34:$L$777,СВЦЭМ!$A$34:$A$777,$A406,СВЦЭМ!$B$34:$B$777,N$401)+'СЕТ СН'!$F$13-'СЕТ СН'!$F$21</f>
        <v>-33.845756879999954</v>
      </c>
      <c r="O406" s="37">
        <f>SUMIFS(СВЦЭМ!$L$34:$L$777,СВЦЭМ!$A$34:$A$777,$A406,СВЦЭМ!$B$34:$B$777,O$401)+'СЕТ СН'!$F$13-'СЕТ СН'!$F$21</f>
        <v>-20.815142809999998</v>
      </c>
      <c r="P406" s="37">
        <f>SUMIFS(СВЦЭМ!$L$34:$L$777,СВЦЭМ!$A$34:$A$777,$A406,СВЦЭМ!$B$34:$B$777,P$401)+'СЕТ СН'!$F$13-'СЕТ СН'!$F$21</f>
        <v>-7.6226217299999917</v>
      </c>
      <c r="Q406" s="37">
        <f>SUMIFS(СВЦЭМ!$L$34:$L$777,СВЦЭМ!$A$34:$A$777,$A406,СВЦЭМ!$B$34:$B$777,Q$401)+'СЕТ СН'!$F$13-'СЕТ СН'!$F$21</f>
        <v>1.3690766600000188</v>
      </c>
      <c r="R406" s="37">
        <f>SUMIFS(СВЦЭМ!$L$34:$L$777,СВЦЭМ!$A$34:$A$777,$A406,СВЦЭМ!$B$34:$B$777,R$401)+'СЕТ СН'!$F$13-'СЕТ СН'!$F$21</f>
        <v>2.5886588299999858</v>
      </c>
      <c r="S406" s="37">
        <f>SUMIFS(СВЦЭМ!$L$34:$L$777,СВЦЭМ!$A$34:$A$777,$A406,СВЦЭМ!$B$34:$B$777,S$401)+'СЕТ СН'!$F$13-'СЕТ СН'!$F$21</f>
        <v>-14.654147830000056</v>
      </c>
      <c r="T406" s="37">
        <f>SUMIFS(СВЦЭМ!$L$34:$L$777,СВЦЭМ!$A$34:$A$777,$A406,СВЦЭМ!$B$34:$B$777,T$401)+'СЕТ СН'!$F$13-'СЕТ СН'!$F$21</f>
        <v>-52.296048690000021</v>
      </c>
      <c r="U406" s="37">
        <f>SUMIFS(СВЦЭМ!$L$34:$L$777,СВЦЭМ!$A$34:$A$777,$A406,СВЦЭМ!$B$34:$B$777,U$401)+'СЕТ СН'!$F$13-'СЕТ СН'!$F$21</f>
        <v>-56.24360721000005</v>
      </c>
      <c r="V406" s="37">
        <f>SUMIFS(СВЦЭМ!$L$34:$L$777,СВЦЭМ!$A$34:$A$777,$A406,СВЦЭМ!$B$34:$B$777,V$401)+'СЕТ СН'!$F$13-'СЕТ СН'!$F$21</f>
        <v>-27.134544600000027</v>
      </c>
      <c r="W406" s="37">
        <f>SUMIFS(СВЦЭМ!$L$34:$L$777,СВЦЭМ!$A$34:$A$777,$A406,СВЦЭМ!$B$34:$B$777,W$401)+'СЕТ СН'!$F$13-'СЕТ СН'!$F$21</f>
        <v>47.021010079999996</v>
      </c>
      <c r="X406" s="37">
        <f>SUMIFS(СВЦЭМ!$L$34:$L$777,СВЦЭМ!$A$34:$A$777,$A406,СВЦЭМ!$B$34:$B$777,X$401)+'СЕТ СН'!$F$13-'СЕТ СН'!$F$21</f>
        <v>139.20486916000004</v>
      </c>
      <c r="Y406" s="37">
        <f>SUMIFS(СВЦЭМ!$L$34:$L$777,СВЦЭМ!$A$34:$A$777,$A406,СВЦЭМ!$B$34:$B$777,Y$401)+'СЕТ СН'!$F$13-'СЕТ СН'!$F$21</f>
        <v>219.84198984</v>
      </c>
    </row>
    <row r="407" spans="1:27" ht="15.75" x14ac:dyDescent="0.2">
      <c r="A407" s="36">
        <f t="shared" si="11"/>
        <v>43045</v>
      </c>
      <c r="B407" s="37">
        <f>SUMIFS(СВЦЭМ!$L$34:$L$777,СВЦЭМ!$A$34:$A$777,$A407,СВЦЭМ!$B$34:$B$777,B$401)+'СЕТ СН'!$F$13-'СЕТ СН'!$F$21</f>
        <v>241.14173345999995</v>
      </c>
      <c r="C407" s="37">
        <f>SUMIFS(СВЦЭМ!$L$34:$L$777,СВЦЭМ!$A$34:$A$777,$A407,СВЦЭМ!$B$34:$B$777,C$401)+'СЕТ СН'!$F$13-'СЕТ СН'!$F$21</f>
        <v>268.44307524999999</v>
      </c>
      <c r="D407" s="37">
        <f>SUMIFS(СВЦЭМ!$L$34:$L$777,СВЦЭМ!$A$34:$A$777,$A407,СВЦЭМ!$B$34:$B$777,D$401)+'СЕТ СН'!$F$13-'СЕТ СН'!$F$21</f>
        <v>310.71600660000001</v>
      </c>
      <c r="E407" s="37">
        <f>SUMIFS(СВЦЭМ!$L$34:$L$777,СВЦЭМ!$A$34:$A$777,$A407,СВЦЭМ!$B$34:$B$777,E$401)+'СЕТ СН'!$F$13-'СЕТ СН'!$F$21</f>
        <v>313.16736074000005</v>
      </c>
      <c r="F407" s="37">
        <f>SUMIFS(СВЦЭМ!$L$34:$L$777,СВЦЭМ!$A$34:$A$777,$A407,СВЦЭМ!$B$34:$B$777,F$401)+'СЕТ СН'!$F$13-'СЕТ СН'!$F$21</f>
        <v>314.55190391999997</v>
      </c>
      <c r="G407" s="37">
        <f>SUMIFS(СВЦЭМ!$L$34:$L$777,СВЦЭМ!$A$34:$A$777,$A407,СВЦЭМ!$B$34:$B$777,G$401)+'СЕТ СН'!$F$13-'СЕТ СН'!$F$21</f>
        <v>317.05752801999995</v>
      </c>
      <c r="H407" s="37">
        <f>SUMIFS(СВЦЭМ!$L$34:$L$777,СВЦЭМ!$A$34:$A$777,$A407,СВЦЭМ!$B$34:$B$777,H$401)+'СЕТ СН'!$F$13-'СЕТ СН'!$F$21</f>
        <v>333.41681328000004</v>
      </c>
      <c r="I407" s="37">
        <f>SUMIFS(СВЦЭМ!$L$34:$L$777,СВЦЭМ!$A$34:$A$777,$A407,СВЦЭМ!$B$34:$B$777,I$401)+'СЕТ СН'!$F$13-'СЕТ СН'!$F$21</f>
        <v>278.34340171999997</v>
      </c>
      <c r="J407" s="37">
        <f>SUMIFS(СВЦЭМ!$L$34:$L$777,СВЦЭМ!$A$34:$A$777,$A407,СВЦЭМ!$B$34:$B$777,J$401)+'СЕТ СН'!$F$13-'СЕТ СН'!$F$21</f>
        <v>189.26075400000002</v>
      </c>
      <c r="K407" s="37">
        <f>SUMIFS(СВЦЭМ!$L$34:$L$777,СВЦЭМ!$A$34:$A$777,$A407,СВЦЭМ!$B$34:$B$777,K$401)+'СЕТ СН'!$F$13-'СЕТ СН'!$F$21</f>
        <v>98.430255269999975</v>
      </c>
      <c r="L407" s="37">
        <f>SUMIFS(СВЦЭМ!$L$34:$L$777,СВЦЭМ!$A$34:$A$777,$A407,СВЦЭМ!$B$34:$B$777,L$401)+'СЕТ СН'!$F$13-'СЕТ СН'!$F$21</f>
        <v>24.619704319999983</v>
      </c>
      <c r="M407" s="37">
        <f>SUMIFS(СВЦЭМ!$L$34:$L$777,СВЦЭМ!$A$34:$A$777,$A407,СВЦЭМ!$B$34:$B$777,M$401)+'СЕТ СН'!$F$13-'СЕТ СН'!$F$21</f>
        <v>-1.1711090600000489</v>
      </c>
      <c r="N407" s="37">
        <f>SUMIFS(СВЦЭМ!$L$34:$L$777,СВЦЭМ!$A$34:$A$777,$A407,СВЦЭМ!$B$34:$B$777,N$401)+'СЕТ СН'!$F$13-'СЕТ СН'!$F$21</f>
        <v>-0.18121722000000773</v>
      </c>
      <c r="O407" s="37">
        <f>SUMIFS(СВЦЭМ!$L$34:$L$777,СВЦЭМ!$A$34:$A$777,$A407,СВЦЭМ!$B$34:$B$777,O$401)+'СЕТ СН'!$F$13-'СЕТ СН'!$F$21</f>
        <v>-8.3018899999956375E-2</v>
      </c>
      <c r="P407" s="37">
        <f>SUMIFS(СВЦЭМ!$L$34:$L$777,СВЦЭМ!$A$34:$A$777,$A407,СВЦЭМ!$B$34:$B$777,P$401)+'СЕТ СН'!$F$13-'СЕТ СН'!$F$21</f>
        <v>4.5421074900000349</v>
      </c>
      <c r="Q407" s="37">
        <f>SUMIFS(СВЦЭМ!$L$34:$L$777,СВЦЭМ!$A$34:$A$777,$A407,СВЦЭМ!$B$34:$B$777,Q$401)+'СЕТ СН'!$F$13-'СЕТ СН'!$F$21</f>
        <v>9.108434969999962</v>
      </c>
      <c r="R407" s="37">
        <f>SUMIFS(СВЦЭМ!$L$34:$L$777,СВЦЭМ!$A$34:$A$777,$A407,СВЦЭМ!$B$34:$B$777,R$401)+'СЕТ СН'!$F$13-'СЕТ СН'!$F$21</f>
        <v>8.1821790400000509</v>
      </c>
      <c r="S407" s="37">
        <f>SUMIFS(СВЦЭМ!$L$34:$L$777,СВЦЭМ!$A$34:$A$777,$A407,СВЦЭМ!$B$34:$B$777,S$401)+'СЕТ СН'!$F$13-'СЕТ СН'!$F$21</f>
        <v>0.74477283999999599</v>
      </c>
      <c r="T407" s="37">
        <f>SUMIFS(СВЦЭМ!$L$34:$L$777,СВЦЭМ!$A$34:$A$777,$A407,СВЦЭМ!$B$34:$B$777,T$401)+'СЕТ СН'!$F$13-'СЕТ СН'!$F$21</f>
        <v>-31.393392070000004</v>
      </c>
      <c r="U407" s="37">
        <f>SUMIFS(СВЦЭМ!$L$34:$L$777,СВЦЭМ!$A$34:$A$777,$A407,СВЦЭМ!$B$34:$B$777,U$401)+'СЕТ СН'!$F$13-'СЕТ СН'!$F$21</f>
        <v>-34.582051859999979</v>
      </c>
      <c r="V407" s="37">
        <f>SUMIFS(СВЦЭМ!$L$34:$L$777,СВЦЭМ!$A$34:$A$777,$A407,СВЦЭМ!$B$34:$B$777,V$401)+'СЕТ СН'!$F$13-'СЕТ СН'!$F$21</f>
        <v>8.3493666699999949</v>
      </c>
      <c r="W407" s="37">
        <f>SUMIFS(СВЦЭМ!$L$34:$L$777,СВЦЭМ!$A$34:$A$777,$A407,СВЦЭМ!$B$34:$B$777,W$401)+'СЕТ СН'!$F$13-'СЕТ СН'!$F$21</f>
        <v>77.65897887999995</v>
      </c>
      <c r="X407" s="37">
        <f>SUMIFS(СВЦЭМ!$L$34:$L$777,СВЦЭМ!$A$34:$A$777,$A407,СВЦЭМ!$B$34:$B$777,X$401)+'СЕТ СН'!$F$13-'СЕТ СН'!$F$21</f>
        <v>151.00227818999997</v>
      </c>
      <c r="Y407" s="37">
        <f>SUMIFS(СВЦЭМ!$L$34:$L$777,СВЦЭМ!$A$34:$A$777,$A407,СВЦЭМ!$B$34:$B$777,Y$401)+'СЕТ СН'!$F$13-'СЕТ СН'!$F$21</f>
        <v>229.31803253999999</v>
      </c>
    </row>
    <row r="408" spans="1:27" ht="15.75" x14ac:dyDescent="0.2">
      <c r="A408" s="36">
        <f t="shared" si="11"/>
        <v>43046</v>
      </c>
      <c r="B408" s="37">
        <f>SUMIFS(СВЦЭМ!$L$34:$L$777,СВЦЭМ!$A$34:$A$777,$A408,СВЦЭМ!$B$34:$B$777,B$401)+'СЕТ СН'!$F$13-'СЕТ СН'!$F$21</f>
        <v>242.50427639999998</v>
      </c>
      <c r="C408" s="37">
        <f>SUMIFS(СВЦЭМ!$L$34:$L$777,СВЦЭМ!$A$34:$A$777,$A408,СВЦЭМ!$B$34:$B$777,C$401)+'СЕТ СН'!$F$13-'СЕТ СН'!$F$21</f>
        <v>261.39726352000002</v>
      </c>
      <c r="D408" s="37">
        <f>SUMIFS(СВЦЭМ!$L$34:$L$777,СВЦЭМ!$A$34:$A$777,$A408,СВЦЭМ!$B$34:$B$777,D$401)+'СЕТ СН'!$F$13-'СЕТ СН'!$F$21</f>
        <v>304.93733048000001</v>
      </c>
      <c r="E408" s="37">
        <f>SUMIFS(СВЦЭМ!$L$34:$L$777,СВЦЭМ!$A$34:$A$777,$A408,СВЦЭМ!$B$34:$B$777,E$401)+'СЕТ СН'!$F$13-'СЕТ СН'!$F$21</f>
        <v>314.49563879000004</v>
      </c>
      <c r="F408" s="37">
        <f>SUMIFS(СВЦЭМ!$L$34:$L$777,СВЦЭМ!$A$34:$A$777,$A408,СВЦЭМ!$B$34:$B$777,F$401)+'СЕТ СН'!$F$13-'СЕТ СН'!$F$21</f>
        <v>316.49817923000001</v>
      </c>
      <c r="G408" s="37">
        <f>SUMIFS(СВЦЭМ!$L$34:$L$777,СВЦЭМ!$A$34:$A$777,$A408,СВЦЭМ!$B$34:$B$777,G$401)+'СЕТ СН'!$F$13-'СЕТ СН'!$F$21</f>
        <v>321.24707866999995</v>
      </c>
      <c r="H408" s="37">
        <f>SUMIFS(СВЦЭМ!$L$34:$L$777,СВЦЭМ!$A$34:$A$777,$A408,СВЦЭМ!$B$34:$B$777,H$401)+'СЕТ СН'!$F$13-'СЕТ СН'!$F$21</f>
        <v>339.95884272000001</v>
      </c>
      <c r="I408" s="37">
        <f>SUMIFS(СВЦЭМ!$L$34:$L$777,СВЦЭМ!$A$34:$A$777,$A408,СВЦЭМ!$B$34:$B$777,I$401)+'СЕТ СН'!$F$13-'СЕТ СН'!$F$21</f>
        <v>271.09352428</v>
      </c>
      <c r="J408" s="37">
        <f>SUMIFS(СВЦЭМ!$L$34:$L$777,СВЦЭМ!$A$34:$A$777,$A408,СВЦЭМ!$B$34:$B$777,J$401)+'СЕТ СН'!$F$13-'СЕТ СН'!$F$21</f>
        <v>217.39088704999995</v>
      </c>
      <c r="K408" s="37">
        <f>SUMIFS(СВЦЭМ!$L$34:$L$777,СВЦЭМ!$A$34:$A$777,$A408,СВЦЭМ!$B$34:$B$777,K$401)+'СЕТ СН'!$F$13-'СЕТ СН'!$F$21</f>
        <v>127.79927027999997</v>
      </c>
      <c r="L408" s="37">
        <f>SUMIFS(СВЦЭМ!$L$34:$L$777,СВЦЭМ!$A$34:$A$777,$A408,СВЦЭМ!$B$34:$B$777,L$401)+'СЕТ СН'!$F$13-'СЕТ СН'!$F$21</f>
        <v>47.760334140000055</v>
      </c>
      <c r="M408" s="37">
        <f>SUMIFS(СВЦЭМ!$L$34:$L$777,СВЦЭМ!$A$34:$A$777,$A408,СВЦЭМ!$B$34:$B$777,M$401)+'СЕТ СН'!$F$13-'СЕТ СН'!$F$21</f>
        <v>22.484758499999998</v>
      </c>
      <c r="N408" s="37">
        <f>SUMIFS(СВЦЭМ!$L$34:$L$777,СВЦЭМ!$A$34:$A$777,$A408,СВЦЭМ!$B$34:$B$777,N$401)+'СЕТ СН'!$F$13-'СЕТ СН'!$F$21</f>
        <v>22.609790640000028</v>
      </c>
      <c r="O408" s="37">
        <f>SUMIFS(СВЦЭМ!$L$34:$L$777,СВЦЭМ!$A$34:$A$777,$A408,СВЦЭМ!$B$34:$B$777,O$401)+'СЕТ СН'!$F$13-'СЕТ СН'!$F$21</f>
        <v>24.793774170000006</v>
      </c>
      <c r="P408" s="37">
        <f>SUMIFS(СВЦЭМ!$L$34:$L$777,СВЦЭМ!$A$34:$A$777,$A408,СВЦЭМ!$B$34:$B$777,P$401)+'СЕТ СН'!$F$13-'СЕТ СН'!$F$21</f>
        <v>28.632817189999969</v>
      </c>
      <c r="Q408" s="37">
        <f>SUMIFS(СВЦЭМ!$L$34:$L$777,СВЦЭМ!$A$34:$A$777,$A408,СВЦЭМ!$B$34:$B$777,Q$401)+'СЕТ СН'!$F$13-'СЕТ СН'!$F$21</f>
        <v>32.607452250000051</v>
      </c>
      <c r="R408" s="37">
        <f>SUMIFS(СВЦЭМ!$L$34:$L$777,СВЦЭМ!$A$34:$A$777,$A408,СВЦЭМ!$B$34:$B$777,R$401)+'СЕТ СН'!$F$13-'СЕТ СН'!$F$21</f>
        <v>32.418371159999992</v>
      </c>
      <c r="S408" s="37">
        <f>SUMIFS(СВЦЭМ!$L$34:$L$777,СВЦЭМ!$A$34:$A$777,$A408,СВЦЭМ!$B$34:$B$777,S$401)+'СЕТ СН'!$F$13-'СЕТ СН'!$F$21</f>
        <v>27.907433210000022</v>
      </c>
      <c r="T408" s="37">
        <f>SUMIFS(СВЦЭМ!$L$34:$L$777,СВЦЭМ!$A$34:$A$777,$A408,СВЦЭМ!$B$34:$B$777,T$401)+'СЕТ СН'!$F$13-'СЕТ СН'!$F$21</f>
        <v>-1.4894431799999666</v>
      </c>
      <c r="U408" s="37">
        <f>SUMIFS(СВЦЭМ!$L$34:$L$777,СВЦЭМ!$A$34:$A$777,$A408,СВЦЭМ!$B$34:$B$777,U$401)+'СЕТ СН'!$F$13-'СЕТ СН'!$F$21</f>
        <v>-7.7954049899999518</v>
      </c>
      <c r="V408" s="37">
        <f>SUMIFS(СВЦЭМ!$L$34:$L$777,СВЦЭМ!$A$34:$A$777,$A408,СВЦЭМ!$B$34:$B$777,V$401)+'СЕТ СН'!$F$13-'СЕТ СН'!$F$21</f>
        <v>26.509481489999985</v>
      </c>
      <c r="W408" s="37">
        <f>SUMIFS(СВЦЭМ!$L$34:$L$777,СВЦЭМ!$A$34:$A$777,$A408,СВЦЭМ!$B$34:$B$777,W$401)+'СЕТ СН'!$F$13-'СЕТ СН'!$F$21</f>
        <v>103.78956627000002</v>
      </c>
      <c r="X408" s="37">
        <f>SUMIFS(СВЦЭМ!$L$34:$L$777,СВЦЭМ!$A$34:$A$777,$A408,СВЦЭМ!$B$34:$B$777,X$401)+'СЕТ СН'!$F$13-'СЕТ СН'!$F$21</f>
        <v>180.97570363</v>
      </c>
      <c r="Y408" s="37">
        <f>SUMIFS(СВЦЭМ!$L$34:$L$777,СВЦЭМ!$A$34:$A$777,$A408,СВЦЭМ!$B$34:$B$777,Y$401)+'СЕТ СН'!$F$13-'СЕТ СН'!$F$21</f>
        <v>249.24558725999998</v>
      </c>
    </row>
    <row r="409" spans="1:27" ht="15.75" x14ac:dyDescent="0.2">
      <c r="A409" s="36">
        <f t="shared" si="11"/>
        <v>43047</v>
      </c>
      <c r="B409" s="37">
        <f>SUMIFS(СВЦЭМ!$L$34:$L$777,СВЦЭМ!$A$34:$A$777,$A409,СВЦЭМ!$B$34:$B$777,B$401)+'СЕТ СН'!$F$13-'СЕТ СН'!$F$21</f>
        <v>246.83938997999996</v>
      </c>
      <c r="C409" s="37">
        <f>SUMIFS(СВЦЭМ!$L$34:$L$777,СВЦЭМ!$A$34:$A$777,$A409,СВЦЭМ!$B$34:$B$777,C$401)+'СЕТ СН'!$F$13-'СЕТ СН'!$F$21</f>
        <v>258.89684973999999</v>
      </c>
      <c r="D409" s="37">
        <f>SUMIFS(СВЦЭМ!$L$34:$L$777,СВЦЭМ!$A$34:$A$777,$A409,СВЦЭМ!$B$34:$B$777,D$401)+'СЕТ СН'!$F$13-'СЕТ СН'!$F$21</f>
        <v>291.82910550999998</v>
      </c>
      <c r="E409" s="37">
        <f>SUMIFS(СВЦЭМ!$L$34:$L$777,СВЦЭМ!$A$34:$A$777,$A409,СВЦЭМ!$B$34:$B$777,E$401)+'СЕТ СН'!$F$13-'СЕТ СН'!$F$21</f>
        <v>295.71610109000005</v>
      </c>
      <c r="F409" s="37">
        <f>SUMIFS(СВЦЭМ!$L$34:$L$777,СВЦЭМ!$A$34:$A$777,$A409,СВЦЭМ!$B$34:$B$777,F$401)+'СЕТ СН'!$F$13-'СЕТ СН'!$F$21</f>
        <v>298.31165542999997</v>
      </c>
      <c r="G409" s="37">
        <f>SUMIFS(СВЦЭМ!$L$34:$L$777,СВЦЭМ!$A$34:$A$777,$A409,СВЦЭМ!$B$34:$B$777,G$401)+'СЕТ СН'!$F$13-'СЕТ СН'!$F$21</f>
        <v>303.35180030000004</v>
      </c>
      <c r="H409" s="37">
        <f>SUMIFS(СВЦЭМ!$L$34:$L$777,СВЦЭМ!$A$34:$A$777,$A409,СВЦЭМ!$B$34:$B$777,H$401)+'СЕТ СН'!$F$13-'СЕТ СН'!$F$21</f>
        <v>309.89252883999995</v>
      </c>
      <c r="I409" s="37">
        <f>SUMIFS(СВЦЭМ!$L$34:$L$777,СВЦЭМ!$A$34:$A$777,$A409,СВЦЭМ!$B$34:$B$777,I$401)+'СЕТ СН'!$F$13-'СЕТ СН'!$F$21</f>
        <v>258.29189603999998</v>
      </c>
      <c r="J409" s="37">
        <f>SUMIFS(СВЦЭМ!$L$34:$L$777,СВЦЭМ!$A$34:$A$777,$A409,СВЦЭМ!$B$34:$B$777,J$401)+'СЕТ СН'!$F$13-'СЕТ СН'!$F$21</f>
        <v>192.05388191999998</v>
      </c>
      <c r="K409" s="37">
        <f>SUMIFS(СВЦЭМ!$L$34:$L$777,СВЦЭМ!$A$34:$A$777,$A409,СВЦЭМ!$B$34:$B$777,K$401)+'СЕТ СН'!$F$13-'СЕТ СН'!$F$21</f>
        <v>104.00908257000003</v>
      </c>
      <c r="L409" s="37">
        <f>SUMIFS(СВЦЭМ!$L$34:$L$777,СВЦЭМ!$A$34:$A$777,$A409,СВЦЭМ!$B$34:$B$777,L$401)+'СЕТ СН'!$F$13-'СЕТ СН'!$F$21</f>
        <v>33.089758350000011</v>
      </c>
      <c r="M409" s="37">
        <f>SUMIFS(СВЦЭМ!$L$34:$L$777,СВЦЭМ!$A$34:$A$777,$A409,СВЦЭМ!$B$34:$B$777,M$401)+'СЕТ СН'!$F$13-'СЕТ СН'!$F$21</f>
        <v>-4.7080008599999701</v>
      </c>
      <c r="N409" s="37">
        <f>SUMIFS(СВЦЭМ!$L$34:$L$777,СВЦЭМ!$A$34:$A$777,$A409,СВЦЭМ!$B$34:$B$777,N$401)+'СЕТ СН'!$F$13-'СЕТ СН'!$F$21</f>
        <v>-10.654835759999969</v>
      </c>
      <c r="O409" s="37">
        <f>SUMIFS(СВЦЭМ!$L$34:$L$777,СВЦЭМ!$A$34:$A$777,$A409,СВЦЭМ!$B$34:$B$777,O$401)+'СЕТ СН'!$F$13-'СЕТ СН'!$F$21</f>
        <v>-16.501788450000049</v>
      </c>
      <c r="P409" s="37">
        <f>SUMIFS(СВЦЭМ!$L$34:$L$777,СВЦЭМ!$A$34:$A$777,$A409,СВЦЭМ!$B$34:$B$777,P$401)+'СЕТ СН'!$F$13-'СЕТ СН'!$F$21</f>
        <v>-10.34337486000004</v>
      </c>
      <c r="Q409" s="37">
        <f>SUMIFS(СВЦЭМ!$L$34:$L$777,СВЦЭМ!$A$34:$A$777,$A409,СВЦЭМ!$B$34:$B$777,Q$401)+'СЕТ СН'!$F$13-'СЕТ СН'!$F$21</f>
        <v>-18.20370588000003</v>
      </c>
      <c r="R409" s="37">
        <f>SUMIFS(СВЦЭМ!$L$34:$L$777,СВЦЭМ!$A$34:$A$777,$A409,СВЦЭМ!$B$34:$B$777,R$401)+'СЕТ СН'!$F$13-'СЕТ СН'!$F$21</f>
        <v>-13.733353419999958</v>
      </c>
      <c r="S409" s="37">
        <f>SUMIFS(СВЦЭМ!$L$34:$L$777,СВЦЭМ!$A$34:$A$777,$A409,СВЦЭМ!$B$34:$B$777,S$401)+'СЕТ СН'!$F$13-'СЕТ СН'!$F$21</f>
        <v>-12.674853679999956</v>
      </c>
      <c r="T409" s="37">
        <f>SUMIFS(СВЦЭМ!$L$34:$L$777,СВЦЭМ!$A$34:$A$777,$A409,СВЦЭМ!$B$34:$B$777,T$401)+'СЕТ СН'!$F$13-'СЕТ СН'!$F$21</f>
        <v>-24.16232044000003</v>
      </c>
      <c r="U409" s="37">
        <f>SUMIFS(СВЦЭМ!$L$34:$L$777,СВЦЭМ!$A$34:$A$777,$A409,СВЦЭМ!$B$34:$B$777,U$401)+'СЕТ СН'!$F$13-'СЕТ СН'!$F$21</f>
        <v>-33.040917939999986</v>
      </c>
      <c r="V409" s="37">
        <f>SUMIFS(СВЦЭМ!$L$34:$L$777,СВЦЭМ!$A$34:$A$777,$A409,СВЦЭМ!$B$34:$B$777,V$401)+'СЕТ СН'!$F$13-'СЕТ СН'!$F$21</f>
        <v>-8.5775286900000083</v>
      </c>
      <c r="W409" s="37">
        <f>SUMIFS(СВЦЭМ!$L$34:$L$777,СВЦЭМ!$A$34:$A$777,$A409,СВЦЭМ!$B$34:$B$777,W$401)+'СЕТ СН'!$F$13-'СЕТ СН'!$F$21</f>
        <v>65.656761390000042</v>
      </c>
      <c r="X409" s="37">
        <f>SUMIFS(СВЦЭМ!$L$34:$L$777,СВЦЭМ!$A$34:$A$777,$A409,СВЦЭМ!$B$34:$B$777,X$401)+'СЕТ СН'!$F$13-'СЕТ СН'!$F$21</f>
        <v>152.15911760999995</v>
      </c>
      <c r="Y409" s="37">
        <f>SUMIFS(СВЦЭМ!$L$34:$L$777,СВЦЭМ!$A$34:$A$777,$A409,СВЦЭМ!$B$34:$B$777,Y$401)+'СЕТ СН'!$F$13-'СЕТ СН'!$F$21</f>
        <v>220.44806189999997</v>
      </c>
    </row>
    <row r="410" spans="1:27" ht="15.75" x14ac:dyDescent="0.2">
      <c r="A410" s="36">
        <f t="shared" si="11"/>
        <v>43048</v>
      </c>
      <c r="B410" s="37">
        <f>SUMIFS(СВЦЭМ!$L$34:$L$777,СВЦЭМ!$A$34:$A$777,$A410,СВЦЭМ!$B$34:$B$777,B$401)+'СЕТ СН'!$F$13-'СЕТ СН'!$F$21</f>
        <v>263.37738836000005</v>
      </c>
      <c r="C410" s="37">
        <f>SUMIFS(СВЦЭМ!$L$34:$L$777,СВЦЭМ!$A$34:$A$777,$A410,СВЦЭМ!$B$34:$B$777,C$401)+'СЕТ СН'!$F$13-'СЕТ СН'!$F$21</f>
        <v>275.96635131000005</v>
      </c>
      <c r="D410" s="37">
        <f>SUMIFS(СВЦЭМ!$L$34:$L$777,СВЦЭМ!$A$34:$A$777,$A410,СВЦЭМ!$B$34:$B$777,D$401)+'СЕТ СН'!$F$13-'СЕТ СН'!$F$21</f>
        <v>309.30246482999996</v>
      </c>
      <c r="E410" s="37">
        <f>SUMIFS(СВЦЭМ!$L$34:$L$777,СВЦЭМ!$A$34:$A$777,$A410,СВЦЭМ!$B$34:$B$777,E$401)+'СЕТ СН'!$F$13-'СЕТ СН'!$F$21</f>
        <v>312.34037529</v>
      </c>
      <c r="F410" s="37">
        <f>SUMIFS(СВЦЭМ!$L$34:$L$777,СВЦЭМ!$A$34:$A$777,$A410,СВЦЭМ!$B$34:$B$777,F$401)+'СЕТ СН'!$F$13-'СЕТ СН'!$F$21</f>
        <v>314.16809271</v>
      </c>
      <c r="G410" s="37">
        <f>SUMIFS(СВЦЭМ!$L$34:$L$777,СВЦЭМ!$A$34:$A$777,$A410,СВЦЭМ!$B$34:$B$777,G$401)+'СЕТ СН'!$F$13-'СЕТ СН'!$F$21</f>
        <v>312.78057005999995</v>
      </c>
      <c r="H410" s="37">
        <f>SUMIFS(СВЦЭМ!$L$34:$L$777,СВЦЭМ!$A$34:$A$777,$A410,СВЦЭМ!$B$34:$B$777,H$401)+'СЕТ СН'!$F$13-'СЕТ СН'!$F$21</f>
        <v>313.47064691000003</v>
      </c>
      <c r="I410" s="37">
        <f>SUMIFS(СВЦЭМ!$L$34:$L$777,СВЦЭМ!$A$34:$A$777,$A410,СВЦЭМ!$B$34:$B$777,I$401)+'СЕТ СН'!$F$13-'СЕТ СН'!$F$21</f>
        <v>259.24367147999999</v>
      </c>
      <c r="J410" s="37">
        <f>SUMIFS(СВЦЭМ!$L$34:$L$777,СВЦЭМ!$A$34:$A$777,$A410,СВЦЭМ!$B$34:$B$777,J$401)+'СЕТ СН'!$F$13-'СЕТ СН'!$F$21</f>
        <v>182.95296954000003</v>
      </c>
      <c r="K410" s="37">
        <f>SUMIFS(СВЦЭМ!$L$34:$L$777,СВЦЭМ!$A$34:$A$777,$A410,СВЦЭМ!$B$34:$B$777,K$401)+'СЕТ СН'!$F$13-'СЕТ СН'!$F$21</f>
        <v>92.987809269999957</v>
      </c>
      <c r="L410" s="37">
        <f>SUMIFS(СВЦЭМ!$L$34:$L$777,СВЦЭМ!$A$34:$A$777,$A410,СВЦЭМ!$B$34:$B$777,L$401)+'СЕТ СН'!$F$13-'СЕТ СН'!$F$21</f>
        <v>23.418596739999998</v>
      </c>
      <c r="M410" s="37">
        <f>SUMIFS(СВЦЭМ!$L$34:$L$777,СВЦЭМ!$A$34:$A$777,$A410,СВЦЭМ!$B$34:$B$777,M$401)+'СЕТ СН'!$F$13-'СЕТ СН'!$F$21</f>
        <v>-4.5651303700000199</v>
      </c>
      <c r="N410" s="37">
        <f>SUMIFS(СВЦЭМ!$L$34:$L$777,СВЦЭМ!$A$34:$A$777,$A410,СВЦЭМ!$B$34:$B$777,N$401)+'СЕТ СН'!$F$13-'СЕТ СН'!$F$21</f>
        <v>0.4355255399999578</v>
      </c>
      <c r="O410" s="37">
        <f>SUMIFS(СВЦЭМ!$L$34:$L$777,СВЦЭМ!$A$34:$A$777,$A410,СВЦЭМ!$B$34:$B$777,O$401)+'СЕТ СН'!$F$13-'СЕТ СН'!$F$21</f>
        <v>8.7513360899999952</v>
      </c>
      <c r="P410" s="37">
        <f>SUMIFS(СВЦЭМ!$L$34:$L$777,СВЦЭМ!$A$34:$A$777,$A410,СВЦЭМ!$B$34:$B$777,P$401)+'СЕТ СН'!$F$13-'СЕТ СН'!$F$21</f>
        <v>9.823431600000049</v>
      </c>
      <c r="Q410" s="37">
        <f>SUMIFS(СВЦЭМ!$L$34:$L$777,СВЦЭМ!$A$34:$A$777,$A410,СВЦЭМ!$B$34:$B$777,Q$401)+'СЕТ СН'!$F$13-'СЕТ СН'!$F$21</f>
        <v>13.551736969999979</v>
      </c>
      <c r="R410" s="37">
        <f>SUMIFS(СВЦЭМ!$L$34:$L$777,СВЦЭМ!$A$34:$A$777,$A410,СВЦЭМ!$B$34:$B$777,R$401)+'СЕТ СН'!$F$13-'СЕТ СН'!$F$21</f>
        <v>14.691203790000031</v>
      </c>
      <c r="S410" s="37">
        <f>SUMIFS(СВЦЭМ!$L$34:$L$777,СВЦЭМ!$A$34:$A$777,$A410,СВЦЭМ!$B$34:$B$777,S$401)+'СЕТ СН'!$F$13-'СЕТ СН'!$F$21</f>
        <v>21.442711110000005</v>
      </c>
      <c r="T410" s="37">
        <f>SUMIFS(СВЦЭМ!$L$34:$L$777,СВЦЭМ!$A$34:$A$777,$A410,СВЦЭМ!$B$34:$B$777,T$401)+'СЕТ СН'!$F$13-'СЕТ СН'!$F$21</f>
        <v>5.269731800000045</v>
      </c>
      <c r="U410" s="37">
        <f>SUMIFS(СВЦЭМ!$L$34:$L$777,СВЦЭМ!$A$34:$A$777,$A410,СВЦЭМ!$B$34:$B$777,U$401)+'СЕТ СН'!$F$13-'СЕТ СН'!$F$21</f>
        <v>2.4539990499999931</v>
      </c>
      <c r="V410" s="37">
        <f>SUMIFS(СВЦЭМ!$L$34:$L$777,СВЦЭМ!$A$34:$A$777,$A410,СВЦЭМ!$B$34:$B$777,V$401)+'СЕТ СН'!$F$13-'СЕТ СН'!$F$21</f>
        <v>29.194068349999952</v>
      </c>
      <c r="W410" s="37">
        <f>SUMIFS(СВЦЭМ!$L$34:$L$777,СВЦЭМ!$A$34:$A$777,$A410,СВЦЭМ!$B$34:$B$777,W$401)+'СЕТ СН'!$F$13-'СЕТ СН'!$F$21</f>
        <v>98.54029601000002</v>
      </c>
      <c r="X410" s="37">
        <f>SUMIFS(СВЦЭМ!$L$34:$L$777,СВЦЭМ!$A$34:$A$777,$A410,СВЦЭМ!$B$34:$B$777,X$401)+'СЕТ СН'!$F$13-'СЕТ СН'!$F$21</f>
        <v>188.69530623000003</v>
      </c>
      <c r="Y410" s="37">
        <f>SUMIFS(СВЦЭМ!$L$34:$L$777,СВЦЭМ!$A$34:$A$777,$A410,СВЦЭМ!$B$34:$B$777,Y$401)+'СЕТ СН'!$F$13-'СЕТ СН'!$F$21</f>
        <v>226.43578416000003</v>
      </c>
    </row>
    <row r="411" spans="1:27" ht="15.75" x14ac:dyDescent="0.2">
      <c r="A411" s="36">
        <f t="shared" si="11"/>
        <v>43049</v>
      </c>
      <c r="B411" s="37">
        <f>SUMIFS(СВЦЭМ!$L$34:$L$777,СВЦЭМ!$A$34:$A$777,$A411,СВЦЭМ!$B$34:$B$777,B$401)+'СЕТ СН'!$F$13-'СЕТ СН'!$F$21</f>
        <v>251.48935170000004</v>
      </c>
      <c r="C411" s="37">
        <f>SUMIFS(СВЦЭМ!$L$34:$L$777,СВЦЭМ!$A$34:$A$777,$A411,СВЦЭМ!$B$34:$B$777,C$401)+'СЕТ СН'!$F$13-'СЕТ СН'!$F$21</f>
        <v>276.26901147000001</v>
      </c>
      <c r="D411" s="37">
        <f>SUMIFS(СВЦЭМ!$L$34:$L$777,СВЦЭМ!$A$34:$A$777,$A411,СВЦЭМ!$B$34:$B$777,D$401)+'СЕТ СН'!$F$13-'СЕТ СН'!$F$21</f>
        <v>308.6741677</v>
      </c>
      <c r="E411" s="37">
        <f>SUMIFS(СВЦЭМ!$L$34:$L$777,СВЦЭМ!$A$34:$A$777,$A411,СВЦЭМ!$B$34:$B$777,E$401)+'СЕТ СН'!$F$13-'СЕТ СН'!$F$21</f>
        <v>306.06432372999996</v>
      </c>
      <c r="F411" s="37">
        <f>SUMIFS(СВЦЭМ!$L$34:$L$777,СВЦЭМ!$A$34:$A$777,$A411,СВЦЭМ!$B$34:$B$777,F$401)+'СЕТ СН'!$F$13-'СЕТ СН'!$F$21</f>
        <v>306.66890294999996</v>
      </c>
      <c r="G411" s="37">
        <f>SUMIFS(СВЦЭМ!$L$34:$L$777,СВЦЭМ!$A$34:$A$777,$A411,СВЦЭМ!$B$34:$B$777,G$401)+'СЕТ СН'!$F$13-'СЕТ СН'!$F$21</f>
        <v>312.04513328999997</v>
      </c>
      <c r="H411" s="37">
        <f>SUMIFS(СВЦЭМ!$L$34:$L$777,СВЦЭМ!$A$34:$A$777,$A411,СВЦЭМ!$B$34:$B$777,H$401)+'СЕТ СН'!$F$13-'СЕТ СН'!$F$21</f>
        <v>318.28759765999996</v>
      </c>
      <c r="I411" s="37">
        <f>SUMIFS(СВЦЭМ!$L$34:$L$777,СВЦЭМ!$A$34:$A$777,$A411,СВЦЭМ!$B$34:$B$777,I$401)+'СЕТ СН'!$F$13-'СЕТ СН'!$F$21</f>
        <v>235.39702283999998</v>
      </c>
      <c r="J411" s="37">
        <f>SUMIFS(СВЦЭМ!$L$34:$L$777,СВЦЭМ!$A$34:$A$777,$A411,СВЦЭМ!$B$34:$B$777,J$401)+'СЕТ СН'!$F$13-'СЕТ СН'!$F$21</f>
        <v>164.99662601</v>
      </c>
      <c r="K411" s="37">
        <f>SUMIFS(СВЦЭМ!$L$34:$L$777,СВЦЭМ!$A$34:$A$777,$A411,СВЦЭМ!$B$34:$B$777,K$401)+'СЕТ СН'!$F$13-'СЕТ СН'!$F$21</f>
        <v>87.311275339999952</v>
      </c>
      <c r="L411" s="37">
        <f>SUMIFS(СВЦЭМ!$L$34:$L$777,СВЦЭМ!$A$34:$A$777,$A411,СВЦЭМ!$B$34:$B$777,L$401)+'СЕТ СН'!$F$13-'СЕТ СН'!$F$21</f>
        <v>18.73032317000002</v>
      </c>
      <c r="M411" s="37">
        <f>SUMIFS(СВЦЭМ!$L$34:$L$777,СВЦЭМ!$A$34:$A$777,$A411,СВЦЭМ!$B$34:$B$777,M$401)+'СЕТ СН'!$F$13-'СЕТ СН'!$F$21</f>
        <v>-1.7748872399999982</v>
      </c>
      <c r="N411" s="37">
        <f>SUMIFS(СВЦЭМ!$L$34:$L$777,СВЦЭМ!$A$34:$A$777,$A411,СВЦЭМ!$B$34:$B$777,N$401)+'СЕТ СН'!$F$13-'СЕТ СН'!$F$21</f>
        <v>11.983278469999959</v>
      </c>
      <c r="O411" s="37">
        <f>SUMIFS(СВЦЭМ!$L$34:$L$777,СВЦЭМ!$A$34:$A$777,$A411,СВЦЭМ!$B$34:$B$777,O$401)+'СЕТ СН'!$F$13-'СЕТ СН'!$F$21</f>
        <v>14.243246119999981</v>
      </c>
      <c r="P411" s="37">
        <f>SUMIFS(СВЦЭМ!$L$34:$L$777,СВЦЭМ!$A$34:$A$777,$A411,СВЦЭМ!$B$34:$B$777,P$401)+'СЕТ СН'!$F$13-'СЕТ СН'!$F$21</f>
        <v>25.324658070000055</v>
      </c>
      <c r="Q411" s="37">
        <f>SUMIFS(СВЦЭМ!$L$34:$L$777,СВЦЭМ!$A$34:$A$777,$A411,СВЦЭМ!$B$34:$B$777,Q$401)+'СЕТ СН'!$F$13-'СЕТ СН'!$F$21</f>
        <v>29.946299120000049</v>
      </c>
      <c r="R411" s="37">
        <f>SUMIFS(СВЦЭМ!$L$34:$L$777,СВЦЭМ!$A$34:$A$777,$A411,СВЦЭМ!$B$34:$B$777,R$401)+'СЕТ СН'!$F$13-'СЕТ СН'!$F$21</f>
        <v>31.87508951999996</v>
      </c>
      <c r="S411" s="37">
        <f>SUMIFS(СВЦЭМ!$L$34:$L$777,СВЦЭМ!$A$34:$A$777,$A411,СВЦЭМ!$B$34:$B$777,S$401)+'СЕТ СН'!$F$13-'СЕТ СН'!$F$21</f>
        <v>17.03804070000001</v>
      </c>
      <c r="T411" s="37">
        <f>SUMIFS(СВЦЭМ!$L$34:$L$777,СВЦЭМ!$A$34:$A$777,$A411,СВЦЭМ!$B$34:$B$777,T$401)+'СЕТ СН'!$F$13-'СЕТ СН'!$F$21</f>
        <v>-28.017078660000038</v>
      </c>
      <c r="U411" s="37">
        <f>SUMIFS(СВЦЭМ!$L$34:$L$777,СВЦЭМ!$A$34:$A$777,$A411,СВЦЭМ!$B$34:$B$777,U$401)+'СЕТ СН'!$F$13-'СЕТ СН'!$F$21</f>
        <v>-30.67112966000002</v>
      </c>
      <c r="V411" s="37">
        <f>SUMIFS(СВЦЭМ!$L$34:$L$777,СВЦЭМ!$A$34:$A$777,$A411,СВЦЭМ!$B$34:$B$777,V$401)+'СЕТ СН'!$F$13-'СЕТ СН'!$F$21</f>
        <v>13.058869749999985</v>
      </c>
      <c r="W411" s="37">
        <f>SUMIFS(СВЦЭМ!$L$34:$L$777,СВЦЭМ!$A$34:$A$777,$A411,СВЦЭМ!$B$34:$B$777,W$401)+'СЕТ СН'!$F$13-'СЕТ СН'!$F$21</f>
        <v>90.972219269999982</v>
      </c>
      <c r="X411" s="37">
        <f>SUMIFS(СВЦЭМ!$L$34:$L$777,СВЦЭМ!$A$34:$A$777,$A411,СВЦЭМ!$B$34:$B$777,X$401)+'СЕТ СН'!$F$13-'СЕТ СН'!$F$21</f>
        <v>176.91864567000005</v>
      </c>
      <c r="Y411" s="37">
        <f>SUMIFS(СВЦЭМ!$L$34:$L$777,СВЦЭМ!$A$34:$A$777,$A411,СВЦЭМ!$B$34:$B$777,Y$401)+'СЕТ СН'!$F$13-'СЕТ СН'!$F$21</f>
        <v>233.56338421999999</v>
      </c>
    </row>
    <row r="412" spans="1:27" ht="15.75" x14ac:dyDescent="0.2">
      <c r="A412" s="36">
        <f t="shared" si="11"/>
        <v>43050</v>
      </c>
      <c r="B412" s="37">
        <f>SUMIFS(СВЦЭМ!$L$34:$L$777,СВЦЭМ!$A$34:$A$777,$A412,СВЦЭМ!$B$34:$B$777,B$401)+'СЕТ СН'!$F$13-'СЕТ СН'!$F$21</f>
        <v>304.58164138999996</v>
      </c>
      <c r="C412" s="37">
        <f>SUMIFS(СВЦЭМ!$L$34:$L$777,СВЦЭМ!$A$34:$A$777,$A412,СВЦЭМ!$B$34:$B$777,C$401)+'СЕТ СН'!$F$13-'СЕТ СН'!$F$21</f>
        <v>291.66682216000004</v>
      </c>
      <c r="D412" s="37">
        <f>SUMIFS(СВЦЭМ!$L$34:$L$777,СВЦЭМ!$A$34:$A$777,$A412,СВЦЭМ!$B$34:$B$777,D$401)+'СЕТ СН'!$F$13-'СЕТ СН'!$F$21</f>
        <v>312.50089939999998</v>
      </c>
      <c r="E412" s="37">
        <f>SUMIFS(СВЦЭМ!$L$34:$L$777,СВЦЭМ!$A$34:$A$777,$A412,СВЦЭМ!$B$34:$B$777,E$401)+'СЕТ СН'!$F$13-'СЕТ СН'!$F$21</f>
        <v>327.62374579000004</v>
      </c>
      <c r="F412" s="37">
        <f>SUMIFS(СВЦЭМ!$L$34:$L$777,СВЦЭМ!$A$34:$A$777,$A412,СВЦЭМ!$B$34:$B$777,F$401)+'СЕТ СН'!$F$13-'СЕТ СН'!$F$21</f>
        <v>327.06052935000002</v>
      </c>
      <c r="G412" s="37">
        <f>SUMIFS(СВЦЭМ!$L$34:$L$777,СВЦЭМ!$A$34:$A$777,$A412,СВЦЭМ!$B$34:$B$777,G$401)+'СЕТ СН'!$F$13-'СЕТ СН'!$F$21</f>
        <v>322.23130196</v>
      </c>
      <c r="H412" s="37">
        <f>SUMIFS(СВЦЭМ!$L$34:$L$777,СВЦЭМ!$A$34:$A$777,$A412,СВЦЭМ!$B$34:$B$777,H$401)+'СЕТ СН'!$F$13-'СЕТ СН'!$F$21</f>
        <v>307.02509451000003</v>
      </c>
      <c r="I412" s="37">
        <f>SUMIFS(СВЦЭМ!$L$34:$L$777,СВЦЭМ!$A$34:$A$777,$A412,СВЦЭМ!$B$34:$B$777,I$401)+'СЕТ СН'!$F$13-'СЕТ СН'!$F$21</f>
        <v>258.47183734999999</v>
      </c>
      <c r="J412" s="37">
        <f>SUMIFS(СВЦЭМ!$L$34:$L$777,СВЦЭМ!$A$34:$A$777,$A412,СВЦЭМ!$B$34:$B$777,J$401)+'СЕТ СН'!$F$13-'СЕТ СН'!$F$21</f>
        <v>183.77855320000003</v>
      </c>
      <c r="K412" s="37">
        <f>SUMIFS(СВЦЭМ!$L$34:$L$777,СВЦЭМ!$A$34:$A$777,$A412,СВЦЭМ!$B$34:$B$777,K$401)+'СЕТ СН'!$F$13-'СЕТ СН'!$F$21</f>
        <v>93.886826430000042</v>
      </c>
      <c r="L412" s="37">
        <f>SUMIFS(СВЦЭМ!$L$34:$L$777,СВЦЭМ!$A$34:$A$777,$A412,СВЦЭМ!$B$34:$B$777,L$401)+'СЕТ СН'!$F$13-'СЕТ СН'!$F$21</f>
        <v>18.817214160000049</v>
      </c>
      <c r="M412" s="37">
        <f>SUMIFS(СВЦЭМ!$L$34:$L$777,СВЦЭМ!$A$34:$A$777,$A412,СВЦЭМ!$B$34:$B$777,M$401)+'СЕТ СН'!$F$13-'СЕТ СН'!$F$21</f>
        <v>-11.938727979999953</v>
      </c>
      <c r="N412" s="37">
        <f>SUMIFS(СВЦЭМ!$L$34:$L$777,СВЦЭМ!$A$34:$A$777,$A412,СВЦЭМ!$B$34:$B$777,N$401)+'СЕТ СН'!$F$13-'СЕТ СН'!$F$21</f>
        <v>-0.15414711000005354</v>
      </c>
      <c r="O412" s="37">
        <f>SUMIFS(СВЦЭМ!$L$34:$L$777,СВЦЭМ!$A$34:$A$777,$A412,СВЦЭМ!$B$34:$B$777,O$401)+'СЕТ СН'!$F$13-'СЕТ СН'!$F$21</f>
        <v>-5.657072390000053</v>
      </c>
      <c r="P412" s="37">
        <f>SUMIFS(СВЦЭМ!$L$34:$L$777,СВЦЭМ!$A$34:$A$777,$A412,СВЦЭМ!$B$34:$B$777,P$401)+'СЕТ СН'!$F$13-'СЕТ СН'!$F$21</f>
        <v>-1.2665146299999606</v>
      </c>
      <c r="Q412" s="37">
        <f>SUMIFS(СВЦЭМ!$L$34:$L$777,СВЦЭМ!$A$34:$A$777,$A412,СВЦЭМ!$B$34:$B$777,Q$401)+'СЕТ СН'!$F$13-'СЕТ СН'!$F$21</f>
        <v>9.1051770000035503E-2</v>
      </c>
      <c r="R412" s="37">
        <f>SUMIFS(СВЦЭМ!$L$34:$L$777,СВЦЭМ!$A$34:$A$777,$A412,СВЦЭМ!$B$34:$B$777,R$401)+'СЕТ СН'!$F$13-'СЕТ СН'!$F$21</f>
        <v>-2.393018780000034</v>
      </c>
      <c r="S412" s="37">
        <f>SUMIFS(СВЦЭМ!$L$34:$L$777,СВЦЭМ!$A$34:$A$777,$A412,СВЦЭМ!$B$34:$B$777,S$401)+'СЕТ СН'!$F$13-'СЕТ СН'!$F$21</f>
        <v>3.2638917599999786</v>
      </c>
      <c r="T412" s="37">
        <f>SUMIFS(СВЦЭМ!$L$34:$L$777,СВЦЭМ!$A$34:$A$777,$A412,СВЦЭМ!$B$34:$B$777,T$401)+'СЕТ СН'!$F$13-'СЕТ СН'!$F$21</f>
        <v>-24.278803820000007</v>
      </c>
      <c r="U412" s="37">
        <f>SUMIFS(СВЦЭМ!$L$34:$L$777,СВЦЭМ!$A$34:$A$777,$A412,СВЦЭМ!$B$34:$B$777,U$401)+'СЕТ СН'!$F$13-'СЕТ СН'!$F$21</f>
        <v>-23.20835483999997</v>
      </c>
      <c r="V412" s="37">
        <f>SUMIFS(СВЦЭМ!$L$34:$L$777,СВЦЭМ!$A$34:$A$777,$A412,СВЦЭМ!$B$34:$B$777,V$401)+'СЕТ СН'!$F$13-'СЕТ СН'!$F$21</f>
        <v>6.7042240399999855</v>
      </c>
      <c r="W412" s="37">
        <f>SUMIFS(СВЦЭМ!$L$34:$L$777,СВЦЭМ!$A$34:$A$777,$A412,СВЦЭМ!$B$34:$B$777,W$401)+'СЕТ СН'!$F$13-'СЕТ СН'!$F$21</f>
        <v>96.553577590000032</v>
      </c>
      <c r="X412" s="37">
        <f>SUMIFS(СВЦЭМ!$L$34:$L$777,СВЦЭМ!$A$34:$A$777,$A412,СВЦЭМ!$B$34:$B$777,X$401)+'СЕТ СН'!$F$13-'СЕТ СН'!$F$21</f>
        <v>179.86036037999997</v>
      </c>
      <c r="Y412" s="37">
        <f>SUMIFS(СВЦЭМ!$L$34:$L$777,СВЦЭМ!$A$34:$A$777,$A412,СВЦЭМ!$B$34:$B$777,Y$401)+'СЕТ СН'!$F$13-'СЕТ СН'!$F$21</f>
        <v>256.63893255999994</v>
      </c>
    </row>
    <row r="413" spans="1:27" ht="15.75" x14ac:dyDescent="0.2">
      <c r="A413" s="36">
        <f t="shared" si="11"/>
        <v>43051</v>
      </c>
      <c r="B413" s="37">
        <f>SUMIFS(СВЦЭМ!$L$34:$L$777,СВЦЭМ!$A$34:$A$777,$A413,СВЦЭМ!$B$34:$B$777,B$401)+'СЕТ СН'!$F$13-'СЕТ СН'!$F$21</f>
        <v>277.67731695999998</v>
      </c>
      <c r="C413" s="37">
        <f>SUMIFS(СВЦЭМ!$L$34:$L$777,СВЦЭМ!$A$34:$A$777,$A413,СВЦЭМ!$B$34:$B$777,C$401)+'СЕТ СН'!$F$13-'СЕТ СН'!$F$21</f>
        <v>311.82551976000002</v>
      </c>
      <c r="D413" s="37">
        <f>SUMIFS(СВЦЭМ!$L$34:$L$777,СВЦЭМ!$A$34:$A$777,$A413,СВЦЭМ!$B$34:$B$777,D$401)+'СЕТ СН'!$F$13-'СЕТ СН'!$F$21</f>
        <v>333.07597334000002</v>
      </c>
      <c r="E413" s="37">
        <f>SUMIFS(СВЦЭМ!$L$34:$L$777,СВЦЭМ!$A$34:$A$777,$A413,СВЦЭМ!$B$34:$B$777,E$401)+'СЕТ СН'!$F$13-'СЕТ СН'!$F$21</f>
        <v>346.87515654000003</v>
      </c>
      <c r="F413" s="37">
        <f>SUMIFS(СВЦЭМ!$L$34:$L$777,СВЦЭМ!$A$34:$A$777,$A413,СВЦЭМ!$B$34:$B$777,F$401)+'СЕТ СН'!$F$13-'СЕТ СН'!$F$21</f>
        <v>366.75129704000005</v>
      </c>
      <c r="G413" s="37">
        <f>SUMIFS(СВЦЭМ!$L$34:$L$777,СВЦЭМ!$A$34:$A$777,$A413,СВЦЭМ!$B$34:$B$777,G$401)+'СЕТ СН'!$F$13-'СЕТ СН'!$F$21</f>
        <v>363.33384228</v>
      </c>
      <c r="H413" s="37">
        <f>SUMIFS(СВЦЭМ!$L$34:$L$777,СВЦЭМ!$A$34:$A$777,$A413,СВЦЭМ!$B$34:$B$777,H$401)+'СЕТ СН'!$F$13-'СЕТ СН'!$F$21</f>
        <v>348.82477991999997</v>
      </c>
      <c r="I413" s="37">
        <f>SUMIFS(СВЦЭМ!$L$34:$L$777,СВЦЭМ!$A$34:$A$777,$A413,СВЦЭМ!$B$34:$B$777,I$401)+'СЕТ СН'!$F$13-'СЕТ СН'!$F$21</f>
        <v>304.88424825000004</v>
      </c>
      <c r="J413" s="37">
        <f>SUMIFS(СВЦЭМ!$L$34:$L$777,СВЦЭМ!$A$34:$A$777,$A413,СВЦЭМ!$B$34:$B$777,J$401)+'СЕТ СН'!$F$13-'СЕТ СН'!$F$21</f>
        <v>212.39650013999994</v>
      </c>
      <c r="K413" s="37">
        <f>SUMIFS(СВЦЭМ!$L$34:$L$777,СВЦЭМ!$A$34:$A$777,$A413,СВЦЭМ!$B$34:$B$777,K$401)+'СЕТ СН'!$F$13-'СЕТ СН'!$F$21</f>
        <v>104.82351005999999</v>
      </c>
      <c r="L413" s="37">
        <f>SUMIFS(СВЦЭМ!$L$34:$L$777,СВЦЭМ!$A$34:$A$777,$A413,СВЦЭМ!$B$34:$B$777,L$401)+'СЕТ СН'!$F$13-'СЕТ СН'!$F$21</f>
        <v>24.809445409999967</v>
      </c>
      <c r="M413" s="37">
        <f>SUMIFS(СВЦЭМ!$L$34:$L$777,СВЦЭМ!$A$34:$A$777,$A413,СВЦЭМ!$B$34:$B$777,M$401)+'СЕТ СН'!$F$13-'СЕТ СН'!$F$21</f>
        <v>2.3231200000054741E-2</v>
      </c>
      <c r="N413" s="37">
        <f>SUMIFS(СВЦЭМ!$L$34:$L$777,СВЦЭМ!$A$34:$A$777,$A413,СВЦЭМ!$B$34:$B$777,N$401)+'СЕТ СН'!$F$13-'СЕТ СН'!$F$21</f>
        <v>1.4364612000000534</v>
      </c>
      <c r="O413" s="37">
        <f>SUMIFS(СВЦЭМ!$L$34:$L$777,СВЦЭМ!$A$34:$A$777,$A413,СВЦЭМ!$B$34:$B$777,O$401)+'СЕТ СН'!$F$13-'СЕТ СН'!$F$21</f>
        <v>-2.2941206899999997</v>
      </c>
      <c r="P413" s="37">
        <f>SUMIFS(СВЦЭМ!$L$34:$L$777,СВЦЭМ!$A$34:$A$777,$A413,СВЦЭМ!$B$34:$B$777,P$401)+'СЕТ СН'!$F$13-'СЕТ СН'!$F$21</f>
        <v>-3.5009636700000328</v>
      </c>
      <c r="Q413" s="37">
        <f>SUMIFS(СВЦЭМ!$L$34:$L$777,СВЦЭМ!$A$34:$A$777,$A413,СВЦЭМ!$B$34:$B$777,Q$401)+'СЕТ СН'!$F$13-'СЕТ СН'!$F$21</f>
        <v>-3.947647120000056</v>
      </c>
      <c r="R413" s="37">
        <f>SUMIFS(СВЦЭМ!$L$34:$L$777,СВЦЭМ!$A$34:$A$777,$A413,СВЦЭМ!$B$34:$B$777,R$401)+'СЕТ СН'!$F$13-'СЕТ СН'!$F$21</f>
        <v>2.8336370700000089</v>
      </c>
      <c r="S413" s="37">
        <f>SUMIFS(СВЦЭМ!$L$34:$L$777,СВЦЭМ!$A$34:$A$777,$A413,СВЦЭМ!$B$34:$B$777,S$401)+'СЕТ СН'!$F$13-'СЕТ СН'!$F$21</f>
        <v>-0.78028770000003078</v>
      </c>
      <c r="T413" s="37">
        <f>SUMIFS(СВЦЭМ!$L$34:$L$777,СВЦЭМ!$A$34:$A$777,$A413,СВЦЭМ!$B$34:$B$777,T$401)+'СЕТ СН'!$F$13-'СЕТ СН'!$F$21</f>
        <v>-15.008645539999975</v>
      </c>
      <c r="U413" s="37">
        <f>SUMIFS(СВЦЭМ!$L$34:$L$777,СВЦЭМ!$A$34:$A$777,$A413,СВЦЭМ!$B$34:$B$777,U$401)+'СЕТ СН'!$F$13-'СЕТ СН'!$F$21</f>
        <v>-14.313667290000012</v>
      </c>
      <c r="V413" s="37">
        <f>SUMIFS(СВЦЭМ!$L$34:$L$777,СВЦЭМ!$A$34:$A$777,$A413,СВЦЭМ!$B$34:$B$777,V$401)+'СЕТ СН'!$F$13-'СЕТ СН'!$F$21</f>
        <v>5.9432516000000533</v>
      </c>
      <c r="W413" s="37">
        <f>SUMIFS(СВЦЭМ!$L$34:$L$777,СВЦЭМ!$A$34:$A$777,$A413,СВЦЭМ!$B$34:$B$777,W$401)+'СЕТ СН'!$F$13-'СЕТ СН'!$F$21</f>
        <v>87.028665929999988</v>
      </c>
      <c r="X413" s="37">
        <f>SUMIFS(СВЦЭМ!$L$34:$L$777,СВЦЭМ!$A$34:$A$777,$A413,СВЦЭМ!$B$34:$B$777,X$401)+'СЕТ СН'!$F$13-'СЕТ СН'!$F$21</f>
        <v>168.34357828999998</v>
      </c>
      <c r="Y413" s="37">
        <f>SUMIFS(СВЦЭМ!$L$34:$L$777,СВЦЭМ!$A$34:$A$777,$A413,СВЦЭМ!$B$34:$B$777,Y$401)+'СЕТ СН'!$F$13-'СЕТ СН'!$F$21</f>
        <v>248.15347286999997</v>
      </c>
    </row>
    <row r="414" spans="1:27" ht="15.75" x14ac:dyDescent="0.2">
      <c r="A414" s="36">
        <f t="shared" si="11"/>
        <v>43052</v>
      </c>
      <c r="B414" s="37">
        <f>SUMIFS(СВЦЭМ!$L$34:$L$777,СВЦЭМ!$A$34:$A$777,$A414,СВЦЭМ!$B$34:$B$777,B$401)+'СЕТ СН'!$F$13-'СЕТ СН'!$F$21</f>
        <v>281.92074627</v>
      </c>
      <c r="C414" s="37">
        <f>SUMIFS(СВЦЭМ!$L$34:$L$777,СВЦЭМ!$A$34:$A$777,$A414,СВЦЭМ!$B$34:$B$777,C$401)+'СЕТ СН'!$F$13-'СЕТ СН'!$F$21</f>
        <v>333.36710201999995</v>
      </c>
      <c r="D414" s="37">
        <f>SUMIFS(СВЦЭМ!$L$34:$L$777,СВЦЭМ!$A$34:$A$777,$A414,СВЦЭМ!$B$34:$B$777,D$401)+'СЕТ СН'!$F$13-'СЕТ СН'!$F$21</f>
        <v>376.59711449999998</v>
      </c>
      <c r="E414" s="37">
        <f>SUMIFS(СВЦЭМ!$L$34:$L$777,СВЦЭМ!$A$34:$A$777,$A414,СВЦЭМ!$B$34:$B$777,E$401)+'СЕТ СН'!$F$13-'СЕТ СН'!$F$21</f>
        <v>379.75971684000001</v>
      </c>
      <c r="F414" s="37">
        <f>SUMIFS(СВЦЭМ!$L$34:$L$777,СВЦЭМ!$A$34:$A$777,$A414,СВЦЭМ!$B$34:$B$777,F$401)+'СЕТ СН'!$F$13-'СЕТ СН'!$F$21</f>
        <v>387.32275720999996</v>
      </c>
      <c r="G414" s="37">
        <f>SUMIFS(СВЦЭМ!$L$34:$L$777,СВЦЭМ!$A$34:$A$777,$A414,СВЦЭМ!$B$34:$B$777,G$401)+'СЕТ СН'!$F$13-'СЕТ СН'!$F$21</f>
        <v>380.81783687999996</v>
      </c>
      <c r="H414" s="37">
        <f>SUMIFS(СВЦЭМ!$L$34:$L$777,СВЦЭМ!$A$34:$A$777,$A414,СВЦЭМ!$B$34:$B$777,H$401)+'СЕТ СН'!$F$13-'СЕТ СН'!$F$21</f>
        <v>340.47750504999999</v>
      </c>
      <c r="I414" s="37">
        <f>SUMIFS(СВЦЭМ!$L$34:$L$777,СВЦЭМ!$A$34:$A$777,$A414,СВЦЭМ!$B$34:$B$777,I$401)+'СЕТ СН'!$F$13-'СЕТ СН'!$F$21</f>
        <v>255.22465469999997</v>
      </c>
      <c r="J414" s="37">
        <f>SUMIFS(СВЦЭМ!$L$34:$L$777,СВЦЭМ!$A$34:$A$777,$A414,СВЦЭМ!$B$34:$B$777,J$401)+'СЕТ СН'!$F$13-'СЕТ СН'!$F$21</f>
        <v>165.96042465000005</v>
      </c>
      <c r="K414" s="37">
        <f>SUMIFS(СВЦЭМ!$L$34:$L$777,СВЦЭМ!$A$34:$A$777,$A414,СВЦЭМ!$B$34:$B$777,K$401)+'СЕТ СН'!$F$13-'СЕТ СН'!$F$21</f>
        <v>101.76933900999995</v>
      </c>
      <c r="L414" s="37">
        <f>SUMIFS(СВЦЭМ!$L$34:$L$777,СВЦЭМ!$A$34:$A$777,$A414,СВЦЭМ!$B$34:$B$777,L$401)+'СЕТ СН'!$F$13-'СЕТ СН'!$F$21</f>
        <v>46.762269149999952</v>
      </c>
      <c r="M414" s="37">
        <f>SUMIFS(СВЦЭМ!$L$34:$L$777,СВЦЭМ!$A$34:$A$777,$A414,СВЦЭМ!$B$34:$B$777,M$401)+'СЕТ СН'!$F$13-'СЕТ СН'!$F$21</f>
        <v>20.479139059999966</v>
      </c>
      <c r="N414" s="37">
        <f>SUMIFS(СВЦЭМ!$L$34:$L$777,СВЦЭМ!$A$34:$A$777,$A414,СВЦЭМ!$B$34:$B$777,N$401)+'СЕТ СН'!$F$13-'СЕТ СН'!$F$21</f>
        <v>11.157119569999963</v>
      </c>
      <c r="O414" s="37">
        <f>SUMIFS(СВЦЭМ!$L$34:$L$777,СВЦЭМ!$A$34:$A$777,$A414,СВЦЭМ!$B$34:$B$777,O$401)+'СЕТ СН'!$F$13-'СЕТ СН'!$F$21</f>
        <v>9.3012980700000298</v>
      </c>
      <c r="P414" s="37">
        <f>SUMIFS(СВЦЭМ!$L$34:$L$777,СВЦЭМ!$A$34:$A$777,$A414,СВЦЭМ!$B$34:$B$777,P$401)+'СЕТ СН'!$F$13-'СЕТ СН'!$F$21</f>
        <v>7.6283074499999657</v>
      </c>
      <c r="Q414" s="37">
        <f>SUMIFS(СВЦЭМ!$L$34:$L$777,СВЦЭМ!$A$34:$A$777,$A414,СВЦЭМ!$B$34:$B$777,Q$401)+'СЕТ СН'!$F$13-'СЕТ СН'!$F$21</f>
        <v>8.7193375199999537</v>
      </c>
      <c r="R414" s="37">
        <f>SUMIFS(СВЦЭМ!$L$34:$L$777,СВЦЭМ!$A$34:$A$777,$A414,СВЦЭМ!$B$34:$B$777,R$401)+'СЕТ СН'!$F$13-'СЕТ СН'!$F$21</f>
        <v>2.8796899599999506</v>
      </c>
      <c r="S414" s="37">
        <f>SUMIFS(СВЦЭМ!$L$34:$L$777,СВЦЭМ!$A$34:$A$777,$A414,СВЦЭМ!$B$34:$B$777,S$401)+'СЕТ СН'!$F$13-'СЕТ СН'!$F$21</f>
        <v>7.2507653000000118</v>
      </c>
      <c r="T414" s="37">
        <f>SUMIFS(СВЦЭМ!$L$34:$L$777,СВЦЭМ!$A$34:$A$777,$A414,СВЦЭМ!$B$34:$B$777,T$401)+'СЕТ СН'!$F$13-'СЕТ СН'!$F$21</f>
        <v>30.95977554000001</v>
      </c>
      <c r="U414" s="37">
        <f>SUMIFS(СВЦЭМ!$L$34:$L$777,СВЦЭМ!$A$34:$A$777,$A414,СВЦЭМ!$B$34:$B$777,U$401)+'СЕТ СН'!$F$13-'СЕТ СН'!$F$21</f>
        <v>28.509414149999998</v>
      </c>
      <c r="V414" s="37">
        <f>SUMIFS(СВЦЭМ!$L$34:$L$777,СВЦЭМ!$A$34:$A$777,$A414,СВЦЭМ!$B$34:$B$777,V$401)+'СЕТ СН'!$F$13-'СЕТ СН'!$F$21</f>
        <v>35.471707560000027</v>
      </c>
      <c r="W414" s="37">
        <f>SUMIFS(СВЦЭМ!$L$34:$L$777,СВЦЭМ!$A$34:$A$777,$A414,СВЦЭМ!$B$34:$B$777,W$401)+'СЕТ СН'!$F$13-'СЕТ СН'!$F$21</f>
        <v>94.200303340000005</v>
      </c>
      <c r="X414" s="37">
        <f>SUMIFS(СВЦЭМ!$L$34:$L$777,СВЦЭМ!$A$34:$A$777,$A414,СВЦЭМ!$B$34:$B$777,X$401)+'СЕТ СН'!$F$13-'СЕТ СН'!$F$21</f>
        <v>180.13785714000005</v>
      </c>
      <c r="Y414" s="37">
        <f>SUMIFS(СВЦЭМ!$L$34:$L$777,СВЦЭМ!$A$34:$A$777,$A414,СВЦЭМ!$B$34:$B$777,Y$401)+'СЕТ СН'!$F$13-'СЕТ СН'!$F$21</f>
        <v>269.54715543999998</v>
      </c>
    </row>
    <row r="415" spans="1:27" ht="15.75" x14ac:dyDescent="0.2">
      <c r="A415" s="36">
        <f t="shared" si="11"/>
        <v>43053</v>
      </c>
      <c r="B415" s="37">
        <f>SUMIFS(СВЦЭМ!$L$34:$L$777,СВЦЭМ!$A$34:$A$777,$A415,СВЦЭМ!$B$34:$B$777,B$401)+'СЕТ СН'!$F$13-'СЕТ СН'!$F$21</f>
        <v>298.29752349</v>
      </c>
      <c r="C415" s="37">
        <f>SUMIFS(СВЦЭМ!$L$34:$L$777,СВЦЭМ!$A$34:$A$777,$A415,СВЦЭМ!$B$34:$B$777,C$401)+'СЕТ СН'!$F$13-'СЕТ СН'!$F$21</f>
        <v>329.73611831999995</v>
      </c>
      <c r="D415" s="37">
        <f>SUMIFS(СВЦЭМ!$L$34:$L$777,СВЦЭМ!$A$34:$A$777,$A415,СВЦЭМ!$B$34:$B$777,D$401)+'СЕТ СН'!$F$13-'СЕТ СН'!$F$21</f>
        <v>328.09394614999997</v>
      </c>
      <c r="E415" s="37">
        <f>SUMIFS(СВЦЭМ!$L$34:$L$777,СВЦЭМ!$A$34:$A$777,$A415,СВЦЭМ!$B$34:$B$777,E$401)+'СЕТ СН'!$F$13-'СЕТ СН'!$F$21</f>
        <v>326.81464458000005</v>
      </c>
      <c r="F415" s="37">
        <f>SUMIFS(СВЦЭМ!$L$34:$L$777,СВЦЭМ!$A$34:$A$777,$A415,СВЦЭМ!$B$34:$B$777,F$401)+'СЕТ СН'!$F$13-'СЕТ СН'!$F$21</f>
        <v>325.51059240999996</v>
      </c>
      <c r="G415" s="37">
        <f>SUMIFS(СВЦЭМ!$L$34:$L$777,СВЦЭМ!$A$34:$A$777,$A415,СВЦЭМ!$B$34:$B$777,G$401)+'СЕТ СН'!$F$13-'СЕТ СН'!$F$21</f>
        <v>328.61257938999995</v>
      </c>
      <c r="H415" s="37">
        <f>SUMIFS(СВЦЭМ!$L$34:$L$777,СВЦЭМ!$A$34:$A$777,$A415,СВЦЭМ!$B$34:$B$777,H$401)+'СЕТ СН'!$F$13-'СЕТ СН'!$F$21</f>
        <v>312.47877271000004</v>
      </c>
      <c r="I415" s="37">
        <f>SUMIFS(СВЦЭМ!$L$34:$L$777,СВЦЭМ!$A$34:$A$777,$A415,СВЦЭМ!$B$34:$B$777,I$401)+'СЕТ СН'!$F$13-'СЕТ СН'!$F$21</f>
        <v>239.88640586999998</v>
      </c>
      <c r="J415" s="37">
        <f>SUMIFS(СВЦЭМ!$L$34:$L$777,СВЦЭМ!$A$34:$A$777,$A415,СВЦЭМ!$B$34:$B$777,J$401)+'СЕТ СН'!$F$13-'СЕТ СН'!$F$21</f>
        <v>189.97828864999997</v>
      </c>
      <c r="K415" s="37">
        <f>SUMIFS(СВЦЭМ!$L$34:$L$777,СВЦЭМ!$A$34:$A$777,$A415,СВЦЭМ!$B$34:$B$777,K$401)+'СЕТ СН'!$F$13-'СЕТ СН'!$F$21</f>
        <v>125.61987956999997</v>
      </c>
      <c r="L415" s="37">
        <f>SUMIFS(СВЦЭМ!$L$34:$L$777,СВЦЭМ!$A$34:$A$777,$A415,СВЦЭМ!$B$34:$B$777,L$401)+'СЕТ СН'!$F$13-'СЕТ СН'!$F$21</f>
        <v>63.830551079999964</v>
      </c>
      <c r="M415" s="37">
        <f>SUMIFS(СВЦЭМ!$L$34:$L$777,СВЦЭМ!$A$34:$A$777,$A415,СВЦЭМ!$B$34:$B$777,M$401)+'СЕТ СН'!$F$13-'СЕТ СН'!$F$21</f>
        <v>43.035578849999979</v>
      </c>
      <c r="N415" s="37">
        <f>SUMIFS(СВЦЭМ!$L$34:$L$777,СВЦЭМ!$A$34:$A$777,$A415,СВЦЭМ!$B$34:$B$777,N$401)+'СЕТ СН'!$F$13-'СЕТ СН'!$F$21</f>
        <v>51.280671030000008</v>
      </c>
      <c r="O415" s="37">
        <f>SUMIFS(СВЦЭМ!$L$34:$L$777,СВЦЭМ!$A$34:$A$777,$A415,СВЦЭМ!$B$34:$B$777,O$401)+'СЕТ СН'!$F$13-'СЕТ СН'!$F$21</f>
        <v>44.220052949999967</v>
      </c>
      <c r="P415" s="37">
        <f>SUMIFS(СВЦЭМ!$L$34:$L$777,СВЦЭМ!$A$34:$A$777,$A415,СВЦЭМ!$B$34:$B$777,P$401)+'СЕТ СН'!$F$13-'СЕТ СН'!$F$21</f>
        <v>50.287606869999991</v>
      </c>
      <c r="Q415" s="37">
        <f>SUMIFS(СВЦЭМ!$L$34:$L$777,СВЦЭМ!$A$34:$A$777,$A415,СВЦЭМ!$B$34:$B$777,Q$401)+'СЕТ СН'!$F$13-'СЕТ СН'!$F$21</f>
        <v>56.726437390000001</v>
      </c>
      <c r="R415" s="37">
        <f>SUMIFS(СВЦЭМ!$L$34:$L$777,СВЦЭМ!$A$34:$A$777,$A415,СВЦЭМ!$B$34:$B$777,R$401)+'СЕТ СН'!$F$13-'СЕТ СН'!$F$21</f>
        <v>58.738106040000048</v>
      </c>
      <c r="S415" s="37">
        <f>SUMIFS(СВЦЭМ!$L$34:$L$777,СВЦЭМ!$A$34:$A$777,$A415,СВЦЭМ!$B$34:$B$777,S$401)+'СЕТ СН'!$F$13-'СЕТ СН'!$F$21</f>
        <v>39.290449620000004</v>
      </c>
      <c r="T415" s="37">
        <f>SUMIFS(СВЦЭМ!$L$34:$L$777,СВЦЭМ!$A$34:$A$777,$A415,СВЦЭМ!$B$34:$B$777,T$401)+'СЕТ СН'!$F$13-'СЕТ СН'!$F$21</f>
        <v>10.812760830000002</v>
      </c>
      <c r="U415" s="37">
        <f>SUMIFS(СВЦЭМ!$L$34:$L$777,СВЦЭМ!$A$34:$A$777,$A415,СВЦЭМ!$B$34:$B$777,U$401)+'СЕТ СН'!$F$13-'СЕТ СН'!$F$21</f>
        <v>4.7411220300000423</v>
      </c>
      <c r="V415" s="37">
        <f>SUMIFS(СВЦЭМ!$L$34:$L$777,СВЦЭМ!$A$34:$A$777,$A415,СВЦЭМ!$B$34:$B$777,V$401)+'СЕТ СН'!$F$13-'СЕТ СН'!$F$21</f>
        <v>43.466327190000015</v>
      </c>
      <c r="W415" s="37">
        <f>SUMIFS(СВЦЭМ!$L$34:$L$777,СВЦЭМ!$A$34:$A$777,$A415,СВЦЭМ!$B$34:$B$777,W$401)+'СЕТ СН'!$F$13-'СЕТ СН'!$F$21</f>
        <v>116.44831351000005</v>
      </c>
      <c r="X415" s="37">
        <f>SUMIFS(СВЦЭМ!$L$34:$L$777,СВЦЭМ!$A$34:$A$777,$A415,СВЦЭМ!$B$34:$B$777,X$401)+'СЕТ СН'!$F$13-'СЕТ СН'!$F$21</f>
        <v>198.11429289</v>
      </c>
      <c r="Y415" s="37">
        <f>SUMIFS(СВЦЭМ!$L$34:$L$777,СВЦЭМ!$A$34:$A$777,$A415,СВЦЭМ!$B$34:$B$777,Y$401)+'СЕТ СН'!$F$13-'СЕТ СН'!$F$21</f>
        <v>282.98624729999995</v>
      </c>
    </row>
    <row r="416" spans="1:27" ht="15.75" x14ac:dyDescent="0.2">
      <c r="A416" s="36">
        <f t="shared" si="11"/>
        <v>43054</v>
      </c>
      <c r="B416" s="37">
        <f>SUMIFS(СВЦЭМ!$L$34:$L$777,СВЦЭМ!$A$34:$A$777,$A416,СВЦЭМ!$B$34:$B$777,B$401)+'СЕТ СН'!$F$13-'СЕТ СН'!$F$21</f>
        <v>277.64485522999996</v>
      </c>
      <c r="C416" s="37">
        <f>SUMIFS(СВЦЭМ!$L$34:$L$777,СВЦЭМ!$A$34:$A$777,$A416,СВЦЭМ!$B$34:$B$777,C$401)+'СЕТ СН'!$F$13-'СЕТ СН'!$F$21</f>
        <v>305.78269965000004</v>
      </c>
      <c r="D416" s="37">
        <f>SUMIFS(СВЦЭМ!$L$34:$L$777,СВЦЭМ!$A$34:$A$777,$A416,СВЦЭМ!$B$34:$B$777,D$401)+'СЕТ СН'!$F$13-'СЕТ СН'!$F$21</f>
        <v>338.61348398999996</v>
      </c>
      <c r="E416" s="37">
        <f>SUMIFS(СВЦЭМ!$L$34:$L$777,СВЦЭМ!$A$34:$A$777,$A416,СВЦЭМ!$B$34:$B$777,E$401)+'СЕТ СН'!$F$13-'СЕТ СН'!$F$21</f>
        <v>333.55419795</v>
      </c>
      <c r="F416" s="37">
        <f>SUMIFS(СВЦЭМ!$L$34:$L$777,СВЦЭМ!$A$34:$A$777,$A416,СВЦЭМ!$B$34:$B$777,F$401)+'СЕТ СН'!$F$13-'СЕТ СН'!$F$21</f>
        <v>333.81826235000005</v>
      </c>
      <c r="G416" s="37">
        <f>SUMIFS(СВЦЭМ!$L$34:$L$777,СВЦЭМ!$A$34:$A$777,$A416,СВЦЭМ!$B$34:$B$777,G$401)+'СЕТ СН'!$F$13-'СЕТ СН'!$F$21</f>
        <v>339.68786470999999</v>
      </c>
      <c r="H416" s="37">
        <f>SUMIFS(СВЦЭМ!$L$34:$L$777,СВЦЭМ!$A$34:$A$777,$A416,СВЦЭМ!$B$34:$B$777,H$401)+'СЕТ СН'!$F$13-'СЕТ СН'!$F$21</f>
        <v>300.89692319999995</v>
      </c>
      <c r="I416" s="37">
        <f>SUMIFS(СВЦЭМ!$L$34:$L$777,СВЦЭМ!$A$34:$A$777,$A416,СВЦЭМ!$B$34:$B$777,I$401)+'СЕТ СН'!$F$13-'СЕТ СН'!$F$21</f>
        <v>221.89065550999999</v>
      </c>
      <c r="J416" s="37">
        <f>SUMIFS(СВЦЭМ!$L$34:$L$777,СВЦЭМ!$A$34:$A$777,$A416,СВЦЭМ!$B$34:$B$777,J$401)+'СЕТ СН'!$F$13-'СЕТ СН'!$F$21</f>
        <v>173.05054411000003</v>
      </c>
      <c r="K416" s="37">
        <f>SUMIFS(СВЦЭМ!$L$34:$L$777,СВЦЭМ!$A$34:$A$777,$A416,СВЦЭМ!$B$34:$B$777,K$401)+'СЕТ СН'!$F$13-'СЕТ СН'!$F$21</f>
        <v>113.25030251999999</v>
      </c>
      <c r="L416" s="37">
        <f>SUMIFS(СВЦЭМ!$L$34:$L$777,СВЦЭМ!$A$34:$A$777,$A416,СВЦЭМ!$B$34:$B$777,L$401)+'СЕТ СН'!$F$13-'СЕТ СН'!$F$21</f>
        <v>58.155374069999993</v>
      </c>
      <c r="M416" s="37">
        <f>SUMIFS(СВЦЭМ!$L$34:$L$777,СВЦЭМ!$A$34:$A$777,$A416,СВЦЭМ!$B$34:$B$777,M$401)+'СЕТ СН'!$F$13-'СЕТ СН'!$F$21</f>
        <v>43.415165659999957</v>
      </c>
      <c r="N416" s="37">
        <f>SUMIFS(СВЦЭМ!$L$34:$L$777,СВЦЭМ!$A$34:$A$777,$A416,СВЦЭМ!$B$34:$B$777,N$401)+'СЕТ СН'!$F$13-'СЕТ СН'!$F$21</f>
        <v>49.670516460000044</v>
      </c>
      <c r="O416" s="37">
        <f>SUMIFS(СВЦЭМ!$L$34:$L$777,СВЦЭМ!$A$34:$A$777,$A416,СВЦЭМ!$B$34:$B$777,O$401)+'СЕТ СН'!$F$13-'СЕТ СН'!$F$21</f>
        <v>54.537184440000033</v>
      </c>
      <c r="P416" s="37">
        <f>SUMIFS(СВЦЭМ!$L$34:$L$777,СВЦЭМ!$A$34:$A$777,$A416,СВЦЭМ!$B$34:$B$777,P$401)+'СЕТ СН'!$F$13-'СЕТ СН'!$F$21</f>
        <v>57.070085370000015</v>
      </c>
      <c r="Q416" s="37">
        <f>SUMIFS(СВЦЭМ!$L$34:$L$777,СВЦЭМ!$A$34:$A$777,$A416,СВЦЭМ!$B$34:$B$777,Q$401)+'СЕТ СН'!$F$13-'СЕТ СН'!$F$21</f>
        <v>56.120246240000029</v>
      </c>
      <c r="R416" s="37">
        <f>SUMIFS(СВЦЭМ!$L$34:$L$777,СВЦЭМ!$A$34:$A$777,$A416,СВЦЭМ!$B$34:$B$777,R$401)+'СЕТ СН'!$F$13-'СЕТ СН'!$F$21</f>
        <v>49.500259079999978</v>
      </c>
      <c r="S416" s="37">
        <f>SUMIFS(СВЦЭМ!$L$34:$L$777,СВЦЭМ!$A$34:$A$777,$A416,СВЦЭМ!$B$34:$B$777,S$401)+'СЕТ СН'!$F$13-'СЕТ СН'!$F$21</f>
        <v>40.719390490000023</v>
      </c>
      <c r="T416" s="37">
        <f>SUMIFS(СВЦЭМ!$L$34:$L$777,СВЦЭМ!$A$34:$A$777,$A416,СВЦЭМ!$B$34:$B$777,T$401)+'СЕТ СН'!$F$13-'СЕТ СН'!$F$21</f>
        <v>19.594298220000042</v>
      </c>
      <c r="U416" s="37">
        <f>SUMIFS(СВЦЭМ!$L$34:$L$777,СВЦЭМ!$A$34:$A$777,$A416,СВЦЭМ!$B$34:$B$777,U$401)+'СЕТ СН'!$F$13-'СЕТ СН'!$F$21</f>
        <v>16.94972150000001</v>
      </c>
      <c r="V416" s="37">
        <f>SUMIFS(СВЦЭМ!$L$34:$L$777,СВЦЭМ!$A$34:$A$777,$A416,СВЦЭМ!$B$34:$B$777,V$401)+'СЕТ СН'!$F$13-'СЕТ СН'!$F$21</f>
        <v>50.599122660000035</v>
      </c>
      <c r="W416" s="37">
        <f>SUMIFS(СВЦЭМ!$L$34:$L$777,СВЦЭМ!$A$34:$A$777,$A416,СВЦЭМ!$B$34:$B$777,W$401)+'СЕТ СН'!$F$13-'СЕТ СН'!$F$21</f>
        <v>121.90930428000001</v>
      </c>
      <c r="X416" s="37">
        <f>SUMIFS(СВЦЭМ!$L$34:$L$777,СВЦЭМ!$A$34:$A$777,$A416,СВЦЭМ!$B$34:$B$777,X$401)+'СЕТ СН'!$F$13-'СЕТ СН'!$F$21</f>
        <v>203.54485625999996</v>
      </c>
      <c r="Y416" s="37">
        <f>SUMIFS(СВЦЭМ!$L$34:$L$777,СВЦЭМ!$A$34:$A$777,$A416,СВЦЭМ!$B$34:$B$777,Y$401)+'СЕТ СН'!$F$13-'СЕТ СН'!$F$21</f>
        <v>281.25616144000003</v>
      </c>
    </row>
    <row r="417" spans="1:25" ht="15.75" x14ac:dyDescent="0.2">
      <c r="A417" s="36">
        <f t="shared" si="11"/>
        <v>43055</v>
      </c>
      <c r="B417" s="37">
        <f>SUMIFS(СВЦЭМ!$L$34:$L$777,СВЦЭМ!$A$34:$A$777,$A417,СВЦЭМ!$B$34:$B$777,B$401)+'СЕТ СН'!$F$13-'СЕТ СН'!$F$21</f>
        <v>334.21942191000005</v>
      </c>
      <c r="C417" s="37">
        <f>SUMIFS(СВЦЭМ!$L$34:$L$777,СВЦЭМ!$A$34:$A$777,$A417,СВЦЭМ!$B$34:$B$777,C$401)+'СЕТ СН'!$F$13-'СЕТ СН'!$F$21</f>
        <v>335.84804483999994</v>
      </c>
      <c r="D417" s="37">
        <f>SUMIFS(СВЦЭМ!$L$34:$L$777,СВЦЭМ!$A$34:$A$777,$A417,СВЦЭМ!$B$34:$B$777,D$401)+'СЕТ СН'!$F$13-'СЕТ СН'!$F$21</f>
        <v>351.39694152000004</v>
      </c>
      <c r="E417" s="37">
        <f>SUMIFS(СВЦЭМ!$L$34:$L$777,СВЦЭМ!$A$34:$A$777,$A417,СВЦЭМ!$B$34:$B$777,E$401)+'СЕТ СН'!$F$13-'СЕТ СН'!$F$21</f>
        <v>348.12449836999997</v>
      </c>
      <c r="F417" s="37">
        <f>SUMIFS(СВЦЭМ!$L$34:$L$777,СВЦЭМ!$A$34:$A$777,$A417,СВЦЭМ!$B$34:$B$777,F$401)+'СЕТ СН'!$F$13-'СЕТ СН'!$F$21</f>
        <v>347.37892849000002</v>
      </c>
      <c r="G417" s="37">
        <f>SUMIFS(СВЦЭМ!$L$34:$L$777,СВЦЭМ!$A$34:$A$777,$A417,СВЦЭМ!$B$34:$B$777,G$401)+'СЕТ СН'!$F$13-'СЕТ СН'!$F$21</f>
        <v>353.32705496999995</v>
      </c>
      <c r="H417" s="37">
        <f>SUMIFS(СВЦЭМ!$L$34:$L$777,СВЦЭМ!$A$34:$A$777,$A417,СВЦЭМ!$B$34:$B$777,H$401)+'СЕТ СН'!$F$13-'СЕТ СН'!$F$21</f>
        <v>337.80863758999999</v>
      </c>
      <c r="I417" s="37">
        <f>SUMIFS(СВЦЭМ!$L$34:$L$777,СВЦЭМ!$A$34:$A$777,$A417,СВЦЭМ!$B$34:$B$777,I$401)+'СЕТ СН'!$F$13-'СЕТ СН'!$F$21</f>
        <v>250.30225396000003</v>
      </c>
      <c r="J417" s="37">
        <f>SUMIFS(СВЦЭМ!$L$34:$L$777,СВЦЭМ!$A$34:$A$777,$A417,СВЦЭМ!$B$34:$B$777,J$401)+'СЕТ СН'!$F$13-'СЕТ СН'!$F$21</f>
        <v>206.19366062999995</v>
      </c>
      <c r="K417" s="37">
        <f>SUMIFS(СВЦЭМ!$L$34:$L$777,СВЦЭМ!$A$34:$A$777,$A417,СВЦЭМ!$B$34:$B$777,K$401)+'СЕТ СН'!$F$13-'СЕТ СН'!$F$21</f>
        <v>145.61838907000003</v>
      </c>
      <c r="L417" s="37">
        <f>SUMIFS(СВЦЭМ!$L$34:$L$777,СВЦЭМ!$A$34:$A$777,$A417,СВЦЭМ!$B$34:$B$777,L$401)+'СЕТ СН'!$F$13-'СЕТ СН'!$F$21</f>
        <v>85.050699620000046</v>
      </c>
      <c r="M417" s="37">
        <f>SUMIFS(СВЦЭМ!$L$34:$L$777,СВЦЭМ!$A$34:$A$777,$A417,СВЦЭМ!$B$34:$B$777,M$401)+'СЕТ СН'!$F$13-'СЕТ СН'!$F$21</f>
        <v>52.935736789999964</v>
      </c>
      <c r="N417" s="37">
        <f>SUMIFS(СВЦЭМ!$L$34:$L$777,СВЦЭМ!$A$34:$A$777,$A417,СВЦЭМ!$B$34:$B$777,N$401)+'СЕТ СН'!$F$13-'СЕТ СН'!$F$21</f>
        <v>43.056140880000044</v>
      </c>
      <c r="O417" s="37">
        <f>SUMIFS(СВЦЭМ!$L$34:$L$777,СВЦЭМ!$A$34:$A$777,$A417,СВЦЭМ!$B$34:$B$777,O$401)+'СЕТ СН'!$F$13-'СЕТ СН'!$F$21</f>
        <v>21.796331979999991</v>
      </c>
      <c r="P417" s="37">
        <f>SUMIFS(СВЦЭМ!$L$34:$L$777,СВЦЭМ!$A$34:$A$777,$A417,СВЦЭМ!$B$34:$B$777,P$401)+'СЕТ СН'!$F$13-'СЕТ СН'!$F$21</f>
        <v>28.038847359999977</v>
      </c>
      <c r="Q417" s="37">
        <f>SUMIFS(СВЦЭМ!$L$34:$L$777,СВЦЭМ!$A$34:$A$777,$A417,СВЦЭМ!$B$34:$B$777,Q$401)+'СЕТ СН'!$F$13-'СЕТ СН'!$F$21</f>
        <v>30.900019540000017</v>
      </c>
      <c r="R417" s="37">
        <f>SUMIFS(СВЦЭМ!$L$34:$L$777,СВЦЭМ!$A$34:$A$777,$A417,СВЦЭМ!$B$34:$B$777,R$401)+'СЕТ СН'!$F$13-'СЕТ СН'!$F$21</f>
        <v>28.458373169999959</v>
      </c>
      <c r="S417" s="37">
        <f>SUMIFS(СВЦЭМ!$L$34:$L$777,СВЦЭМ!$A$34:$A$777,$A417,СВЦЭМ!$B$34:$B$777,S$401)+'СЕТ СН'!$F$13-'СЕТ СН'!$F$21</f>
        <v>15.53762372999995</v>
      </c>
      <c r="T417" s="37">
        <f>SUMIFS(СВЦЭМ!$L$34:$L$777,СВЦЭМ!$A$34:$A$777,$A417,СВЦЭМ!$B$34:$B$777,T$401)+'СЕТ СН'!$F$13-'СЕТ СН'!$F$21</f>
        <v>5.9030072100000552</v>
      </c>
      <c r="U417" s="37">
        <f>SUMIFS(СВЦЭМ!$L$34:$L$777,СВЦЭМ!$A$34:$A$777,$A417,СВЦЭМ!$B$34:$B$777,U$401)+'СЕТ СН'!$F$13-'СЕТ СН'!$F$21</f>
        <v>3.2242529000000104</v>
      </c>
      <c r="V417" s="37">
        <f>SUMIFS(СВЦЭМ!$L$34:$L$777,СВЦЭМ!$A$34:$A$777,$A417,СВЦЭМ!$B$34:$B$777,V$401)+'СЕТ СН'!$F$13-'СЕТ СН'!$F$21</f>
        <v>37.493812100000014</v>
      </c>
      <c r="W417" s="37">
        <f>SUMIFS(СВЦЭМ!$L$34:$L$777,СВЦЭМ!$A$34:$A$777,$A417,СВЦЭМ!$B$34:$B$777,W$401)+'СЕТ СН'!$F$13-'СЕТ СН'!$F$21</f>
        <v>116.47998718999997</v>
      </c>
      <c r="X417" s="37">
        <f>SUMIFS(СВЦЭМ!$L$34:$L$777,СВЦЭМ!$A$34:$A$777,$A417,СВЦЭМ!$B$34:$B$777,X$401)+'СЕТ СН'!$F$13-'СЕТ СН'!$F$21</f>
        <v>191.05675943000006</v>
      </c>
      <c r="Y417" s="37">
        <f>SUMIFS(СВЦЭМ!$L$34:$L$777,СВЦЭМ!$A$34:$A$777,$A417,СВЦЭМ!$B$34:$B$777,Y$401)+'СЕТ СН'!$F$13-'СЕТ СН'!$F$21</f>
        <v>251.83563233999996</v>
      </c>
    </row>
    <row r="418" spans="1:25" ht="15.75" x14ac:dyDescent="0.2">
      <c r="A418" s="36">
        <f t="shared" si="11"/>
        <v>43056</v>
      </c>
      <c r="B418" s="37">
        <f>SUMIFS(СВЦЭМ!$L$34:$L$777,СВЦЭМ!$A$34:$A$777,$A418,СВЦЭМ!$B$34:$B$777,B$401)+'СЕТ СН'!$F$13-'СЕТ СН'!$F$21</f>
        <v>329.39808227000003</v>
      </c>
      <c r="C418" s="37">
        <f>SUMIFS(СВЦЭМ!$L$34:$L$777,СВЦЭМ!$A$34:$A$777,$A418,СВЦЭМ!$B$34:$B$777,C$401)+'СЕТ СН'!$F$13-'СЕТ СН'!$F$21</f>
        <v>358.41887220000001</v>
      </c>
      <c r="D418" s="37">
        <f>SUMIFS(СВЦЭМ!$L$34:$L$777,СВЦЭМ!$A$34:$A$777,$A418,СВЦЭМ!$B$34:$B$777,D$401)+'СЕТ СН'!$F$13-'СЕТ СН'!$F$21</f>
        <v>359.42269923000003</v>
      </c>
      <c r="E418" s="37">
        <f>SUMIFS(СВЦЭМ!$L$34:$L$777,СВЦЭМ!$A$34:$A$777,$A418,СВЦЭМ!$B$34:$B$777,E$401)+'СЕТ СН'!$F$13-'СЕТ СН'!$F$21</f>
        <v>356.42873105000001</v>
      </c>
      <c r="F418" s="37">
        <f>SUMIFS(СВЦЭМ!$L$34:$L$777,СВЦЭМ!$A$34:$A$777,$A418,СВЦЭМ!$B$34:$B$777,F$401)+'СЕТ СН'!$F$13-'СЕТ СН'!$F$21</f>
        <v>356.85429517</v>
      </c>
      <c r="G418" s="37">
        <f>SUMIFS(СВЦЭМ!$L$34:$L$777,СВЦЭМ!$A$34:$A$777,$A418,СВЦЭМ!$B$34:$B$777,G$401)+'СЕТ СН'!$F$13-'СЕТ СН'!$F$21</f>
        <v>361.80193575999999</v>
      </c>
      <c r="H418" s="37">
        <f>SUMIFS(СВЦЭМ!$L$34:$L$777,СВЦЭМ!$A$34:$A$777,$A418,СВЦЭМ!$B$34:$B$777,H$401)+'СЕТ СН'!$F$13-'СЕТ СН'!$F$21</f>
        <v>334.81424474999994</v>
      </c>
      <c r="I418" s="37">
        <f>SUMIFS(СВЦЭМ!$L$34:$L$777,СВЦЭМ!$A$34:$A$777,$A418,СВЦЭМ!$B$34:$B$777,I$401)+'СЕТ СН'!$F$13-'СЕТ СН'!$F$21</f>
        <v>246.32341751000001</v>
      </c>
      <c r="J418" s="37">
        <f>SUMIFS(СВЦЭМ!$L$34:$L$777,СВЦЭМ!$A$34:$A$777,$A418,СВЦЭМ!$B$34:$B$777,J$401)+'СЕТ СН'!$F$13-'СЕТ СН'!$F$21</f>
        <v>196.41740594999999</v>
      </c>
      <c r="K418" s="37">
        <f>SUMIFS(СВЦЭМ!$L$34:$L$777,СВЦЭМ!$A$34:$A$777,$A418,СВЦЭМ!$B$34:$B$777,K$401)+'СЕТ СН'!$F$13-'СЕТ СН'!$F$21</f>
        <v>125.85424421000005</v>
      </c>
      <c r="L418" s="37">
        <f>SUMIFS(СВЦЭМ!$L$34:$L$777,СВЦЭМ!$A$34:$A$777,$A418,СВЦЭМ!$B$34:$B$777,L$401)+'СЕТ СН'!$F$13-'СЕТ СН'!$F$21</f>
        <v>61.024602960000038</v>
      </c>
      <c r="M418" s="37">
        <f>SUMIFS(СВЦЭМ!$L$34:$L$777,СВЦЭМ!$A$34:$A$777,$A418,СВЦЭМ!$B$34:$B$777,M$401)+'СЕТ СН'!$F$13-'СЕТ СН'!$F$21</f>
        <v>37.767447299999958</v>
      </c>
      <c r="N418" s="37">
        <f>SUMIFS(СВЦЭМ!$L$34:$L$777,СВЦЭМ!$A$34:$A$777,$A418,СВЦЭМ!$B$34:$B$777,N$401)+'СЕТ СН'!$F$13-'СЕТ СН'!$F$21</f>
        <v>41.330854820000013</v>
      </c>
      <c r="O418" s="37">
        <f>SUMIFS(СВЦЭМ!$L$34:$L$777,СВЦЭМ!$A$34:$A$777,$A418,СВЦЭМ!$B$34:$B$777,O$401)+'СЕТ СН'!$F$13-'СЕТ СН'!$F$21</f>
        <v>46.841847540000003</v>
      </c>
      <c r="P418" s="37">
        <f>SUMIFS(СВЦЭМ!$L$34:$L$777,СВЦЭМ!$A$34:$A$777,$A418,СВЦЭМ!$B$34:$B$777,P$401)+'СЕТ СН'!$F$13-'СЕТ СН'!$F$21</f>
        <v>58.330964939999944</v>
      </c>
      <c r="Q418" s="37">
        <f>SUMIFS(СВЦЭМ!$L$34:$L$777,СВЦЭМ!$A$34:$A$777,$A418,СВЦЭМ!$B$34:$B$777,Q$401)+'СЕТ СН'!$F$13-'СЕТ СН'!$F$21</f>
        <v>65.189247329999944</v>
      </c>
      <c r="R418" s="37">
        <f>SUMIFS(СВЦЭМ!$L$34:$L$777,СВЦЭМ!$A$34:$A$777,$A418,СВЦЭМ!$B$34:$B$777,R$401)+'СЕТ СН'!$F$13-'СЕТ СН'!$F$21</f>
        <v>66.785689380000008</v>
      </c>
      <c r="S418" s="37">
        <f>SUMIFS(СВЦЭМ!$L$34:$L$777,СВЦЭМ!$A$34:$A$777,$A418,СВЦЭМ!$B$34:$B$777,S$401)+'СЕТ СН'!$F$13-'СЕТ СН'!$F$21</f>
        <v>52.966601230000038</v>
      </c>
      <c r="T418" s="37">
        <f>SUMIFS(СВЦЭМ!$L$34:$L$777,СВЦЭМ!$A$34:$A$777,$A418,СВЦЭМ!$B$34:$B$777,T$401)+'СЕТ СН'!$F$13-'СЕТ СН'!$F$21</f>
        <v>15.297110220000036</v>
      </c>
      <c r="U418" s="37">
        <f>SUMIFS(СВЦЭМ!$L$34:$L$777,СВЦЭМ!$A$34:$A$777,$A418,СВЦЭМ!$B$34:$B$777,U$401)+'СЕТ СН'!$F$13-'СЕТ СН'!$F$21</f>
        <v>11.383176440000057</v>
      </c>
      <c r="V418" s="37">
        <f>SUMIFS(СВЦЭМ!$L$34:$L$777,СВЦЭМ!$A$34:$A$777,$A418,СВЦЭМ!$B$34:$B$777,V$401)+'СЕТ СН'!$F$13-'СЕТ СН'!$F$21</f>
        <v>56.119274620000056</v>
      </c>
      <c r="W418" s="37">
        <f>SUMIFS(СВЦЭМ!$L$34:$L$777,СВЦЭМ!$A$34:$A$777,$A418,СВЦЭМ!$B$34:$B$777,W$401)+'СЕТ СН'!$F$13-'СЕТ СН'!$F$21</f>
        <v>130.62574202999997</v>
      </c>
      <c r="X418" s="37">
        <f>SUMIFS(СВЦЭМ!$L$34:$L$777,СВЦЭМ!$A$34:$A$777,$A418,СВЦЭМ!$B$34:$B$777,X$401)+'СЕТ СН'!$F$13-'СЕТ СН'!$F$21</f>
        <v>214.17696046000003</v>
      </c>
      <c r="Y418" s="37">
        <f>SUMIFS(СВЦЭМ!$L$34:$L$777,СВЦЭМ!$A$34:$A$777,$A418,СВЦЭМ!$B$34:$B$777,Y$401)+'СЕТ СН'!$F$13-'СЕТ СН'!$F$21</f>
        <v>276.30864374999999</v>
      </c>
    </row>
    <row r="419" spans="1:25" ht="15.75" x14ac:dyDescent="0.2">
      <c r="A419" s="36">
        <f t="shared" si="11"/>
        <v>43057</v>
      </c>
      <c r="B419" s="37">
        <f>SUMIFS(СВЦЭМ!$L$34:$L$777,СВЦЭМ!$A$34:$A$777,$A419,СВЦЭМ!$B$34:$B$777,B$401)+'СЕТ СН'!$F$13-'СЕТ СН'!$F$21</f>
        <v>335.37111797</v>
      </c>
      <c r="C419" s="37">
        <f>SUMIFS(СВЦЭМ!$L$34:$L$777,СВЦЭМ!$A$34:$A$777,$A419,СВЦЭМ!$B$34:$B$777,C$401)+'СЕТ СН'!$F$13-'СЕТ СН'!$F$21</f>
        <v>369.88884815999995</v>
      </c>
      <c r="D419" s="37">
        <f>SUMIFS(СВЦЭМ!$L$34:$L$777,СВЦЭМ!$A$34:$A$777,$A419,СВЦЭМ!$B$34:$B$777,D$401)+'СЕТ СН'!$F$13-'СЕТ СН'!$F$21</f>
        <v>370.48836783000002</v>
      </c>
      <c r="E419" s="37">
        <f>SUMIFS(СВЦЭМ!$L$34:$L$777,СВЦЭМ!$A$34:$A$777,$A419,СВЦЭМ!$B$34:$B$777,E$401)+'СЕТ СН'!$F$13-'СЕТ СН'!$F$21</f>
        <v>356.10856153999998</v>
      </c>
      <c r="F419" s="37">
        <f>SUMIFS(СВЦЭМ!$L$34:$L$777,СВЦЭМ!$A$34:$A$777,$A419,СВЦЭМ!$B$34:$B$777,F$401)+'СЕТ СН'!$F$13-'СЕТ СН'!$F$21</f>
        <v>353.32970132000003</v>
      </c>
      <c r="G419" s="37">
        <f>SUMIFS(СВЦЭМ!$L$34:$L$777,СВЦЭМ!$A$34:$A$777,$A419,СВЦЭМ!$B$34:$B$777,G$401)+'СЕТ СН'!$F$13-'СЕТ СН'!$F$21</f>
        <v>364.88163755999994</v>
      </c>
      <c r="H419" s="37">
        <f>SUMIFS(СВЦЭМ!$L$34:$L$777,СВЦЭМ!$A$34:$A$777,$A419,СВЦЭМ!$B$34:$B$777,H$401)+'СЕТ СН'!$F$13-'СЕТ СН'!$F$21</f>
        <v>340.77426960000003</v>
      </c>
      <c r="I419" s="37">
        <f>SUMIFS(СВЦЭМ!$L$34:$L$777,СВЦЭМ!$A$34:$A$777,$A419,СВЦЭМ!$B$34:$B$777,I$401)+'СЕТ СН'!$F$13-'СЕТ СН'!$F$21</f>
        <v>283.89544561000002</v>
      </c>
      <c r="J419" s="37">
        <f>SUMIFS(СВЦЭМ!$L$34:$L$777,СВЦЭМ!$A$34:$A$777,$A419,СВЦЭМ!$B$34:$B$777,J$401)+'СЕТ СН'!$F$13-'СЕТ СН'!$F$21</f>
        <v>210.05431145</v>
      </c>
      <c r="K419" s="37">
        <f>SUMIFS(СВЦЭМ!$L$34:$L$777,СВЦЭМ!$A$34:$A$777,$A419,СВЦЭМ!$B$34:$B$777,K$401)+'СЕТ СН'!$F$13-'СЕТ СН'!$F$21</f>
        <v>124.07145320999996</v>
      </c>
      <c r="L419" s="37">
        <f>SUMIFS(СВЦЭМ!$L$34:$L$777,СВЦЭМ!$A$34:$A$777,$A419,СВЦЭМ!$B$34:$B$777,L$401)+'СЕТ СН'!$F$13-'СЕТ СН'!$F$21</f>
        <v>68.383558669999957</v>
      </c>
      <c r="M419" s="37">
        <f>SUMIFS(СВЦЭМ!$L$34:$L$777,СВЦЭМ!$A$34:$A$777,$A419,СВЦЭМ!$B$34:$B$777,M$401)+'СЕТ СН'!$F$13-'СЕТ СН'!$F$21</f>
        <v>43.689797200000044</v>
      </c>
      <c r="N419" s="37">
        <f>SUMIFS(СВЦЭМ!$L$34:$L$777,СВЦЭМ!$A$34:$A$777,$A419,СВЦЭМ!$B$34:$B$777,N$401)+'СЕТ СН'!$F$13-'СЕТ СН'!$F$21</f>
        <v>43.415935959999956</v>
      </c>
      <c r="O419" s="37">
        <f>SUMIFS(СВЦЭМ!$L$34:$L$777,СВЦЭМ!$A$34:$A$777,$A419,СВЦЭМ!$B$34:$B$777,O$401)+'СЕТ СН'!$F$13-'СЕТ СН'!$F$21</f>
        <v>44.915988390000052</v>
      </c>
      <c r="P419" s="37">
        <f>SUMIFS(СВЦЭМ!$L$34:$L$777,СВЦЭМ!$A$34:$A$777,$A419,СВЦЭМ!$B$34:$B$777,P$401)+'СЕТ СН'!$F$13-'СЕТ СН'!$F$21</f>
        <v>45.831507780000038</v>
      </c>
      <c r="Q419" s="37">
        <f>SUMIFS(СВЦЭМ!$L$34:$L$777,СВЦЭМ!$A$34:$A$777,$A419,СВЦЭМ!$B$34:$B$777,Q$401)+'СЕТ СН'!$F$13-'СЕТ СН'!$F$21</f>
        <v>45.008636690000003</v>
      </c>
      <c r="R419" s="37">
        <f>SUMIFS(СВЦЭМ!$L$34:$L$777,СВЦЭМ!$A$34:$A$777,$A419,СВЦЭМ!$B$34:$B$777,R$401)+'СЕТ СН'!$F$13-'СЕТ СН'!$F$21</f>
        <v>47.730659579999951</v>
      </c>
      <c r="S419" s="37">
        <f>SUMIFS(СВЦЭМ!$L$34:$L$777,СВЦЭМ!$A$34:$A$777,$A419,СВЦЭМ!$B$34:$B$777,S$401)+'СЕТ СН'!$F$13-'СЕТ СН'!$F$21</f>
        <v>48.103618500000039</v>
      </c>
      <c r="T419" s="37">
        <f>SUMIFS(СВЦЭМ!$L$34:$L$777,СВЦЭМ!$A$34:$A$777,$A419,СВЦЭМ!$B$34:$B$777,T$401)+'СЕТ СН'!$F$13-'СЕТ СН'!$F$21</f>
        <v>46.688815859999977</v>
      </c>
      <c r="U419" s="37">
        <f>SUMIFS(СВЦЭМ!$L$34:$L$777,СВЦЭМ!$A$34:$A$777,$A419,СВЦЭМ!$B$34:$B$777,U$401)+'СЕТ СН'!$F$13-'СЕТ СН'!$F$21</f>
        <v>63.704690980000009</v>
      </c>
      <c r="V419" s="37">
        <f>SUMIFS(СВЦЭМ!$L$34:$L$777,СВЦЭМ!$A$34:$A$777,$A419,СВЦЭМ!$B$34:$B$777,V$401)+'СЕТ СН'!$F$13-'СЕТ СН'!$F$21</f>
        <v>89.512562409999987</v>
      </c>
      <c r="W419" s="37">
        <f>SUMIFS(СВЦЭМ!$L$34:$L$777,СВЦЭМ!$A$34:$A$777,$A419,СВЦЭМ!$B$34:$B$777,W$401)+'СЕТ СН'!$F$13-'СЕТ СН'!$F$21</f>
        <v>147.49670183000001</v>
      </c>
      <c r="X419" s="37">
        <f>SUMIFS(СВЦЭМ!$L$34:$L$777,СВЦЭМ!$A$34:$A$777,$A419,СВЦЭМ!$B$34:$B$777,X$401)+'СЕТ СН'!$F$13-'СЕТ СН'!$F$21</f>
        <v>205.01565599000003</v>
      </c>
      <c r="Y419" s="37">
        <f>SUMIFS(СВЦЭМ!$L$34:$L$777,СВЦЭМ!$A$34:$A$777,$A419,СВЦЭМ!$B$34:$B$777,Y$401)+'СЕТ СН'!$F$13-'СЕТ СН'!$F$21</f>
        <v>266.09275630000002</v>
      </c>
    </row>
    <row r="420" spans="1:25" ht="15.75" x14ac:dyDescent="0.2">
      <c r="A420" s="36">
        <f t="shared" si="11"/>
        <v>43058</v>
      </c>
      <c r="B420" s="37">
        <f>SUMIFS(СВЦЭМ!$L$34:$L$777,СВЦЭМ!$A$34:$A$777,$A420,СВЦЭМ!$B$34:$B$777,B$401)+'СЕТ СН'!$F$13-'СЕТ СН'!$F$21</f>
        <v>324.76502258999994</v>
      </c>
      <c r="C420" s="37">
        <f>SUMIFS(СВЦЭМ!$L$34:$L$777,СВЦЭМ!$A$34:$A$777,$A420,СВЦЭМ!$B$34:$B$777,C$401)+'СЕТ СН'!$F$13-'СЕТ СН'!$F$21</f>
        <v>344.82954746999997</v>
      </c>
      <c r="D420" s="37">
        <f>SUMIFS(СВЦЭМ!$L$34:$L$777,СВЦЭМ!$A$34:$A$777,$A420,СВЦЭМ!$B$34:$B$777,D$401)+'СЕТ СН'!$F$13-'СЕТ СН'!$F$21</f>
        <v>356.67562310999995</v>
      </c>
      <c r="E420" s="37">
        <f>SUMIFS(СВЦЭМ!$L$34:$L$777,СВЦЭМ!$A$34:$A$777,$A420,СВЦЭМ!$B$34:$B$777,E$401)+'СЕТ СН'!$F$13-'СЕТ СН'!$F$21</f>
        <v>352.71121761999996</v>
      </c>
      <c r="F420" s="37">
        <f>SUMIFS(СВЦЭМ!$L$34:$L$777,СВЦЭМ!$A$34:$A$777,$A420,СВЦЭМ!$B$34:$B$777,F$401)+'СЕТ СН'!$F$13-'СЕТ СН'!$F$21</f>
        <v>352.85250504999999</v>
      </c>
      <c r="G420" s="37">
        <f>SUMIFS(СВЦЭМ!$L$34:$L$777,СВЦЭМ!$A$34:$A$777,$A420,СВЦЭМ!$B$34:$B$777,G$401)+'СЕТ СН'!$F$13-'СЕТ СН'!$F$21</f>
        <v>341.40489129000002</v>
      </c>
      <c r="H420" s="37">
        <f>SUMIFS(СВЦЭМ!$L$34:$L$777,СВЦЭМ!$A$34:$A$777,$A420,СВЦЭМ!$B$34:$B$777,H$401)+'СЕТ СН'!$F$13-'СЕТ СН'!$F$21</f>
        <v>331.53932433</v>
      </c>
      <c r="I420" s="37">
        <f>SUMIFS(СВЦЭМ!$L$34:$L$777,СВЦЭМ!$A$34:$A$777,$A420,СВЦЭМ!$B$34:$B$777,I$401)+'СЕТ СН'!$F$13-'СЕТ СН'!$F$21</f>
        <v>331.25735369999995</v>
      </c>
      <c r="J420" s="37">
        <f>SUMIFS(СВЦЭМ!$L$34:$L$777,СВЦЭМ!$A$34:$A$777,$A420,СВЦЭМ!$B$34:$B$777,J$401)+'СЕТ СН'!$F$13-'СЕТ СН'!$F$21</f>
        <v>266.55344207999997</v>
      </c>
      <c r="K420" s="37">
        <f>SUMIFS(СВЦЭМ!$L$34:$L$777,СВЦЭМ!$A$34:$A$777,$A420,СВЦЭМ!$B$34:$B$777,K$401)+'СЕТ СН'!$F$13-'СЕТ СН'!$F$21</f>
        <v>159.40595035000001</v>
      </c>
      <c r="L420" s="37">
        <f>SUMIFS(СВЦЭМ!$L$34:$L$777,СВЦЭМ!$A$34:$A$777,$A420,СВЦЭМ!$B$34:$B$777,L$401)+'СЕТ СН'!$F$13-'СЕТ СН'!$F$21</f>
        <v>68.731395769999949</v>
      </c>
      <c r="M420" s="37">
        <f>SUMIFS(СВЦЭМ!$L$34:$L$777,СВЦЭМ!$A$34:$A$777,$A420,СВЦЭМ!$B$34:$B$777,M$401)+'СЕТ СН'!$F$13-'СЕТ СН'!$F$21</f>
        <v>42.902103389999979</v>
      </c>
      <c r="N420" s="37">
        <f>SUMIFS(СВЦЭМ!$L$34:$L$777,СВЦЭМ!$A$34:$A$777,$A420,СВЦЭМ!$B$34:$B$777,N$401)+'СЕТ СН'!$F$13-'СЕТ СН'!$F$21</f>
        <v>49.158211960000017</v>
      </c>
      <c r="O420" s="37">
        <f>SUMIFS(СВЦЭМ!$L$34:$L$777,СВЦЭМ!$A$34:$A$777,$A420,СВЦЭМ!$B$34:$B$777,O$401)+'СЕТ СН'!$F$13-'СЕТ СН'!$F$21</f>
        <v>62.689802190000023</v>
      </c>
      <c r="P420" s="37">
        <f>SUMIFS(СВЦЭМ!$L$34:$L$777,СВЦЭМ!$A$34:$A$777,$A420,СВЦЭМ!$B$34:$B$777,P$401)+'СЕТ СН'!$F$13-'СЕТ СН'!$F$21</f>
        <v>69.556052030000046</v>
      </c>
      <c r="Q420" s="37">
        <f>SUMIFS(СВЦЭМ!$L$34:$L$777,СВЦЭМ!$A$34:$A$777,$A420,СВЦЭМ!$B$34:$B$777,Q$401)+'СЕТ СН'!$F$13-'СЕТ СН'!$F$21</f>
        <v>73.574596280000037</v>
      </c>
      <c r="R420" s="37">
        <f>SUMIFS(СВЦЭМ!$L$34:$L$777,СВЦЭМ!$A$34:$A$777,$A420,СВЦЭМ!$B$34:$B$777,R$401)+'СЕТ СН'!$F$13-'СЕТ СН'!$F$21</f>
        <v>75.049890679999976</v>
      </c>
      <c r="S420" s="37">
        <f>SUMIFS(СВЦЭМ!$L$34:$L$777,СВЦЭМ!$A$34:$A$777,$A420,СВЦЭМ!$B$34:$B$777,S$401)+'СЕТ СН'!$F$13-'СЕТ СН'!$F$21</f>
        <v>48.126148680000028</v>
      </c>
      <c r="T420" s="37">
        <f>SUMIFS(СВЦЭМ!$L$34:$L$777,СВЦЭМ!$A$34:$A$777,$A420,СВЦЭМ!$B$34:$B$777,T$401)+'СЕТ СН'!$F$13-'СЕТ СН'!$F$21</f>
        <v>26.271754389999955</v>
      </c>
      <c r="U420" s="37">
        <f>SUMIFS(СВЦЭМ!$L$34:$L$777,СВЦЭМ!$A$34:$A$777,$A420,СВЦЭМ!$B$34:$B$777,U$401)+'СЕТ СН'!$F$13-'СЕТ СН'!$F$21</f>
        <v>37.064434229999961</v>
      </c>
      <c r="V420" s="37">
        <f>SUMIFS(СВЦЭМ!$L$34:$L$777,СВЦЭМ!$A$34:$A$777,$A420,СВЦЭМ!$B$34:$B$777,V$401)+'СЕТ СН'!$F$13-'СЕТ СН'!$F$21</f>
        <v>74.009046310000031</v>
      </c>
      <c r="W420" s="37">
        <f>SUMIFS(СВЦЭМ!$L$34:$L$777,СВЦЭМ!$A$34:$A$777,$A420,СВЦЭМ!$B$34:$B$777,W$401)+'СЕТ СН'!$F$13-'СЕТ СН'!$F$21</f>
        <v>155.70284583</v>
      </c>
      <c r="X420" s="37">
        <f>SUMIFS(СВЦЭМ!$L$34:$L$777,СВЦЭМ!$A$34:$A$777,$A420,СВЦЭМ!$B$34:$B$777,X$401)+'СЕТ СН'!$F$13-'СЕТ СН'!$F$21</f>
        <v>218.62917733999996</v>
      </c>
      <c r="Y420" s="37">
        <f>SUMIFS(СВЦЭМ!$L$34:$L$777,СВЦЭМ!$A$34:$A$777,$A420,СВЦЭМ!$B$34:$B$777,Y$401)+'СЕТ СН'!$F$13-'СЕТ СН'!$F$21</f>
        <v>299.21285261000003</v>
      </c>
    </row>
    <row r="421" spans="1:25" ht="15.75" x14ac:dyDescent="0.2">
      <c r="A421" s="36">
        <f t="shared" si="11"/>
        <v>43059</v>
      </c>
      <c r="B421" s="37">
        <f>SUMIFS(СВЦЭМ!$L$34:$L$777,СВЦЭМ!$A$34:$A$777,$A421,СВЦЭМ!$B$34:$B$777,B$401)+'СЕТ СН'!$F$13-'СЕТ СН'!$F$21</f>
        <v>343.52013491000002</v>
      </c>
      <c r="C421" s="37">
        <f>SUMIFS(СВЦЭМ!$L$34:$L$777,СВЦЭМ!$A$34:$A$777,$A421,СВЦЭМ!$B$34:$B$777,C$401)+'СЕТ СН'!$F$13-'СЕТ СН'!$F$21</f>
        <v>366.97398972999997</v>
      </c>
      <c r="D421" s="37">
        <f>SUMIFS(СВЦЭМ!$L$34:$L$777,СВЦЭМ!$A$34:$A$777,$A421,СВЦЭМ!$B$34:$B$777,D$401)+'СЕТ СН'!$F$13-'СЕТ СН'!$F$21</f>
        <v>359.37425531999997</v>
      </c>
      <c r="E421" s="37">
        <f>SUMIFS(СВЦЭМ!$L$34:$L$777,СВЦЭМ!$A$34:$A$777,$A421,СВЦЭМ!$B$34:$B$777,E$401)+'СЕТ СН'!$F$13-'СЕТ СН'!$F$21</f>
        <v>357.04813747000003</v>
      </c>
      <c r="F421" s="37">
        <f>SUMIFS(СВЦЭМ!$L$34:$L$777,СВЦЭМ!$A$34:$A$777,$A421,СВЦЭМ!$B$34:$B$777,F$401)+'СЕТ СН'!$F$13-'СЕТ СН'!$F$21</f>
        <v>356.50684549000005</v>
      </c>
      <c r="G421" s="37">
        <f>SUMIFS(СВЦЭМ!$L$34:$L$777,СВЦЭМ!$A$34:$A$777,$A421,СВЦЭМ!$B$34:$B$777,G$401)+'СЕТ СН'!$F$13-'СЕТ СН'!$F$21</f>
        <v>359.45380592000004</v>
      </c>
      <c r="H421" s="37">
        <f>SUMIFS(СВЦЭМ!$L$34:$L$777,СВЦЭМ!$A$34:$A$777,$A421,СВЦЭМ!$B$34:$B$777,H$401)+'СЕТ СН'!$F$13-'СЕТ СН'!$F$21</f>
        <v>351.60284801</v>
      </c>
      <c r="I421" s="37">
        <f>SUMIFS(СВЦЭМ!$L$34:$L$777,СВЦЭМ!$A$34:$A$777,$A421,СВЦЭМ!$B$34:$B$777,I$401)+'СЕТ СН'!$F$13-'СЕТ СН'!$F$21</f>
        <v>261.05179664000002</v>
      </c>
      <c r="J421" s="37">
        <f>SUMIFS(СВЦЭМ!$L$34:$L$777,СВЦЭМ!$A$34:$A$777,$A421,СВЦЭМ!$B$34:$B$777,J$401)+'СЕТ СН'!$F$13-'СЕТ СН'!$F$21</f>
        <v>210.98017145999995</v>
      </c>
      <c r="K421" s="37">
        <f>SUMIFS(СВЦЭМ!$L$34:$L$777,СВЦЭМ!$A$34:$A$777,$A421,СВЦЭМ!$B$34:$B$777,K$401)+'СЕТ СН'!$F$13-'СЕТ СН'!$F$21</f>
        <v>147.84529442999997</v>
      </c>
      <c r="L421" s="37">
        <f>SUMIFS(СВЦЭМ!$L$34:$L$777,СВЦЭМ!$A$34:$A$777,$A421,СВЦЭМ!$B$34:$B$777,L$401)+'СЕТ СН'!$F$13-'СЕТ СН'!$F$21</f>
        <v>88.804052009999964</v>
      </c>
      <c r="M421" s="37">
        <f>SUMIFS(СВЦЭМ!$L$34:$L$777,СВЦЭМ!$A$34:$A$777,$A421,СВЦЭМ!$B$34:$B$777,M$401)+'СЕТ СН'!$F$13-'СЕТ СН'!$F$21</f>
        <v>58.266145019999954</v>
      </c>
      <c r="N421" s="37">
        <f>SUMIFS(СВЦЭМ!$L$34:$L$777,СВЦЭМ!$A$34:$A$777,$A421,СВЦЭМ!$B$34:$B$777,N$401)+'СЕТ СН'!$F$13-'СЕТ СН'!$F$21</f>
        <v>69.386377469999957</v>
      </c>
      <c r="O421" s="37">
        <f>SUMIFS(СВЦЭМ!$L$34:$L$777,СВЦЭМ!$A$34:$A$777,$A421,СВЦЭМ!$B$34:$B$777,O$401)+'СЕТ СН'!$F$13-'СЕТ СН'!$F$21</f>
        <v>73.126291990000027</v>
      </c>
      <c r="P421" s="37">
        <f>SUMIFS(СВЦЭМ!$L$34:$L$777,СВЦЭМ!$A$34:$A$777,$A421,СВЦЭМ!$B$34:$B$777,P$401)+'СЕТ СН'!$F$13-'СЕТ СН'!$F$21</f>
        <v>80.278381409999952</v>
      </c>
      <c r="Q421" s="37">
        <f>SUMIFS(СВЦЭМ!$L$34:$L$777,СВЦЭМ!$A$34:$A$777,$A421,СВЦЭМ!$B$34:$B$777,Q$401)+'СЕТ СН'!$F$13-'СЕТ СН'!$F$21</f>
        <v>85.219740979999983</v>
      </c>
      <c r="R421" s="37">
        <f>SUMIFS(СВЦЭМ!$L$34:$L$777,СВЦЭМ!$A$34:$A$777,$A421,СВЦЭМ!$B$34:$B$777,R$401)+'СЕТ СН'!$F$13-'СЕТ СН'!$F$21</f>
        <v>84.90124080999999</v>
      </c>
      <c r="S421" s="37">
        <f>SUMIFS(СВЦЭМ!$L$34:$L$777,СВЦЭМ!$A$34:$A$777,$A421,СВЦЭМ!$B$34:$B$777,S$401)+'СЕТ СН'!$F$13-'СЕТ СН'!$F$21</f>
        <v>61.801727280000023</v>
      </c>
      <c r="T421" s="37">
        <f>SUMIFS(СВЦЭМ!$L$34:$L$777,СВЦЭМ!$A$34:$A$777,$A421,СВЦЭМ!$B$34:$B$777,T$401)+'СЕТ СН'!$F$13-'СЕТ СН'!$F$21</f>
        <v>35.260363389999952</v>
      </c>
      <c r="U421" s="37">
        <f>SUMIFS(СВЦЭМ!$L$34:$L$777,СВЦЭМ!$A$34:$A$777,$A421,СВЦЭМ!$B$34:$B$777,U$401)+'СЕТ СН'!$F$13-'СЕТ СН'!$F$21</f>
        <v>38.039862169999992</v>
      </c>
      <c r="V421" s="37">
        <f>SUMIFS(СВЦЭМ!$L$34:$L$777,СВЦЭМ!$A$34:$A$777,$A421,СВЦЭМ!$B$34:$B$777,V$401)+'СЕТ СН'!$F$13-'СЕТ СН'!$F$21</f>
        <v>66.074653919999946</v>
      </c>
      <c r="W421" s="37">
        <f>SUMIFS(СВЦЭМ!$L$34:$L$777,СВЦЭМ!$A$34:$A$777,$A421,СВЦЭМ!$B$34:$B$777,W$401)+'СЕТ СН'!$F$13-'СЕТ СН'!$F$21</f>
        <v>133.08404086999997</v>
      </c>
      <c r="X421" s="37">
        <f>SUMIFS(СВЦЭМ!$L$34:$L$777,СВЦЭМ!$A$34:$A$777,$A421,СВЦЭМ!$B$34:$B$777,X$401)+'СЕТ СН'!$F$13-'СЕТ СН'!$F$21</f>
        <v>205.75390698000001</v>
      </c>
      <c r="Y421" s="37">
        <f>SUMIFS(СВЦЭМ!$L$34:$L$777,СВЦЭМ!$A$34:$A$777,$A421,СВЦЭМ!$B$34:$B$777,Y$401)+'СЕТ СН'!$F$13-'СЕТ СН'!$F$21</f>
        <v>285.93002736000005</v>
      </c>
    </row>
    <row r="422" spans="1:25" ht="15.75" x14ac:dyDescent="0.2">
      <c r="A422" s="36">
        <f t="shared" si="11"/>
        <v>43060</v>
      </c>
      <c r="B422" s="37">
        <f>SUMIFS(СВЦЭМ!$L$34:$L$777,СВЦЭМ!$A$34:$A$777,$A422,СВЦЭМ!$B$34:$B$777,B$401)+'СЕТ СН'!$F$13-'СЕТ СН'!$F$21</f>
        <v>340.12416787999996</v>
      </c>
      <c r="C422" s="37">
        <f>SUMIFS(СВЦЭМ!$L$34:$L$777,СВЦЭМ!$A$34:$A$777,$A422,СВЦЭМ!$B$34:$B$777,C$401)+'СЕТ СН'!$F$13-'СЕТ СН'!$F$21</f>
        <v>363.00798941999994</v>
      </c>
      <c r="D422" s="37">
        <f>SUMIFS(СВЦЭМ!$L$34:$L$777,СВЦЭМ!$A$34:$A$777,$A422,СВЦЭМ!$B$34:$B$777,D$401)+'СЕТ СН'!$F$13-'СЕТ СН'!$F$21</f>
        <v>365.15170436999995</v>
      </c>
      <c r="E422" s="37">
        <f>SUMIFS(СВЦЭМ!$L$34:$L$777,СВЦЭМ!$A$34:$A$777,$A422,СВЦЭМ!$B$34:$B$777,E$401)+'СЕТ СН'!$F$13-'СЕТ СН'!$F$21</f>
        <v>363.35364979999997</v>
      </c>
      <c r="F422" s="37">
        <f>SUMIFS(СВЦЭМ!$L$34:$L$777,СВЦЭМ!$A$34:$A$777,$A422,СВЦЭМ!$B$34:$B$777,F$401)+'СЕТ СН'!$F$13-'СЕТ СН'!$F$21</f>
        <v>364.01879278000001</v>
      </c>
      <c r="G422" s="37">
        <f>SUMIFS(СВЦЭМ!$L$34:$L$777,СВЦЭМ!$A$34:$A$777,$A422,СВЦЭМ!$B$34:$B$777,G$401)+'СЕТ СН'!$F$13-'СЕТ СН'!$F$21</f>
        <v>367.43579681999995</v>
      </c>
      <c r="H422" s="37">
        <f>SUMIFS(СВЦЭМ!$L$34:$L$777,СВЦЭМ!$A$34:$A$777,$A422,СВЦЭМ!$B$34:$B$777,H$401)+'СЕТ СН'!$F$13-'СЕТ СН'!$F$21</f>
        <v>348.40611531000002</v>
      </c>
      <c r="I422" s="37">
        <f>SUMIFS(СВЦЭМ!$L$34:$L$777,СВЦЭМ!$A$34:$A$777,$A422,СВЦЭМ!$B$34:$B$777,I$401)+'СЕТ СН'!$F$13-'СЕТ СН'!$F$21</f>
        <v>260.00211712999999</v>
      </c>
      <c r="J422" s="37">
        <f>SUMIFS(СВЦЭМ!$L$34:$L$777,СВЦЭМ!$A$34:$A$777,$A422,СВЦЭМ!$B$34:$B$777,J$401)+'СЕТ СН'!$F$13-'СЕТ СН'!$F$21</f>
        <v>208.71122772000001</v>
      </c>
      <c r="K422" s="37">
        <f>SUMIFS(СВЦЭМ!$L$34:$L$777,СВЦЭМ!$A$34:$A$777,$A422,СВЦЭМ!$B$34:$B$777,K$401)+'СЕТ СН'!$F$13-'СЕТ СН'!$F$21</f>
        <v>140.08821489000002</v>
      </c>
      <c r="L422" s="37">
        <f>SUMIFS(СВЦЭМ!$L$34:$L$777,СВЦЭМ!$A$34:$A$777,$A422,СВЦЭМ!$B$34:$B$777,L$401)+'СЕТ СН'!$F$13-'СЕТ СН'!$F$21</f>
        <v>85.728160409999987</v>
      </c>
      <c r="M422" s="37">
        <f>SUMIFS(СВЦЭМ!$L$34:$L$777,СВЦЭМ!$A$34:$A$777,$A422,СВЦЭМ!$B$34:$B$777,M$401)+'СЕТ СН'!$F$13-'СЕТ СН'!$F$21</f>
        <v>64.243055280000021</v>
      </c>
      <c r="N422" s="37">
        <f>SUMIFS(СВЦЭМ!$L$34:$L$777,СВЦЭМ!$A$34:$A$777,$A422,СВЦЭМ!$B$34:$B$777,N$401)+'СЕТ СН'!$F$13-'СЕТ СН'!$F$21</f>
        <v>74.812498450000021</v>
      </c>
      <c r="O422" s="37">
        <f>SUMIFS(СВЦЭМ!$L$34:$L$777,СВЦЭМ!$A$34:$A$777,$A422,СВЦЭМ!$B$34:$B$777,O$401)+'СЕТ СН'!$F$13-'СЕТ СН'!$F$21</f>
        <v>80.765715109999974</v>
      </c>
      <c r="P422" s="37">
        <f>SUMIFS(СВЦЭМ!$L$34:$L$777,СВЦЭМ!$A$34:$A$777,$A422,СВЦЭМ!$B$34:$B$777,P$401)+'СЕТ СН'!$F$13-'СЕТ СН'!$F$21</f>
        <v>86.432054279999988</v>
      </c>
      <c r="Q422" s="37">
        <f>SUMIFS(СВЦЭМ!$L$34:$L$777,СВЦЭМ!$A$34:$A$777,$A422,СВЦЭМ!$B$34:$B$777,Q$401)+'СЕТ СН'!$F$13-'СЕТ СН'!$F$21</f>
        <v>91.417020330000014</v>
      </c>
      <c r="R422" s="37">
        <f>SUMIFS(СВЦЭМ!$L$34:$L$777,СВЦЭМ!$A$34:$A$777,$A422,СВЦЭМ!$B$34:$B$777,R$401)+'СЕТ СН'!$F$13-'СЕТ СН'!$F$21</f>
        <v>92.677766330000054</v>
      </c>
      <c r="S422" s="37">
        <f>SUMIFS(СВЦЭМ!$L$34:$L$777,СВЦЭМ!$A$34:$A$777,$A422,СВЦЭМ!$B$34:$B$777,S$401)+'СЕТ СН'!$F$13-'СЕТ СН'!$F$21</f>
        <v>73.736001699999974</v>
      </c>
      <c r="T422" s="37">
        <f>SUMIFS(СВЦЭМ!$L$34:$L$777,СВЦЭМ!$A$34:$A$777,$A422,СВЦЭМ!$B$34:$B$777,T$401)+'СЕТ СН'!$F$13-'СЕТ СН'!$F$21</f>
        <v>36.135722760000021</v>
      </c>
      <c r="U422" s="37">
        <f>SUMIFS(СВЦЭМ!$L$34:$L$777,СВЦЭМ!$A$34:$A$777,$A422,СВЦЭМ!$B$34:$B$777,U$401)+'СЕТ СН'!$F$13-'СЕТ СН'!$F$21</f>
        <v>22.742008489999989</v>
      </c>
      <c r="V422" s="37">
        <f>SUMIFS(СВЦЭМ!$L$34:$L$777,СВЦЭМ!$A$34:$A$777,$A422,СВЦЭМ!$B$34:$B$777,V$401)+'СЕТ СН'!$F$13-'СЕТ СН'!$F$21</f>
        <v>75.719556330000046</v>
      </c>
      <c r="W422" s="37">
        <f>SUMIFS(СВЦЭМ!$L$34:$L$777,СВЦЭМ!$A$34:$A$777,$A422,СВЦЭМ!$B$34:$B$777,W$401)+'СЕТ СН'!$F$13-'СЕТ СН'!$F$21</f>
        <v>138.80329604999997</v>
      </c>
      <c r="X422" s="37">
        <f>SUMIFS(СВЦЭМ!$L$34:$L$777,СВЦЭМ!$A$34:$A$777,$A422,СВЦЭМ!$B$34:$B$777,X$401)+'СЕТ СН'!$F$13-'СЕТ СН'!$F$21</f>
        <v>212.75668140000005</v>
      </c>
      <c r="Y422" s="37">
        <f>SUMIFS(СВЦЭМ!$L$34:$L$777,СВЦЭМ!$A$34:$A$777,$A422,СВЦЭМ!$B$34:$B$777,Y$401)+'СЕТ СН'!$F$13-'СЕТ СН'!$F$21</f>
        <v>282.99733232000006</v>
      </c>
    </row>
    <row r="423" spans="1:25" ht="15.75" x14ac:dyDescent="0.2">
      <c r="A423" s="36">
        <f t="shared" si="11"/>
        <v>43061</v>
      </c>
      <c r="B423" s="37">
        <f>SUMIFS(СВЦЭМ!$L$34:$L$777,СВЦЭМ!$A$34:$A$777,$A423,СВЦЭМ!$B$34:$B$777,B$401)+'СЕТ СН'!$F$13-'СЕТ СН'!$F$21</f>
        <v>286.86802240999998</v>
      </c>
      <c r="C423" s="37">
        <f>SUMIFS(СВЦЭМ!$L$34:$L$777,СВЦЭМ!$A$34:$A$777,$A423,СВЦЭМ!$B$34:$B$777,C$401)+'СЕТ СН'!$F$13-'СЕТ СН'!$F$21</f>
        <v>277.94370217999995</v>
      </c>
      <c r="D423" s="37">
        <f>SUMIFS(СВЦЭМ!$L$34:$L$777,СВЦЭМ!$A$34:$A$777,$A423,СВЦЭМ!$B$34:$B$777,D$401)+'СЕТ СН'!$F$13-'СЕТ СН'!$F$21</f>
        <v>268.65193191000003</v>
      </c>
      <c r="E423" s="37">
        <f>SUMIFS(СВЦЭМ!$L$34:$L$777,СВЦЭМ!$A$34:$A$777,$A423,СВЦЭМ!$B$34:$B$777,E$401)+'СЕТ СН'!$F$13-'СЕТ СН'!$F$21</f>
        <v>266.11219464999999</v>
      </c>
      <c r="F423" s="37">
        <f>SUMIFS(СВЦЭМ!$L$34:$L$777,СВЦЭМ!$A$34:$A$777,$A423,СВЦЭМ!$B$34:$B$777,F$401)+'СЕТ СН'!$F$13-'СЕТ СН'!$F$21</f>
        <v>266.77774776000001</v>
      </c>
      <c r="G423" s="37">
        <f>SUMIFS(СВЦЭМ!$L$34:$L$777,СВЦЭМ!$A$34:$A$777,$A423,СВЦЭМ!$B$34:$B$777,G$401)+'СЕТ СН'!$F$13-'СЕТ СН'!$F$21</f>
        <v>272.45084297999995</v>
      </c>
      <c r="H423" s="37">
        <f>SUMIFS(СВЦЭМ!$L$34:$L$777,СВЦЭМ!$A$34:$A$777,$A423,СВЦЭМ!$B$34:$B$777,H$401)+'СЕТ СН'!$F$13-'СЕТ СН'!$F$21</f>
        <v>273.60421523000002</v>
      </c>
      <c r="I423" s="37">
        <f>SUMIFS(СВЦЭМ!$L$34:$L$777,СВЦЭМ!$A$34:$A$777,$A423,СВЦЭМ!$B$34:$B$777,I$401)+'СЕТ СН'!$F$13-'СЕТ СН'!$F$21</f>
        <v>212.06657600000005</v>
      </c>
      <c r="J423" s="37">
        <f>SUMIFS(СВЦЭМ!$L$34:$L$777,СВЦЭМ!$A$34:$A$777,$A423,СВЦЭМ!$B$34:$B$777,J$401)+'СЕТ СН'!$F$13-'СЕТ СН'!$F$21</f>
        <v>209.57585613000003</v>
      </c>
      <c r="K423" s="37">
        <f>SUMIFS(СВЦЭМ!$L$34:$L$777,СВЦЭМ!$A$34:$A$777,$A423,СВЦЭМ!$B$34:$B$777,K$401)+'СЕТ СН'!$F$13-'СЕТ СН'!$F$21</f>
        <v>168.95147379000002</v>
      </c>
      <c r="L423" s="37">
        <f>SUMIFS(СВЦЭМ!$L$34:$L$777,СВЦЭМ!$A$34:$A$777,$A423,СВЦЭМ!$B$34:$B$777,L$401)+'СЕТ СН'!$F$13-'СЕТ СН'!$F$21</f>
        <v>115.56648213000005</v>
      </c>
      <c r="M423" s="37">
        <f>SUMIFS(СВЦЭМ!$L$34:$L$777,СВЦЭМ!$A$34:$A$777,$A423,СВЦЭМ!$B$34:$B$777,M$401)+'СЕТ СН'!$F$13-'СЕТ СН'!$F$21</f>
        <v>89.081773409999983</v>
      </c>
      <c r="N423" s="37">
        <f>SUMIFS(СВЦЭМ!$L$34:$L$777,СВЦЭМ!$A$34:$A$777,$A423,СВЦЭМ!$B$34:$B$777,N$401)+'СЕТ СН'!$F$13-'СЕТ СН'!$F$21</f>
        <v>74.701554859999987</v>
      </c>
      <c r="O423" s="37">
        <f>SUMIFS(СВЦЭМ!$L$34:$L$777,СВЦЭМ!$A$34:$A$777,$A423,СВЦЭМ!$B$34:$B$777,O$401)+'СЕТ СН'!$F$13-'СЕТ СН'!$F$21</f>
        <v>69.391340099999979</v>
      </c>
      <c r="P423" s="37">
        <f>SUMIFS(СВЦЭМ!$L$34:$L$777,СВЦЭМ!$A$34:$A$777,$A423,СВЦЭМ!$B$34:$B$777,P$401)+'СЕТ СН'!$F$13-'СЕТ СН'!$F$21</f>
        <v>67.140179569999987</v>
      </c>
      <c r="Q423" s="37">
        <f>SUMIFS(СВЦЭМ!$L$34:$L$777,СВЦЭМ!$A$34:$A$777,$A423,СВЦЭМ!$B$34:$B$777,Q$401)+'СЕТ СН'!$F$13-'СЕТ СН'!$F$21</f>
        <v>69.006616349999945</v>
      </c>
      <c r="R423" s="37">
        <f>SUMIFS(СВЦЭМ!$L$34:$L$777,СВЦЭМ!$A$34:$A$777,$A423,СВЦЭМ!$B$34:$B$777,R$401)+'СЕТ СН'!$F$13-'СЕТ СН'!$F$21</f>
        <v>68.411177070000008</v>
      </c>
      <c r="S423" s="37">
        <f>SUMIFS(СВЦЭМ!$L$34:$L$777,СВЦЭМ!$A$34:$A$777,$A423,СВЦЭМ!$B$34:$B$777,S$401)+'СЕТ СН'!$F$13-'СЕТ СН'!$F$21</f>
        <v>70.966768210000055</v>
      </c>
      <c r="T423" s="37">
        <f>SUMIFS(СВЦЭМ!$L$34:$L$777,СВЦЭМ!$A$34:$A$777,$A423,СВЦЭМ!$B$34:$B$777,T$401)+'СЕТ СН'!$F$13-'СЕТ СН'!$F$21</f>
        <v>17.505099900000005</v>
      </c>
      <c r="U423" s="37">
        <f>SUMIFS(СВЦЭМ!$L$34:$L$777,СВЦЭМ!$A$34:$A$777,$A423,СВЦЭМ!$B$34:$B$777,U$401)+'СЕТ СН'!$F$13-'СЕТ СН'!$F$21</f>
        <v>13.176445439999952</v>
      </c>
      <c r="V423" s="37">
        <f>SUMIFS(СВЦЭМ!$L$34:$L$777,СВЦЭМ!$A$34:$A$777,$A423,СВЦЭМ!$B$34:$B$777,V$401)+'СЕТ СН'!$F$13-'СЕТ СН'!$F$21</f>
        <v>113.85151447999999</v>
      </c>
      <c r="W423" s="37">
        <f>SUMIFS(СВЦЭМ!$L$34:$L$777,СВЦЭМ!$A$34:$A$777,$A423,СВЦЭМ!$B$34:$B$777,W$401)+'СЕТ СН'!$F$13-'СЕТ СН'!$F$21</f>
        <v>157.41865614000005</v>
      </c>
      <c r="X423" s="37">
        <f>SUMIFS(СВЦЭМ!$L$34:$L$777,СВЦЭМ!$A$34:$A$777,$A423,СВЦЭМ!$B$34:$B$777,X$401)+'СЕТ СН'!$F$13-'СЕТ СН'!$F$21</f>
        <v>206.52963966000004</v>
      </c>
      <c r="Y423" s="37">
        <f>SUMIFS(СВЦЭМ!$L$34:$L$777,СВЦЭМ!$A$34:$A$777,$A423,СВЦЭМ!$B$34:$B$777,Y$401)+'СЕТ СН'!$F$13-'СЕТ СН'!$F$21</f>
        <v>264.70265560999997</v>
      </c>
    </row>
    <row r="424" spans="1:25" ht="15.75" x14ac:dyDescent="0.2">
      <c r="A424" s="36">
        <f t="shared" si="11"/>
        <v>43062</v>
      </c>
      <c r="B424" s="37">
        <f>SUMIFS(СВЦЭМ!$L$34:$L$777,СВЦЭМ!$A$34:$A$777,$A424,СВЦЭМ!$B$34:$B$777,B$401)+'СЕТ СН'!$F$13-'СЕТ СН'!$F$21</f>
        <v>264.07312049999996</v>
      </c>
      <c r="C424" s="37">
        <f>SUMIFS(СВЦЭМ!$L$34:$L$777,СВЦЭМ!$A$34:$A$777,$A424,СВЦЭМ!$B$34:$B$777,C$401)+'СЕТ СН'!$F$13-'СЕТ СН'!$F$21</f>
        <v>304.28562287</v>
      </c>
      <c r="D424" s="37">
        <f>SUMIFS(СВЦЭМ!$L$34:$L$777,СВЦЭМ!$A$34:$A$777,$A424,СВЦЭМ!$B$34:$B$777,D$401)+'СЕТ СН'!$F$13-'СЕТ СН'!$F$21</f>
        <v>357.2307174</v>
      </c>
      <c r="E424" s="37">
        <f>SUMIFS(СВЦЭМ!$L$34:$L$777,СВЦЭМ!$A$34:$A$777,$A424,СВЦЭМ!$B$34:$B$777,E$401)+'СЕТ СН'!$F$13-'СЕТ СН'!$F$21</f>
        <v>356.05535663000001</v>
      </c>
      <c r="F424" s="37">
        <f>SUMIFS(СВЦЭМ!$L$34:$L$777,СВЦЭМ!$A$34:$A$777,$A424,СВЦЭМ!$B$34:$B$777,F$401)+'СЕТ СН'!$F$13-'СЕТ СН'!$F$21</f>
        <v>355.96391656000003</v>
      </c>
      <c r="G424" s="37">
        <f>SUMIFS(СВЦЭМ!$L$34:$L$777,СВЦЭМ!$A$34:$A$777,$A424,СВЦЭМ!$B$34:$B$777,G$401)+'СЕТ СН'!$F$13-'СЕТ СН'!$F$21</f>
        <v>357.67740665999997</v>
      </c>
      <c r="H424" s="37">
        <f>SUMIFS(СВЦЭМ!$L$34:$L$777,СВЦЭМ!$A$34:$A$777,$A424,СВЦЭМ!$B$34:$B$777,H$401)+'СЕТ СН'!$F$13-'СЕТ СН'!$F$21</f>
        <v>333.49347426999998</v>
      </c>
      <c r="I424" s="37">
        <f>SUMIFS(СВЦЭМ!$L$34:$L$777,СВЦЭМ!$A$34:$A$777,$A424,СВЦЭМ!$B$34:$B$777,I$401)+'СЕТ СН'!$F$13-'СЕТ СН'!$F$21</f>
        <v>243.31818149000003</v>
      </c>
      <c r="J424" s="37">
        <f>SUMIFS(СВЦЭМ!$L$34:$L$777,СВЦЭМ!$A$34:$A$777,$A424,СВЦЭМ!$B$34:$B$777,J$401)+'СЕТ СН'!$F$13-'СЕТ СН'!$F$21</f>
        <v>184.92452243000002</v>
      </c>
      <c r="K424" s="37">
        <f>SUMIFS(СВЦЭМ!$L$34:$L$777,СВЦЭМ!$A$34:$A$777,$A424,СВЦЭМ!$B$34:$B$777,K$401)+'СЕТ СН'!$F$13-'СЕТ СН'!$F$21</f>
        <v>105.48974277000002</v>
      </c>
      <c r="L424" s="37">
        <f>SUMIFS(СВЦЭМ!$L$34:$L$777,СВЦЭМ!$A$34:$A$777,$A424,СВЦЭМ!$B$34:$B$777,L$401)+'СЕТ СН'!$F$13-'СЕТ СН'!$F$21</f>
        <v>44.67215034000003</v>
      </c>
      <c r="M424" s="37">
        <f>SUMIFS(СВЦЭМ!$L$34:$L$777,СВЦЭМ!$A$34:$A$777,$A424,СВЦЭМ!$B$34:$B$777,M$401)+'СЕТ СН'!$F$13-'СЕТ СН'!$F$21</f>
        <v>23.856153749999976</v>
      </c>
      <c r="N424" s="37">
        <f>SUMIFS(СВЦЭМ!$L$34:$L$777,СВЦЭМ!$A$34:$A$777,$A424,СВЦЭМ!$B$34:$B$777,N$401)+'СЕТ СН'!$F$13-'СЕТ СН'!$F$21</f>
        <v>35.264231129999985</v>
      </c>
      <c r="O424" s="37">
        <f>SUMIFS(СВЦЭМ!$L$34:$L$777,СВЦЭМ!$A$34:$A$777,$A424,СВЦЭМ!$B$34:$B$777,O$401)+'СЕТ СН'!$F$13-'СЕТ СН'!$F$21</f>
        <v>18.111927690000016</v>
      </c>
      <c r="P424" s="37">
        <f>SUMIFS(СВЦЭМ!$L$34:$L$777,СВЦЭМ!$A$34:$A$777,$A424,СВЦЭМ!$B$34:$B$777,P$401)+'СЕТ СН'!$F$13-'СЕТ СН'!$F$21</f>
        <v>54.428074980000019</v>
      </c>
      <c r="Q424" s="37">
        <f>SUMIFS(СВЦЭМ!$L$34:$L$777,СВЦЭМ!$A$34:$A$777,$A424,СВЦЭМ!$B$34:$B$777,Q$401)+'СЕТ СН'!$F$13-'СЕТ СН'!$F$21</f>
        <v>58.972346979999998</v>
      </c>
      <c r="R424" s="37">
        <f>SUMIFS(СВЦЭМ!$L$34:$L$777,СВЦЭМ!$A$34:$A$777,$A424,СВЦЭМ!$B$34:$B$777,R$401)+'СЕТ СН'!$F$13-'СЕТ СН'!$F$21</f>
        <v>64.185214330000008</v>
      </c>
      <c r="S424" s="37">
        <f>SUMIFS(СВЦЭМ!$L$34:$L$777,СВЦЭМ!$A$34:$A$777,$A424,СВЦЭМ!$B$34:$B$777,S$401)+'СЕТ СН'!$F$13-'СЕТ СН'!$F$21</f>
        <v>37.752101169999946</v>
      </c>
      <c r="T424" s="37">
        <f>SUMIFS(СВЦЭМ!$L$34:$L$777,СВЦЭМ!$A$34:$A$777,$A424,СВЦЭМ!$B$34:$B$777,T$401)+'СЕТ СН'!$F$13-'СЕТ СН'!$F$21</f>
        <v>20.455717079999999</v>
      </c>
      <c r="U424" s="37">
        <f>SUMIFS(СВЦЭМ!$L$34:$L$777,СВЦЭМ!$A$34:$A$777,$A424,СВЦЭМ!$B$34:$B$777,U$401)+'СЕТ СН'!$F$13-'СЕТ СН'!$F$21</f>
        <v>16.76108419000002</v>
      </c>
      <c r="V424" s="37">
        <f>SUMIFS(СВЦЭМ!$L$34:$L$777,СВЦЭМ!$A$34:$A$777,$A424,СВЦЭМ!$B$34:$B$777,V$401)+'СЕТ СН'!$F$13-'СЕТ СН'!$F$21</f>
        <v>47.215997580000021</v>
      </c>
      <c r="W424" s="37">
        <f>SUMIFS(СВЦЭМ!$L$34:$L$777,СВЦЭМ!$A$34:$A$777,$A424,СВЦЭМ!$B$34:$B$777,W$401)+'СЕТ СН'!$F$13-'СЕТ СН'!$F$21</f>
        <v>114.19933637999998</v>
      </c>
      <c r="X424" s="37">
        <f>SUMIFS(СВЦЭМ!$L$34:$L$777,СВЦЭМ!$A$34:$A$777,$A424,СВЦЭМ!$B$34:$B$777,X$401)+'СЕТ СН'!$F$13-'СЕТ СН'!$F$21</f>
        <v>186.22656919999997</v>
      </c>
      <c r="Y424" s="37">
        <f>SUMIFS(СВЦЭМ!$L$34:$L$777,СВЦЭМ!$A$34:$A$777,$A424,СВЦЭМ!$B$34:$B$777,Y$401)+'СЕТ СН'!$F$13-'СЕТ СН'!$F$21</f>
        <v>231.37467531000004</v>
      </c>
    </row>
    <row r="425" spans="1:25" ht="15.75" x14ac:dyDescent="0.2">
      <c r="A425" s="36">
        <f t="shared" si="11"/>
        <v>43063</v>
      </c>
      <c r="B425" s="37">
        <f>SUMIFS(СВЦЭМ!$L$34:$L$777,СВЦЭМ!$A$34:$A$777,$A425,СВЦЭМ!$B$34:$B$777,B$401)+'СЕТ СН'!$F$13-'СЕТ СН'!$F$21</f>
        <v>248.00347120000004</v>
      </c>
      <c r="C425" s="37">
        <f>SUMIFS(СВЦЭМ!$L$34:$L$777,СВЦЭМ!$A$34:$A$777,$A425,СВЦЭМ!$B$34:$B$777,C$401)+'СЕТ СН'!$F$13-'СЕТ СН'!$F$21</f>
        <v>298.69003935000001</v>
      </c>
      <c r="D425" s="37">
        <f>SUMIFS(СВЦЭМ!$L$34:$L$777,СВЦЭМ!$A$34:$A$777,$A425,СВЦЭМ!$B$34:$B$777,D$401)+'СЕТ СН'!$F$13-'СЕТ СН'!$F$21</f>
        <v>372.63289469999995</v>
      </c>
      <c r="E425" s="37">
        <f>SUMIFS(СВЦЭМ!$L$34:$L$777,СВЦЭМ!$A$34:$A$777,$A425,СВЦЭМ!$B$34:$B$777,E$401)+'СЕТ СН'!$F$13-'СЕТ СН'!$F$21</f>
        <v>372.21501792000004</v>
      </c>
      <c r="F425" s="37">
        <f>SUMIFS(СВЦЭМ!$L$34:$L$777,СВЦЭМ!$A$34:$A$777,$A425,СВЦЭМ!$B$34:$B$777,F$401)+'СЕТ СН'!$F$13-'СЕТ СН'!$F$21</f>
        <v>373.15568517999998</v>
      </c>
      <c r="G425" s="37">
        <f>SUMIFS(СВЦЭМ!$L$34:$L$777,СВЦЭМ!$A$34:$A$777,$A425,СВЦЭМ!$B$34:$B$777,G$401)+'СЕТ СН'!$F$13-'СЕТ СН'!$F$21</f>
        <v>371.93745037999997</v>
      </c>
      <c r="H425" s="37">
        <f>SUMIFS(СВЦЭМ!$L$34:$L$777,СВЦЭМ!$A$34:$A$777,$A425,СВЦЭМ!$B$34:$B$777,H$401)+'СЕТ СН'!$F$13-'СЕТ СН'!$F$21</f>
        <v>328.73255329000006</v>
      </c>
      <c r="I425" s="37">
        <f>SUMIFS(СВЦЭМ!$L$34:$L$777,СВЦЭМ!$A$34:$A$777,$A425,СВЦЭМ!$B$34:$B$777,I$401)+'СЕТ СН'!$F$13-'СЕТ СН'!$F$21</f>
        <v>249.45137407000004</v>
      </c>
      <c r="J425" s="37">
        <f>SUMIFS(СВЦЭМ!$L$34:$L$777,СВЦЭМ!$A$34:$A$777,$A425,СВЦЭМ!$B$34:$B$777,J$401)+'СЕТ СН'!$F$13-'СЕТ СН'!$F$21</f>
        <v>173.16939687000001</v>
      </c>
      <c r="K425" s="37">
        <f>SUMIFS(СВЦЭМ!$L$34:$L$777,СВЦЭМ!$A$34:$A$777,$A425,СВЦЭМ!$B$34:$B$777,K$401)+'СЕТ СН'!$F$13-'СЕТ СН'!$F$21</f>
        <v>98.840450669999996</v>
      </c>
      <c r="L425" s="37">
        <f>SUMIFS(СВЦЭМ!$L$34:$L$777,СВЦЭМ!$A$34:$A$777,$A425,СВЦЭМ!$B$34:$B$777,L$401)+'СЕТ СН'!$F$13-'СЕТ СН'!$F$21</f>
        <v>90.654047009999999</v>
      </c>
      <c r="M425" s="37">
        <f>SUMIFS(СВЦЭМ!$L$34:$L$777,СВЦЭМ!$A$34:$A$777,$A425,СВЦЭМ!$B$34:$B$777,M$401)+'СЕТ СН'!$F$13-'СЕТ СН'!$F$21</f>
        <v>65.333157750000055</v>
      </c>
      <c r="N425" s="37">
        <f>SUMIFS(СВЦЭМ!$L$34:$L$777,СВЦЭМ!$A$34:$A$777,$A425,СВЦЭМ!$B$34:$B$777,N$401)+'СЕТ СН'!$F$13-'СЕТ СН'!$F$21</f>
        <v>78.945625070000006</v>
      </c>
      <c r="O425" s="37">
        <f>SUMIFS(СВЦЭМ!$L$34:$L$777,СВЦЭМ!$A$34:$A$777,$A425,СВЦЭМ!$B$34:$B$777,O$401)+'СЕТ СН'!$F$13-'СЕТ СН'!$F$21</f>
        <v>79.192617449999943</v>
      </c>
      <c r="P425" s="37">
        <f>SUMIFS(СВЦЭМ!$L$34:$L$777,СВЦЭМ!$A$34:$A$777,$A425,СВЦЭМ!$B$34:$B$777,P$401)+'СЕТ СН'!$F$13-'СЕТ СН'!$F$21</f>
        <v>77.330497120000018</v>
      </c>
      <c r="Q425" s="37">
        <f>SUMIFS(СВЦЭМ!$L$34:$L$777,СВЦЭМ!$A$34:$A$777,$A425,СВЦЭМ!$B$34:$B$777,Q$401)+'СЕТ СН'!$F$13-'СЕТ СН'!$F$21</f>
        <v>76.347476970000002</v>
      </c>
      <c r="R425" s="37">
        <f>SUMIFS(СВЦЭМ!$L$34:$L$777,СВЦЭМ!$A$34:$A$777,$A425,СВЦЭМ!$B$34:$B$777,R$401)+'СЕТ СН'!$F$13-'СЕТ СН'!$F$21</f>
        <v>73.139445059999957</v>
      </c>
      <c r="S425" s="37">
        <f>SUMIFS(СВЦЭМ!$L$34:$L$777,СВЦЭМ!$A$34:$A$777,$A425,СВЦЭМ!$B$34:$B$777,S$401)+'СЕТ СН'!$F$13-'СЕТ СН'!$F$21</f>
        <v>42.851053460000003</v>
      </c>
      <c r="T425" s="37">
        <f>SUMIFS(СВЦЭМ!$L$34:$L$777,СВЦЭМ!$A$34:$A$777,$A425,СВЦЭМ!$B$34:$B$777,T$401)+'СЕТ СН'!$F$13-'СЕТ СН'!$F$21</f>
        <v>37.067519759999982</v>
      </c>
      <c r="U425" s="37">
        <f>SUMIFS(СВЦЭМ!$L$34:$L$777,СВЦЭМ!$A$34:$A$777,$A425,СВЦЭМ!$B$34:$B$777,U$401)+'СЕТ СН'!$F$13-'СЕТ СН'!$F$21</f>
        <v>26.103997439999944</v>
      </c>
      <c r="V425" s="37">
        <f>SUMIFS(СВЦЭМ!$L$34:$L$777,СВЦЭМ!$A$34:$A$777,$A425,СВЦЭМ!$B$34:$B$777,V$401)+'СЕТ СН'!$F$13-'СЕТ СН'!$F$21</f>
        <v>37.322770650000052</v>
      </c>
      <c r="W425" s="37">
        <f>SUMIFS(СВЦЭМ!$L$34:$L$777,СВЦЭМ!$A$34:$A$777,$A425,СВЦЭМ!$B$34:$B$777,W$401)+'СЕТ СН'!$F$13-'СЕТ СН'!$F$21</f>
        <v>134.77857687000005</v>
      </c>
      <c r="X425" s="37">
        <f>SUMIFS(СВЦЭМ!$L$34:$L$777,СВЦЭМ!$A$34:$A$777,$A425,СВЦЭМ!$B$34:$B$777,X$401)+'СЕТ СН'!$F$13-'СЕТ СН'!$F$21</f>
        <v>199.11281360999999</v>
      </c>
      <c r="Y425" s="37">
        <f>SUMIFS(СВЦЭМ!$L$34:$L$777,СВЦЭМ!$A$34:$A$777,$A425,СВЦЭМ!$B$34:$B$777,Y$401)+'СЕТ СН'!$F$13-'СЕТ СН'!$F$21</f>
        <v>268.17227222999998</v>
      </c>
    </row>
    <row r="426" spans="1:25" ht="15.75" x14ac:dyDescent="0.2">
      <c r="A426" s="36">
        <f t="shared" si="11"/>
        <v>43064</v>
      </c>
      <c r="B426" s="37">
        <f>SUMIFS(СВЦЭМ!$L$34:$L$777,СВЦЭМ!$A$34:$A$777,$A426,СВЦЭМ!$B$34:$B$777,B$401)+'СЕТ СН'!$F$13-'СЕТ СН'!$F$21</f>
        <v>290.36726972999998</v>
      </c>
      <c r="C426" s="37">
        <f>SUMIFS(СВЦЭМ!$L$34:$L$777,СВЦЭМ!$A$34:$A$777,$A426,СВЦЭМ!$B$34:$B$777,C$401)+'СЕТ СН'!$F$13-'СЕТ СН'!$F$21</f>
        <v>322.41793260999998</v>
      </c>
      <c r="D426" s="37">
        <f>SUMIFS(СВЦЭМ!$L$34:$L$777,СВЦЭМ!$A$34:$A$777,$A426,СВЦЭМ!$B$34:$B$777,D$401)+'СЕТ СН'!$F$13-'СЕТ СН'!$F$21</f>
        <v>356.61380692</v>
      </c>
      <c r="E426" s="37">
        <f>SUMIFS(СВЦЭМ!$L$34:$L$777,СВЦЭМ!$A$34:$A$777,$A426,СВЦЭМ!$B$34:$B$777,E$401)+'СЕТ СН'!$F$13-'СЕТ СН'!$F$21</f>
        <v>358.58220632999996</v>
      </c>
      <c r="F426" s="37">
        <f>SUMIFS(СВЦЭМ!$L$34:$L$777,СВЦЭМ!$A$34:$A$777,$A426,СВЦЭМ!$B$34:$B$777,F$401)+'СЕТ СН'!$F$13-'СЕТ СН'!$F$21</f>
        <v>358.75378827999998</v>
      </c>
      <c r="G426" s="37">
        <f>SUMIFS(СВЦЭМ!$L$34:$L$777,СВЦЭМ!$A$34:$A$777,$A426,СВЦЭМ!$B$34:$B$777,G$401)+'СЕТ СН'!$F$13-'СЕТ СН'!$F$21</f>
        <v>352.42275047999999</v>
      </c>
      <c r="H426" s="37">
        <f>SUMIFS(СВЦЭМ!$L$34:$L$777,СВЦЭМ!$A$34:$A$777,$A426,СВЦЭМ!$B$34:$B$777,H$401)+'СЕТ СН'!$F$13-'СЕТ СН'!$F$21</f>
        <v>326.88635624000005</v>
      </c>
      <c r="I426" s="37">
        <f>SUMIFS(СВЦЭМ!$L$34:$L$777,СВЦЭМ!$A$34:$A$777,$A426,СВЦЭМ!$B$34:$B$777,I$401)+'СЕТ СН'!$F$13-'СЕТ СН'!$F$21</f>
        <v>191.33785577000003</v>
      </c>
      <c r="J426" s="37">
        <f>SUMIFS(СВЦЭМ!$L$34:$L$777,СВЦЭМ!$A$34:$A$777,$A426,СВЦЭМ!$B$34:$B$777,J$401)+'СЕТ СН'!$F$13-'СЕТ СН'!$F$21</f>
        <v>191.87156484000002</v>
      </c>
      <c r="K426" s="37">
        <f>SUMIFS(СВЦЭМ!$L$34:$L$777,СВЦЭМ!$A$34:$A$777,$A426,СВЦЭМ!$B$34:$B$777,K$401)+'СЕТ СН'!$F$13-'СЕТ СН'!$F$21</f>
        <v>129.93277073000002</v>
      </c>
      <c r="L426" s="37">
        <f>SUMIFS(СВЦЭМ!$L$34:$L$777,СВЦЭМ!$A$34:$A$777,$A426,СВЦЭМ!$B$34:$B$777,L$401)+'СЕТ СН'!$F$13-'СЕТ СН'!$F$21</f>
        <v>63.120834360000003</v>
      </c>
      <c r="M426" s="37">
        <f>SUMIFS(СВЦЭМ!$L$34:$L$777,СВЦЭМ!$A$34:$A$777,$A426,СВЦЭМ!$B$34:$B$777,M$401)+'СЕТ СН'!$F$13-'СЕТ СН'!$F$21</f>
        <v>37.197416449999992</v>
      </c>
      <c r="N426" s="37">
        <f>SUMIFS(СВЦЭМ!$L$34:$L$777,СВЦЭМ!$A$34:$A$777,$A426,СВЦЭМ!$B$34:$B$777,N$401)+'СЕТ СН'!$F$13-'СЕТ СН'!$F$21</f>
        <v>13.817482140000038</v>
      </c>
      <c r="O426" s="37">
        <f>SUMIFS(СВЦЭМ!$L$34:$L$777,СВЦЭМ!$A$34:$A$777,$A426,СВЦЭМ!$B$34:$B$777,O$401)+'СЕТ СН'!$F$13-'СЕТ СН'!$F$21</f>
        <v>53.013445739999952</v>
      </c>
      <c r="P426" s="37">
        <f>SUMIFS(СВЦЭМ!$L$34:$L$777,СВЦЭМ!$A$34:$A$777,$A426,СВЦЭМ!$B$34:$B$777,P$401)+'СЕТ СН'!$F$13-'СЕТ СН'!$F$21</f>
        <v>65.546020079999948</v>
      </c>
      <c r="Q426" s="37">
        <f>SUMIFS(СВЦЭМ!$L$34:$L$777,СВЦЭМ!$A$34:$A$777,$A426,СВЦЭМ!$B$34:$B$777,Q$401)+'СЕТ СН'!$F$13-'СЕТ СН'!$F$21</f>
        <v>66.632272739999962</v>
      </c>
      <c r="R426" s="37">
        <f>SUMIFS(СВЦЭМ!$L$34:$L$777,СВЦЭМ!$A$34:$A$777,$A426,СВЦЭМ!$B$34:$B$777,R$401)+'СЕТ СН'!$F$13-'СЕТ СН'!$F$21</f>
        <v>62.385431179999955</v>
      </c>
      <c r="S426" s="37">
        <f>SUMIFS(СВЦЭМ!$L$34:$L$777,СВЦЭМ!$A$34:$A$777,$A426,СВЦЭМ!$B$34:$B$777,S$401)+'СЕТ СН'!$F$13-'СЕТ СН'!$F$21</f>
        <v>48.98931669000001</v>
      </c>
      <c r="T426" s="37">
        <f>SUMIFS(СВЦЭМ!$L$34:$L$777,СВЦЭМ!$A$34:$A$777,$A426,СВЦЭМ!$B$34:$B$777,T$401)+'СЕТ СН'!$F$13-'СЕТ СН'!$F$21</f>
        <v>17.644429700000046</v>
      </c>
      <c r="U426" s="37">
        <f>SUMIFS(СВЦЭМ!$L$34:$L$777,СВЦЭМ!$A$34:$A$777,$A426,СВЦЭМ!$B$34:$B$777,U$401)+'СЕТ СН'!$F$13-'СЕТ СН'!$F$21</f>
        <v>17.594290949999959</v>
      </c>
      <c r="V426" s="37">
        <f>SUMIFS(СВЦЭМ!$L$34:$L$777,СВЦЭМ!$A$34:$A$777,$A426,СВЦЭМ!$B$34:$B$777,V$401)+'СЕТ СН'!$F$13-'СЕТ СН'!$F$21</f>
        <v>50.606243329999984</v>
      </c>
      <c r="W426" s="37">
        <f>SUMIFS(СВЦЭМ!$L$34:$L$777,СВЦЭМ!$A$34:$A$777,$A426,СВЦЭМ!$B$34:$B$777,W$401)+'СЕТ СН'!$F$13-'СЕТ СН'!$F$21</f>
        <v>112.01556536999999</v>
      </c>
      <c r="X426" s="37">
        <f>SUMIFS(СВЦЭМ!$L$34:$L$777,СВЦЭМ!$A$34:$A$777,$A426,СВЦЭМ!$B$34:$B$777,X$401)+'СЕТ СН'!$F$13-'СЕТ СН'!$F$21</f>
        <v>187.23377336999999</v>
      </c>
      <c r="Y426" s="37">
        <f>SUMIFS(СВЦЭМ!$L$34:$L$777,СВЦЭМ!$A$34:$A$777,$A426,СВЦЭМ!$B$34:$B$777,Y$401)+'СЕТ СН'!$F$13-'СЕТ СН'!$F$21</f>
        <v>242.07110718000001</v>
      </c>
    </row>
    <row r="427" spans="1:25" ht="15.75" x14ac:dyDescent="0.2">
      <c r="A427" s="36">
        <f t="shared" si="11"/>
        <v>43065</v>
      </c>
      <c r="B427" s="37">
        <f>SUMIFS(СВЦЭМ!$L$34:$L$777,СВЦЭМ!$A$34:$A$777,$A427,СВЦЭМ!$B$34:$B$777,B$401)+'СЕТ СН'!$F$13-'СЕТ СН'!$F$21</f>
        <v>278.82801788999996</v>
      </c>
      <c r="C427" s="37">
        <f>SUMIFS(СВЦЭМ!$L$34:$L$777,СВЦЭМ!$A$34:$A$777,$A427,СВЦЭМ!$B$34:$B$777,C$401)+'СЕТ СН'!$F$13-'СЕТ СН'!$F$21</f>
        <v>309.47510528999999</v>
      </c>
      <c r="D427" s="37">
        <f>SUMIFS(СВЦЭМ!$L$34:$L$777,СВЦЭМ!$A$34:$A$777,$A427,СВЦЭМ!$B$34:$B$777,D$401)+'СЕТ СН'!$F$13-'СЕТ СН'!$F$21</f>
        <v>347.42185698000003</v>
      </c>
      <c r="E427" s="37">
        <f>SUMIFS(СВЦЭМ!$L$34:$L$777,СВЦЭМ!$A$34:$A$777,$A427,СВЦЭМ!$B$34:$B$777,E$401)+'СЕТ СН'!$F$13-'СЕТ СН'!$F$21</f>
        <v>355.04213515000004</v>
      </c>
      <c r="F427" s="37">
        <f>SUMIFS(СВЦЭМ!$L$34:$L$777,СВЦЭМ!$A$34:$A$777,$A427,СВЦЭМ!$B$34:$B$777,F$401)+'СЕТ СН'!$F$13-'СЕТ СН'!$F$21</f>
        <v>356.71262889000002</v>
      </c>
      <c r="G427" s="37">
        <f>SUMIFS(СВЦЭМ!$L$34:$L$777,СВЦЭМ!$A$34:$A$777,$A427,СВЦЭМ!$B$34:$B$777,G$401)+'СЕТ СН'!$F$13-'СЕТ СН'!$F$21</f>
        <v>349.14852886999995</v>
      </c>
      <c r="H427" s="37">
        <f>SUMIFS(СВЦЭМ!$L$34:$L$777,СВЦЭМ!$A$34:$A$777,$A427,СВЦЭМ!$B$34:$B$777,H$401)+'СЕТ СН'!$F$13-'СЕТ СН'!$F$21</f>
        <v>326.39350178999996</v>
      </c>
      <c r="I427" s="37">
        <f>SUMIFS(СВЦЭМ!$L$34:$L$777,СВЦЭМ!$A$34:$A$777,$A427,СВЦЭМ!$B$34:$B$777,I$401)+'СЕТ СН'!$F$13-'СЕТ СН'!$F$21</f>
        <v>272.78072740000005</v>
      </c>
      <c r="J427" s="37">
        <f>SUMIFS(СВЦЭМ!$L$34:$L$777,СВЦЭМ!$A$34:$A$777,$A427,СВЦЭМ!$B$34:$B$777,J$401)+'СЕТ СН'!$F$13-'СЕТ СН'!$F$21</f>
        <v>214.46132361000002</v>
      </c>
      <c r="K427" s="37">
        <f>SUMIFS(СВЦЭМ!$L$34:$L$777,СВЦЭМ!$A$34:$A$777,$A427,СВЦЭМ!$B$34:$B$777,K$401)+'СЕТ СН'!$F$13-'СЕТ СН'!$F$21</f>
        <v>138.15896214999998</v>
      </c>
      <c r="L427" s="37">
        <f>SUMIFS(СВЦЭМ!$L$34:$L$777,СВЦЭМ!$A$34:$A$777,$A427,СВЦЭМ!$B$34:$B$777,L$401)+'СЕТ СН'!$F$13-'СЕТ СН'!$F$21</f>
        <v>79.198053909999999</v>
      </c>
      <c r="M427" s="37">
        <f>SUMIFS(СВЦЭМ!$L$34:$L$777,СВЦЭМ!$A$34:$A$777,$A427,СВЦЭМ!$B$34:$B$777,M$401)+'СЕТ СН'!$F$13-'СЕТ СН'!$F$21</f>
        <v>54.579045240000028</v>
      </c>
      <c r="N427" s="37">
        <f>SUMIFS(СВЦЭМ!$L$34:$L$777,СВЦЭМ!$A$34:$A$777,$A427,СВЦЭМ!$B$34:$B$777,N$401)+'СЕТ СН'!$F$13-'СЕТ СН'!$F$21</f>
        <v>64.36154141999998</v>
      </c>
      <c r="O427" s="37">
        <f>SUMIFS(СВЦЭМ!$L$34:$L$777,СВЦЭМ!$A$34:$A$777,$A427,СВЦЭМ!$B$34:$B$777,O$401)+'СЕТ СН'!$F$13-'СЕТ СН'!$F$21</f>
        <v>71.266058430000044</v>
      </c>
      <c r="P427" s="37">
        <f>SUMIFS(СВЦЭМ!$L$34:$L$777,СВЦЭМ!$A$34:$A$777,$A427,СВЦЭМ!$B$34:$B$777,P$401)+'СЕТ СН'!$F$13-'СЕТ СН'!$F$21</f>
        <v>78.90721345999998</v>
      </c>
      <c r="Q427" s="37">
        <f>SUMIFS(СВЦЭМ!$L$34:$L$777,СВЦЭМ!$A$34:$A$777,$A427,СВЦЭМ!$B$34:$B$777,Q$401)+'СЕТ СН'!$F$13-'СЕТ СН'!$F$21</f>
        <v>80.943878739999946</v>
      </c>
      <c r="R427" s="37">
        <f>SUMIFS(СВЦЭМ!$L$34:$L$777,СВЦЭМ!$A$34:$A$777,$A427,СВЦЭМ!$B$34:$B$777,R$401)+'СЕТ СН'!$F$13-'СЕТ СН'!$F$21</f>
        <v>73.767702159999999</v>
      </c>
      <c r="S427" s="37">
        <f>SUMIFS(СВЦЭМ!$L$34:$L$777,СВЦЭМ!$A$34:$A$777,$A427,СВЦЭМ!$B$34:$B$777,S$401)+'СЕТ СН'!$F$13-'СЕТ СН'!$F$21</f>
        <v>47.635444890000031</v>
      </c>
      <c r="T427" s="37">
        <f>SUMIFS(СВЦЭМ!$L$34:$L$777,СВЦЭМ!$A$34:$A$777,$A427,СВЦЭМ!$B$34:$B$777,T$401)+'СЕТ СН'!$F$13-'СЕТ СН'!$F$21</f>
        <v>27.94768018000002</v>
      </c>
      <c r="U427" s="37">
        <f>SUMIFS(СВЦЭМ!$L$34:$L$777,СВЦЭМ!$A$34:$A$777,$A427,СВЦЭМ!$B$34:$B$777,U$401)+'СЕТ СН'!$F$13-'СЕТ СН'!$F$21</f>
        <v>27.558978590000038</v>
      </c>
      <c r="V427" s="37">
        <f>SUMIFS(СВЦЭМ!$L$34:$L$777,СВЦЭМ!$A$34:$A$777,$A427,СВЦЭМ!$B$34:$B$777,V$401)+'СЕТ СН'!$F$13-'СЕТ СН'!$F$21</f>
        <v>54.761890799999946</v>
      </c>
      <c r="W427" s="37">
        <f>SUMIFS(СВЦЭМ!$L$34:$L$777,СВЦЭМ!$A$34:$A$777,$A427,СВЦЭМ!$B$34:$B$777,W$401)+'СЕТ СН'!$F$13-'СЕТ СН'!$F$21</f>
        <v>113.16784604999998</v>
      </c>
      <c r="X427" s="37">
        <f>SUMIFS(СВЦЭМ!$L$34:$L$777,СВЦЭМ!$A$34:$A$777,$A427,СВЦЭМ!$B$34:$B$777,X$401)+'СЕТ СН'!$F$13-'СЕТ СН'!$F$21</f>
        <v>187.59787532999997</v>
      </c>
      <c r="Y427" s="37">
        <f>SUMIFS(СВЦЭМ!$L$34:$L$777,СВЦЭМ!$A$34:$A$777,$A427,СВЦЭМ!$B$34:$B$777,Y$401)+'СЕТ СН'!$F$13-'СЕТ СН'!$F$21</f>
        <v>262.26644808000003</v>
      </c>
    </row>
    <row r="428" spans="1:25" ht="15.75" x14ac:dyDescent="0.2">
      <c r="A428" s="36">
        <f t="shared" si="11"/>
        <v>43066</v>
      </c>
      <c r="B428" s="37">
        <f>SUMIFS(СВЦЭМ!$L$34:$L$777,СВЦЭМ!$A$34:$A$777,$A428,СВЦЭМ!$B$34:$B$777,B$401)+'СЕТ СН'!$F$13-'СЕТ СН'!$F$21</f>
        <v>274.10265062999997</v>
      </c>
      <c r="C428" s="37">
        <f>SUMIFS(СВЦЭМ!$L$34:$L$777,СВЦЭМ!$A$34:$A$777,$A428,СВЦЭМ!$B$34:$B$777,C$401)+'СЕТ СН'!$F$13-'СЕТ СН'!$F$21</f>
        <v>349.22934276000001</v>
      </c>
      <c r="D428" s="37">
        <f>SUMIFS(СВЦЭМ!$L$34:$L$777,СВЦЭМ!$A$34:$A$777,$A428,СВЦЭМ!$B$34:$B$777,D$401)+'СЕТ СН'!$F$13-'СЕТ СН'!$F$21</f>
        <v>385.59726976000002</v>
      </c>
      <c r="E428" s="37">
        <f>SUMIFS(СВЦЭМ!$L$34:$L$777,СВЦЭМ!$A$34:$A$777,$A428,СВЦЭМ!$B$34:$B$777,E$401)+'СЕТ СН'!$F$13-'СЕТ СН'!$F$21</f>
        <v>392.62637591999999</v>
      </c>
      <c r="F428" s="37">
        <f>SUMIFS(СВЦЭМ!$L$34:$L$777,СВЦЭМ!$A$34:$A$777,$A428,СВЦЭМ!$B$34:$B$777,F$401)+'СЕТ СН'!$F$13-'СЕТ СН'!$F$21</f>
        <v>387.62379491000002</v>
      </c>
      <c r="G428" s="37">
        <f>SUMIFS(СВЦЭМ!$L$34:$L$777,СВЦЭМ!$A$34:$A$777,$A428,СВЦЭМ!$B$34:$B$777,G$401)+'СЕТ СН'!$F$13-'СЕТ СН'!$F$21</f>
        <v>377.98981443000002</v>
      </c>
      <c r="H428" s="37">
        <f>SUMIFS(СВЦЭМ!$L$34:$L$777,СВЦЭМ!$A$34:$A$777,$A428,СВЦЭМ!$B$34:$B$777,H$401)+'СЕТ СН'!$F$13-'СЕТ СН'!$F$21</f>
        <v>271.01365611000006</v>
      </c>
      <c r="I428" s="37">
        <f>SUMIFS(СВЦЭМ!$L$34:$L$777,СВЦЭМ!$A$34:$A$777,$A428,СВЦЭМ!$B$34:$B$777,I$401)+'СЕТ СН'!$F$13-'СЕТ СН'!$F$21</f>
        <v>256.77370852000001</v>
      </c>
      <c r="J428" s="37">
        <f>SUMIFS(СВЦЭМ!$L$34:$L$777,СВЦЭМ!$A$34:$A$777,$A428,СВЦЭМ!$B$34:$B$777,J$401)+'СЕТ СН'!$F$13-'СЕТ СН'!$F$21</f>
        <v>199.68871586</v>
      </c>
      <c r="K428" s="37">
        <f>SUMIFS(СВЦЭМ!$L$34:$L$777,СВЦЭМ!$A$34:$A$777,$A428,СВЦЭМ!$B$34:$B$777,K$401)+'СЕТ СН'!$F$13-'СЕТ СН'!$F$21</f>
        <v>133.74678920999997</v>
      </c>
      <c r="L428" s="37">
        <f>SUMIFS(СВЦЭМ!$L$34:$L$777,СВЦЭМ!$A$34:$A$777,$A428,СВЦЭМ!$B$34:$B$777,L$401)+'СЕТ СН'!$F$13-'СЕТ СН'!$F$21</f>
        <v>75.890560199999982</v>
      </c>
      <c r="M428" s="37">
        <f>SUMIFS(СВЦЭМ!$L$34:$L$777,СВЦЭМ!$A$34:$A$777,$A428,СВЦЭМ!$B$34:$B$777,M$401)+'СЕТ СН'!$F$13-'СЕТ СН'!$F$21</f>
        <v>58.72265617000005</v>
      </c>
      <c r="N428" s="37">
        <f>SUMIFS(СВЦЭМ!$L$34:$L$777,СВЦЭМ!$A$34:$A$777,$A428,СВЦЭМ!$B$34:$B$777,N$401)+'СЕТ СН'!$F$13-'СЕТ СН'!$F$21</f>
        <v>73.643974950000029</v>
      </c>
      <c r="O428" s="37">
        <f>SUMIFS(СВЦЭМ!$L$34:$L$777,СВЦЭМ!$A$34:$A$777,$A428,СВЦЭМ!$B$34:$B$777,O$401)+'СЕТ СН'!$F$13-'СЕТ СН'!$F$21</f>
        <v>76.26037653000003</v>
      </c>
      <c r="P428" s="37">
        <f>SUMIFS(СВЦЭМ!$L$34:$L$777,СВЦЭМ!$A$34:$A$777,$A428,СВЦЭМ!$B$34:$B$777,P$401)+'СЕТ СН'!$F$13-'СЕТ СН'!$F$21</f>
        <v>83.653817640000057</v>
      </c>
      <c r="Q428" s="37">
        <f>SUMIFS(СВЦЭМ!$L$34:$L$777,СВЦЭМ!$A$34:$A$777,$A428,СВЦЭМ!$B$34:$B$777,Q$401)+'СЕТ СН'!$F$13-'СЕТ СН'!$F$21</f>
        <v>87.308818770000016</v>
      </c>
      <c r="R428" s="37">
        <f>SUMIFS(СВЦЭМ!$L$34:$L$777,СВЦЭМ!$A$34:$A$777,$A428,СВЦЭМ!$B$34:$B$777,R$401)+'СЕТ СН'!$F$13-'СЕТ СН'!$F$21</f>
        <v>88.549667210000052</v>
      </c>
      <c r="S428" s="37">
        <f>SUMIFS(СВЦЭМ!$L$34:$L$777,СВЦЭМ!$A$34:$A$777,$A428,СВЦЭМ!$B$34:$B$777,S$401)+'СЕТ СН'!$F$13-'СЕТ СН'!$F$21</f>
        <v>64.093157509999969</v>
      </c>
      <c r="T428" s="37">
        <f>SUMIFS(СВЦЭМ!$L$34:$L$777,СВЦЭМ!$A$34:$A$777,$A428,СВЦЭМ!$B$34:$B$777,T$401)+'СЕТ СН'!$F$13-'СЕТ СН'!$F$21</f>
        <v>43.084110450000026</v>
      </c>
      <c r="U428" s="37">
        <f>SUMIFS(СВЦЭМ!$L$34:$L$777,СВЦЭМ!$A$34:$A$777,$A428,СВЦЭМ!$B$34:$B$777,U$401)+'СЕТ СН'!$F$13-'СЕТ СН'!$F$21</f>
        <v>40.402293020000002</v>
      </c>
      <c r="V428" s="37">
        <f>SUMIFS(СВЦЭМ!$L$34:$L$777,СВЦЭМ!$A$34:$A$777,$A428,СВЦЭМ!$B$34:$B$777,V$401)+'СЕТ СН'!$F$13-'СЕТ СН'!$F$21</f>
        <v>64.566686509999954</v>
      </c>
      <c r="W428" s="37">
        <f>SUMIFS(СВЦЭМ!$L$34:$L$777,СВЦЭМ!$A$34:$A$777,$A428,СВЦЭМ!$B$34:$B$777,W$401)+'СЕТ СН'!$F$13-'СЕТ СН'!$F$21</f>
        <v>133.59087523999995</v>
      </c>
      <c r="X428" s="37">
        <f>SUMIFS(СВЦЭМ!$L$34:$L$777,СВЦЭМ!$A$34:$A$777,$A428,СВЦЭМ!$B$34:$B$777,X$401)+'СЕТ СН'!$F$13-'СЕТ СН'!$F$21</f>
        <v>213.71590223999999</v>
      </c>
      <c r="Y428" s="37">
        <f>SUMIFS(СВЦЭМ!$L$34:$L$777,СВЦЭМ!$A$34:$A$777,$A428,СВЦЭМ!$B$34:$B$777,Y$401)+'СЕТ СН'!$F$13-'СЕТ СН'!$F$21</f>
        <v>279.54333604999999</v>
      </c>
    </row>
    <row r="429" spans="1:25" ht="15.75" x14ac:dyDescent="0.2">
      <c r="A429" s="36">
        <f t="shared" si="11"/>
        <v>43067</v>
      </c>
      <c r="B429" s="37">
        <f>SUMIFS(СВЦЭМ!$L$34:$L$777,СВЦЭМ!$A$34:$A$777,$A429,СВЦЭМ!$B$34:$B$777,B$401)+'СЕТ СН'!$F$13-'СЕТ СН'!$F$21</f>
        <v>289.81999814999995</v>
      </c>
      <c r="C429" s="37">
        <f>SUMIFS(СВЦЭМ!$L$34:$L$777,СВЦЭМ!$A$34:$A$777,$A429,СВЦЭМ!$B$34:$B$777,C$401)+'СЕТ СН'!$F$13-'СЕТ СН'!$F$21</f>
        <v>280.78663361999998</v>
      </c>
      <c r="D429" s="37">
        <f>SUMIFS(СВЦЭМ!$L$34:$L$777,СВЦЭМ!$A$34:$A$777,$A429,СВЦЭМ!$B$34:$B$777,D$401)+'СЕТ СН'!$F$13-'СЕТ СН'!$F$21</f>
        <v>344.35298368999997</v>
      </c>
      <c r="E429" s="37">
        <f>SUMIFS(СВЦЭМ!$L$34:$L$777,СВЦЭМ!$A$34:$A$777,$A429,СВЦЭМ!$B$34:$B$777,E$401)+'СЕТ СН'!$F$13-'СЕТ СН'!$F$21</f>
        <v>350.15967663000004</v>
      </c>
      <c r="F429" s="37">
        <f>SUMIFS(СВЦЭМ!$L$34:$L$777,СВЦЭМ!$A$34:$A$777,$A429,СВЦЭМ!$B$34:$B$777,F$401)+'СЕТ СН'!$F$13-'СЕТ СН'!$F$21</f>
        <v>351.03704310000001</v>
      </c>
      <c r="G429" s="37">
        <f>SUMIFS(СВЦЭМ!$L$34:$L$777,СВЦЭМ!$A$34:$A$777,$A429,СВЦЭМ!$B$34:$B$777,G$401)+'СЕТ СН'!$F$13-'СЕТ СН'!$F$21</f>
        <v>333.86672702999999</v>
      </c>
      <c r="H429" s="37">
        <f>SUMIFS(СВЦЭМ!$L$34:$L$777,СВЦЭМ!$A$34:$A$777,$A429,СВЦЭМ!$B$34:$B$777,H$401)+'СЕТ СН'!$F$13-'СЕТ СН'!$F$21</f>
        <v>291.74686742999995</v>
      </c>
      <c r="I429" s="37">
        <f>SUMIFS(СВЦЭМ!$L$34:$L$777,СВЦЭМ!$A$34:$A$777,$A429,СВЦЭМ!$B$34:$B$777,I$401)+'СЕТ СН'!$F$13-'СЕТ СН'!$F$21</f>
        <v>212.61372926000001</v>
      </c>
      <c r="J429" s="37">
        <f>SUMIFS(СВЦЭМ!$L$34:$L$777,СВЦЭМ!$A$34:$A$777,$A429,СВЦЭМ!$B$34:$B$777,J$401)+'СЕТ СН'!$F$13-'СЕТ СН'!$F$21</f>
        <v>202.23700289999999</v>
      </c>
      <c r="K429" s="37">
        <f>SUMIFS(СВЦЭМ!$L$34:$L$777,СВЦЭМ!$A$34:$A$777,$A429,СВЦЭМ!$B$34:$B$777,K$401)+'СЕТ СН'!$F$13-'СЕТ СН'!$F$21</f>
        <v>152.97147419999999</v>
      </c>
      <c r="L429" s="37">
        <f>SUMIFS(СВЦЭМ!$L$34:$L$777,СВЦЭМ!$A$34:$A$777,$A429,СВЦЭМ!$B$34:$B$777,L$401)+'СЕТ СН'!$F$13-'СЕТ СН'!$F$21</f>
        <v>96.074365360000002</v>
      </c>
      <c r="M429" s="37">
        <f>SUMIFS(СВЦЭМ!$L$34:$L$777,СВЦЭМ!$A$34:$A$777,$A429,СВЦЭМ!$B$34:$B$777,M$401)+'СЕТ СН'!$F$13-'СЕТ СН'!$F$21</f>
        <v>69.770409719999975</v>
      </c>
      <c r="N429" s="37">
        <f>SUMIFS(СВЦЭМ!$L$34:$L$777,СВЦЭМ!$A$34:$A$777,$A429,СВЦЭМ!$B$34:$B$777,N$401)+'СЕТ СН'!$F$13-'СЕТ СН'!$F$21</f>
        <v>62.644497920000049</v>
      </c>
      <c r="O429" s="37">
        <f>SUMIFS(СВЦЭМ!$L$34:$L$777,СВЦЭМ!$A$34:$A$777,$A429,СВЦЭМ!$B$34:$B$777,O$401)+'СЕТ СН'!$F$13-'СЕТ СН'!$F$21</f>
        <v>66.750980750000053</v>
      </c>
      <c r="P429" s="37">
        <f>SUMIFS(СВЦЭМ!$L$34:$L$777,СВЦЭМ!$A$34:$A$777,$A429,СВЦЭМ!$B$34:$B$777,P$401)+'СЕТ СН'!$F$13-'СЕТ СН'!$F$21</f>
        <v>69.960920920000035</v>
      </c>
      <c r="Q429" s="37">
        <f>SUMIFS(СВЦЭМ!$L$34:$L$777,СВЦЭМ!$A$34:$A$777,$A429,СВЦЭМ!$B$34:$B$777,Q$401)+'СЕТ СН'!$F$13-'СЕТ СН'!$F$21</f>
        <v>71.312832930000013</v>
      </c>
      <c r="R429" s="37">
        <f>SUMIFS(СВЦЭМ!$L$34:$L$777,СВЦЭМ!$A$34:$A$777,$A429,СВЦЭМ!$B$34:$B$777,R$401)+'СЕТ СН'!$F$13-'СЕТ СН'!$F$21</f>
        <v>68.928182610000022</v>
      </c>
      <c r="S429" s="37">
        <f>SUMIFS(СВЦЭМ!$L$34:$L$777,СВЦЭМ!$A$34:$A$777,$A429,СВЦЭМ!$B$34:$B$777,S$401)+'СЕТ СН'!$F$13-'СЕТ СН'!$F$21</f>
        <v>67.200477279999973</v>
      </c>
      <c r="T429" s="37">
        <f>SUMIFS(СВЦЭМ!$L$34:$L$777,СВЦЭМ!$A$34:$A$777,$A429,СВЦЭМ!$B$34:$B$777,T$401)+'СЕТ СН'!$F$13-'СЕТ СН'!$F$21</f>
        <v>18.470515679999949</v>
      </c>
      <c r="U429" s="37">
        <f>SUMIFS(СВЦЭМ!$L$34:$L$777,СВЦЭМ!$A$34:$A$777,$A429,СВЦЭМ!$B$34:$B$777,U$401)+'СЕТ СН'!$F$13-'СЕТ СН'!$F$21</f>
        <v>14.170318830000042</v>
      </c>
      <c r="V429" s="37">
        <f>SUMIFS(СВЦЭМ!$L$34:$L$777,СВЦЭМ!$A$34:$A$777,$A429,СВЦЭМ!$B$34:$B$777,V$401)+'СЕТ СН'!$F$13-'СЕТ СН'!$F$21</f>
        <v>24.75666911999997</v>
      </c>
      <c r="W429" s="37">
        <f>SUMIFS(СВЦЭМ!$L$34:$L$777,СВЦЭМ!$A$34:$A$777,$A429,СВЦЭМ!$B$34:$B$777,W$401)+'СЕТ СН'!$F$13-'СЕТ СН'!$F$21</f>
        <v>72.567531840000015</v>
      </c>
      <c r="X429" s="37">
        <f>SUMIFS(СВЦЭМ!$L$34:$L$777,СВЦЭМ!$A$34:$A$777,$A429,СВЦЭМ!$B$34:$B$777,X$401)+'СЕТ СН'!$F$13-'СЕТ СН'!$F$21</f>
        <v>183.72139832000005</v>
      </c>
      <c r="Y429" s="37">
        <f>SUMIFS(СВЦЭМ!$L$34:$L$777,СВЦЭМ!$A$34:$A$777,$A429,СВЦЭМ!$B$34:$B$777,Y$401)+'СЕТ СН'!$F$13-'СЕТ СН'!$F$21</f>
        <v>219.92206635000002</v>
      </c>
    </row>
    <row r="430" spans="1:25" ht="15.75" x14ac:dyDescent="0.2">
      <c r="A430" s="36">
        <f t="shared" si="11"/>
        <v>43068</v>
      </c>
      <c r="B430" s="37">
        <f>SUMIFS(СВЦЭМ!$L$34:$L$777,СВЦЭМ!$A$34:$A$777,$A430,СВЦЭМ!$B$34:$B$777,B$401)+'СЕТ СН'!$F$13-'СЕТ СН'!$F$21</f>
        <v>301.85611958000004</v>
      </c>
      <c r="C430" s="37">
        <f>SUMIFS(СВЦЭМ!$L$34:$L$777,СВЦЭМ!$A$34:$A$777,$A430,СВЦЭМ!$B$34:$B$777,C$401)+'СЕТ СН'!$F$13-'СЕТ СН'!$F$21</f>
        <v>368.19842147999998</v>
      </c>
      <c r="D430" s="37">
        <f>SUMIFS(СВЦЭМ!$L$34:$L$777,СВЦЭМ!$A$34:$A$777,$A430,СВЦЭМ!$B$34:$B$777,D$401)+'СЕТ СН'!$F$13-'СЕТ СН'!$F$21</f>
        <v>357.19313486999999</v>
      </c>
      <c r="E430" s="37">
        <f>SUMIFS(СВЦЭМ!$L$34:$L$777,СВЦЭМ!$A$34:$A$777,$A430,СВЦЭМ!$B$34:$B$777,E$401)+'СЕТ СН'!$F$13-'СЕТ СН'!$F$21</f>
        <v>363.20980040999996</v>
      </c>
      <c r="F430" s="37">
        <f>SUMIFS(СВЦЭМ!$L$34:$L$777,СВЦЭМ!$A$34:$A$777,$A430,СВЦЭМ!$B$34:$B$777,F$401)+'СЕТ СН'!$F$13-'СЕТ СН'!$F$21</f>
        <v>362.32803706000004</v>
      </c>
      <c r="G430" s="37">
        <f>SUMIFS(СВЦЭМ!$L$34:$L$777,СВЦЭМ!$A$34:$A$777,$A430,СВЦЭМ!$B$34:$B$777,G$401)+'СЕТ СН'!$F$13-'СЕТ СН'!$F$21</f>
        <v>342.39612147000003</v>
      </c>
      <c r="H430" s="37">
        <f>SUMIFS(СВЦЭМ!$L$34:$L$777,СВЦЭМ!$A$34:$A$777,$A430,СВЦЭМ!$B$34:$B$777,H$401)+'СЕТ СН'!$F$13-'СЕТ СН'!$F$21</f>
        <v>287.84928137999998</v>
      </c>
      <c r="I430" s="37">
        <f>SUMIFS(СВЦЭМ!$L$34:$L$777,СВЦЭМ!$A$34:$A$777,$A430,СВЦЭМ!$B$34:$B$777,I$401)+'СЕТ СН'!$F$13-'СЕТ СН'!$F$21</f>
        <v>222.70718775</v>
      </c>
      <c r="J430" s="37">
        <f>SUMIFS(СВЦЭМ!$L$34:$L$777,СВЦЭМ!$A$34:$A$777,$A430,СВЦЭМ!$B$34:$B$777,J$401)+'СЕТ СН'!$F$13-'СЕТ СН'!$F$21</f>
        <v>198.57275762999996</v>
      </c>
      <c r="K430" s="37">
        <f>SUMIFS(СВЦЭМ!$L$34:$L$777,СВЦЭМ!$A$34:$A$777,$A430,СВЦЭМ!$B$34:$B$777,K$401)+'СЕТ СН'!$F$13-'СЕТ СН'!$F$21</f>
        <v>157.10399018999999</v>
      </c>
      <c r="L430" s="37">
        <f>SUMIFS(СВЦЭМ!$L$34:$L$777,СВЦЭМ!$A$34:$A$777,$A430,СВЦЭМ!$B$34:$B$777,L$401)+'СЕТ СН'!$F$13-'СЕТ СН'!$F$21</f>
        <v>105.98166622999997</v>
      </c>
      <c r="M430" s="37">
        <f>SUMIFS(СВЦЭМ!$L$34:$L$777,СВЦЭМ!$A$34:$A$777,$A430,СВЦЭМ!$B$34:$B$777,M$401)+'СЕТ СН'!$F$13-'СЕТ СН'!$F$21</f>
        <v>75.574112990000003</v>
      </c>
      <c r="N430" s="37">
        <f>SUMIFS(СВЦЭМ!$L$34:$L$777,СВЦЭМ!$A$34:$A$777,$A430,СВЦЭМ!$B$34:$B$777,N$401)+'СЕТ СН'!$F$13-'СЕТ СН'!$F$21</f>
        <v>71.095904580000024</v>
      </c>
      <c r="O430" s="37">
        <f>SUMIFS(СВЦЭМ!$L$34:$L$777,СВЦЭМ!$A$34:$A$777,$A430,СВЦЭМ!$B$34:$B$777,O$401)+'СЕТ СН'!$F$13-'СЕТ СН'!$F$21</f>
        <v>66.979648890000021</v>
      </c>
      <c r="P430" s="37">
        <f>SUMIFS(СВЦЭМ!$L$34:$L$777,СВЦЭМ!$A$34:$A$777,$A430,СВЦЭМ!$B$34:$B$777,P$401)+'СЕТ СН'!$F$13-'СЕТ СН'!$F$21</f>
        <v>61.133985540000026</v>
      </c>
      <c r="Q430" s="37">
        <f>SUMIFS(СВЦЭМ!$L$34:$L$777,СВЦЭМ!$A$34:$A$777,$A430,СВЦЭМ!$B$34:$B$777,Q$401)+'СЕТ СН'!$F$13-'СЕТ СН'!$F$21</f>
        <v>58.858476509999946</v>
      </c>
      <c r="R430" s="37">
        <f>SUMIFS(СВЦЭМ!$L$34:$L$777,СВЦЭМ!$A$34:$A$777,$A430,СВЦЭМ!$B$34:$B$777,R$401)+'СЕТ СН'!$F$13-'СЕТ СН'!$F$21</f>
        <v>59.781158549999986</v>
      </c>
      <c r="S430" s="37">
        <f>SUMIFS(СВЦЭМ!$L$34:$L$777,СВЦЭМ!$A$34:$A$777,$A430,СВЦЭМ!$B$34:$B$777,S$401)+'СЕТ СН'!$F$13-'СЕТ СН'!$F$21</f>
        <v>50.202903310000011</v>
      </c>
      <c r="T430" s="37">
        <f>SUMIFS(СВЦЭМ!$L$34:$L$777,СВЦЭМ!$A$34:$A$777,$A430,СВЦЭМ!$B$34:$B$777,T$401)+'СЕТ СН'!$F$13-'СЕТ СН'!$F$21</f>
        <v>-11.037029970000049</v>
      </c>
      <c r="U430" s="37">
        <f>SUMIFS(СВЦЭМ!$L$34:$L$777,СВЦЭМ!$A$34:$A$777,$A430,СВЦЭМ!$B$34:$B$777,U$401)+'СЕТ СН'!$F$13-'СЕТ СН'!$F$21</f>
        <v>-11.598937279999973</v>
      </c>
      <c r="V430" s="37">
        <f>SUMIFS(СВЦЭМ!$L$34:$L$777,СВЦЭМ!$A$34:$A$777,$A430,СВЦЭМ!$B$34:$B$777,V$401)+'СЕТ СН'!$F$13-'СЕТ СН'!$F$21</f>
        <v>41.88037326999995</v>
      </c>
      <c r="W430" s="37">
        <f>SUMIFS(СВЦЭМ!$L$34:$L$777,СВЦЭМ!$A$34:$A$777,$A430,СВЦЭМ!$B$34:$B$777,W$401)+'СЕТ СН'!$F$13-'СЕТ СН'!$F$21</f>
        <v>146.96630720999997</v>
      </c>
      <c r="X430" s="37">
        <f>SUMIFS(СВЦЭМ!$L$34:$L$777,СВЦЭМ!$A$34:$A$777,$A430,СВЦЭМ!$B$34:$B$777,X$401)+'СЕТ СН'!$F$13-'СЕТ СН'!$F$21</f>
        <v>232.37766803</v>
      </c>
      <c r="Y430" s="37">
        <f>SUMIFS(СВЦЭМ!$L$34:$L$777,СВЦЭМ!$A$34:$A$777,$A430,СВЦЭМ!$B$34:$B$777,Y$401)+'СЕТ СН'!$F$13-'СЕТ СН'!$F$21</f>
        <v>281.09544882</v>
      </c>
    </row>
    <row r="431" spans="1:25" ht="15.75" x14ac:dyDescent="0.2">
      <c r="A431" s="36">
        <f t="shared" si="11"/>
        <v>43069</v>
      </c>
      <c r="B431" s="37">
        <f>SUMIFS(СВЦЭМ!$L$34:$L$777,СВЦЭМ!$A$34:$A$777,$A431,СВЦЭМ!$B$34:$B$777,B$401)+'СЕТ СН'!$F$13-'СЕТ СН'!$F$21</f>
        <v>312.05076204</v>
      </c>
      <c r="C431" s="37">
        <f>SUMIFS(СВЦЭМ!$L$34:$L$777,СВЦЭМ!$A$34:$A$777,$A431,СВЦЭМ!$B$34:$B$777,C$401)+'СЕТ СН'!$F$13-'СЕТ СН'!$F$21</f>
        <v>375.83742988999995</v>
      </c>
      <c r="D431" s="37">
        <f>SUMIFS(СВЦЭМ!$L$34:$L$777,СВЦЭМ!$A$34:$A$777,$A431,СВЦЭМ!$B$34:$B$777,D$401)+'СЕТ СН'!$F$13-'СЕТ СН'!$F$21</f>
        <v>364.69447336999997</v>
      </c>
      <c r="E431" s="37">
        <f>SUMIFS(СВЦЭМ!$L$34:$L$777,СВЦЭМ!$A$34:$A$777,$A431,СВЦЭМ!$B$34:$B$777,E$401)+'СЕТ СН'!$F$13-'СЕТ СН'!$F$21</f>
        <v>370.49521317000006</v>
      </c>
      <c r="F431" s="37">
        <f>SUMIFS(СВЦЭМ!$L$34:$L$777,СВЦЭМ!$A$34:$A$777,$A431,СВЦЭМ!$B$34:$B$777,F$401)+'СЕТ СН'!$F$13-'СЕТ СН'!$F$21</f>
        <v>368.61031924999997</v>
      </c>
      <c r="G431" s="37">
        <f>SUMIFS(СВЦЭМ!$L$34:$L$777,СВЦЭМ!$A$34:$A$777,$A431,СВЦЭМ!$B$34:$B$777,G$401)+'СЕТ СН'!$F$13-'СЕТ СН'!$F$21</f>
        <v>328.29425665999997</v>
      </c>
      <c r="H431" s="37">
        <f>SUMIFS(СВЦЭМ!$L$34:$L$777,СВЦЭМ!$A$34:$A$777,$A431,СВЦЭМ!$B$34:$B$777,H$401)+'СЕТ СН'!$F$13-'СЕТ СН'!$F$21</f>
        <v>241.05129953999995</v>
      </c>
      <c r="I431" s="37">
        <f>SUMIFS(СВЦЭМ!$L$34:$L$777,СВЦЭМ!$A$34:$A$777,$A431,СВЦЭМ!$B$34:$B$777,I$401)+'СЕТ СН'!$F$13-'СЕТ СН'!$F$21</f>
        <v>171.96547350000003</v>
      </c>
      <c r="J431" s="37">
        <f>SUMIFS(СВЦЭМ!$L$34:$L$777,СВЦЭМ!$A$34:$A$777,$A431,СВЦЭМ!$B$34:$B$777,J$401)+'СЕТ СН'!$F$13-'СЕТ СН'!$F$21</f>
        <v>136.55231388000004</v>
      </c>
      <c r="K431" s="37">
        <f>SUMIFS(СВЦЭМ!$L$34:$L$777,СВЦЭМ!$A$34:$A$777,$A431,СВЦЭМ!$B$34:$B$777,K$401)+'СЕТ СН'!$F$13-'СЕТ СН'!$F$21</f>
        <v>90.975341319999984</v>
      </c>
      <c r="L431" s="37">
        <f>SUMIFS(СВЦЭМ!$L$34:$L$777,СВЦЭМ!$A$34:$A$777,$A431,СВЦЭМ!$B$34:$B$777,L$401)+'СЕТ СН'!$F$13-'СЕТ СН'!$F$21</f>
        <v>38.668175919999953</v>
      </c>
      <c r="M431" s="37">
        <f>SUMIFS(СВЦЭМ!$L$34:$L$777,СВЦЭМ!$A$34:$A$777,$A431,СВЦЭМ!$B$34:$B$777,M$401)+'СЕТ СН'!$F$13-'СЕТ СН'!$F$21</f>
        <v>10.522910710000019</v>
      </c>
      <c r="N431" s="37">
        <f>SUMIFS(СВЦЭМ!$L$34:$L$777,СВЦЭМ!$A$34:$A$777,$A431,СВЦЭМ!$B$34:$B$777,N$401)+'СЕТ СН'!$F$13-'СЕТ СН'!$F$21</f>
        <v>5.2201588200000515</v>
      </c>
      <c r="O431" s="37">
        <f>SUMIFS(СВЦЭМ!$L$34:$L$777,СВЦЭМ!$A$34:$A$777,$A431,СВЦЭМ!$B$34:$B$777,O$401)+'СЕТ СН'!$F$13-'СЕТ СН'!$F$21</f>
        <v>4.136322449999966</v>
      </c>
      <c r="P431" s="37">
        <f>SUMIFS(СВЦЭМ!$L$34:$L$777,СВЦЭМ!$A$34:$A$777,$A431,СВЦЭМ!$B$34:$B$777,P$401)+'СЕТ СН'!$F$13-'СЕТ СН'!$F$21</f>
        <v>2.0478487699999732</v>
      </c>
      <c r="Q431" s="37">
        <f>SUMIFS(СВЦЭМ!$L$34:$L$777,СВЦЭМ!$A$34:$A$777,$A431,СВЦЭМ!$B$34:$B$777,Q$401)+'СЕТ СН'!$F$13-'СЕТ СН'!$F$21</f>
        <v>4.3360744200000454</v>
      </c>
      <c r="R431" s="37">
        <f>SUMIFS(СВЦЭМ!$L$34:$L$777,СВЦЭМ!$A$34:$A$777,$A431,СВЦЭМ!$B$34:$B$777,R$401)+'СЕТ СН'!$F$13-'СЕТ СН'!$F$21</f>
        <v>5.1859432400000287</v>
      </c>
      <c r="S431" s="37">
        <f>SUMIFS(СВЦЭМ!$L$34:$L$777,СВЦЭМ!$A$34:$A$777,$A431,СВЦЭМ!$B$34:$B$777,S$401)+'СЕТ СН'!$F$13-'СЕТ СН'!$F$21</f>
        <v>9.3869324099999858</v>
      </c>
      <c r="T431" s="37">
        <f>SUMIFS(СВЦЭМ!$L$34:$L$777,СВЦЭМ!$A$34:$A$777,$A431,СВЦЭМ!$B$34:$B$777,T$401)+'СЕТ СН'!$F$13-'СЕТ СН'!$F$21</f>
        <v>23.945571930000028</v>
      </c>
      <c r="U431" s="37">
        <f>SUMIFS(СВЦЭМ!$L$34:$L$777,СВЦЭМ!$A$34:$A$777,$A431,СВЦЭМ!$B$34:$B$777,U$401)+'СЕТ СН'!$F$13-'СЕТ СН'!$F$21</f>
        <v>12.544330930000001</v>
      </c>
      <c r="V431" s="37">
        <f>SUMIFS(СВЦЭМ!$L$34:$L$777,СВЦЭМ!$A$34:$A$777,$A431,СВЦЭМ!$B$34:$B$777,V$401)+'СЕТ СН'!$F$13-'СЕТ СН'!$F$21</f>
        <v>65.558510820000038</v>
      </c>
      <c r="W431" s="37">
        <f>SUMIFS(СВЦЭМ!$L$34:$L$777,СВЦЭМ!$A$34:$A$777,$A431,СВЦЭМ!$B$34:$B$777,W$401)+'СЕТ СН'!$F$13-'СЕТ СН'!$F$21</f>
        <v>161.51674342000001</v>
      </c>
      <c r="X431" s="37">
        <f>SUMIFS(СВЦЭМ!$L$34:$L$777,СВЦЭМ!$A$34:$A$777,$A431,СВЦЭМ!$B$34:$B$777,X$401)+'СЕТ СН'!$F$13-'СЕТ СН'!$F$21</f>
        <v>208.72376712000005</v>
      </c>
      <c r="Y431" s="37">
        <f>SUMIFS(СВЦЭМ!$L$34:$L$777,СВЦЭМ!$A$34:$A$777,$A431,СВЦЭМ!$B$34:$B$777,Y$401)+'СЕТ СН'!$F$13-'СЕТ СН'!$F$21</f>
        <v>247.90313690999994</v>
      </c>
    </row>
    <row r="432" spans="1:25" ht="15.75" hidden="1" x14ac:dyDescent="0.2">
      <c r="A432" s="36">
        <f t="shared" si="11"/>
        <v>43070</v>
      </c>
      <c r="B432" s="37">
        <f>SUMIFS(СВЦЭМ!$L$34:$L$777,СВЦЭМ!$A$34:$A$777,$A432,СВЦЭМ!$B$34:$B$777,B$401)+'СЕТ СН'!$F$13-'СЕТ СН'!$F$21</f>
        <v>-578.75</v>
      </c>
      <c r="C432" s="37">
        <f>SUMIFS(СВЦЭМ!$L$34:$L$777,СВЦЭМ!$A$34:$A$777,$A432,СВЦЭМ!$B$34:$B$777,C$401)+'СЕТ СН'!$F$13-'СЕТ СН'!$F$21</f>
        <v>-578.75</v>
      </c>
      <c r="D432" s="37">
        <f>SUMIFS(СВЦЭМ!$L$34:$L$777,СВЦЭМ!$A$34:$A$777,$A432,СВЦЭМ!$B$34:$B$777,D$401)+'СЕТ СН'!$F$13-'СЕТ СН'!$F$21</f>
        <v>-578.75</v>
      </c>
      <c r="E432" s="37">
        <f>SUMIFS(СВЦЭМ!$L$34:$L$777,СВЦЭМ!$A$34:$A$777,$A432,СВЦЭМ!$B$34:$B$777,E$401)+'СЕТ СН'!$F$13-'СЕТ СН'!$F$21</f>
        <v>-578.75</v>
      </c>
      <c r="F432" s="37">
        <f>SUMIFS(СВЦЭМ!$L$34:$L$777,СВЦЭМ!$A$34:$A$777,$A432,СВЦЭМ!$B$34:$B$777,F$401)+'СЕТ СН'!$F$13-'СЕТ СН'!$F$21</f>
        <v>-578.75</v>
      </c>
      <c r="G432" s="37">
        <f>SUMIFS(СВЦЭМ!$L$34:$L$777,СВЦЭМ!$A$34:$A$777,$A432,СВЦЭМ!$B$34:$B$777,G$401)+'СЕТ СН'!$F$13-'СЕТ СН'!$F$21</f>
        <v>-578.75</v>
      </c>
      <c r="H432" s="37">
        <f>SUMIFS(СВЦЭМ!$L$34:$L$777,СВЦЭМ!$A$34:$A$777,$A432,СВЦЭМ!$B$34:$B$777,H$401)+'СЕТ СН'!$F$13-'СЕТ СН'!$F$21</f>
        <v>-578.75</v>
      </c>
      <c r="I432" s="37">
        <f>SUMIFS(СВЦЭМ!$L$34:$L$777,СВЦЭМ!$A$34:$A$777,$A432,СВЦЭМ!$B$34:$B$777,I$401)+'СЕТ СН'!$F$13-'СЕТ СН'!$F$21</f>
        <v>-578.75</v>
      </c>
      <c r="J432" s="37">
        <f>SUMIFS(СВЦЭМ!$L$34:$L$777,СВЦЭМ!$A$34:$A$777,$A432,СВЦЭМ!$B$34:$B$777,J$401)+'СЕТ СН'!$F$13-'СЕТ СН'!$F$21</f>
        <v>-578.75</v>
      </c>
      <c r="K432" s="37">
        <f>SUMIFS(СВЦЭМ!$L$34:$L$777,СВЦЭМ!$A$34:$A$777,$A432,СВЦЭМ!$B$34:$B$777,K$401)+'СЕТ СН'!$F$13-'СЕТ СН'!$F$21</f>
        <v>-578.75</v>
      </c>
      <c r="L432" s="37">
        <f>SUMIFS(СВЦЭМ!$L$34:$L$777,СВЦЭМ!$A$34:$A$777,$A432,СВЦЭМ!$B$34:$B$777,L$401)+'СЕТ СН'!$F$13-'СЕТ СН'!$F$21</f>
        <v>-578.75</v>
      </c>
      <c r="M432" s="37">
        <f>SUMIFS(СВЦЭМ!$L$34:$L$777,СВЦЭМ!$A$34:$A$777,$A432,СВЦЭМ!$B$34:$B$777,M$401)+'СЕТ СН'!$F$13-'СЕТ СН'!$F$21</f>
        <v>-578.75</v>
      </c>
      <c r="N432" s="37">
        <f>SUMIFS(СВЦЭМ!$L$34:$L$777,СВЦЭМ!$A$34:$A$777,$A432,СВЦЭМ!$B$34:$B$777,N$401)+'СЕТ СН'!$F$13-'СЕТ СН'!$F$21</f>
        <v>-578.75</v>
      </c>
      <c r="O432" s="37">
        <f>SUMIFS(СВЦЭМ!$L$34:$L$777,СВЦЭМ!$A$34:$A$777,$A432,СВЦЭМ!$B$34:$B$777,O$401)+'СЕТ СН'!$F$13-'СЕТ СН'!$F$21</f>
        <v>-578.75</v>
      </c>
      <c r="P432" s="37">
        <f>SUMIFS(СВЦЭМ!$L$34:$L$777,СВЦЭМ!$A$34:$A$777,$A432,СВЦЭМ!$B$34:$B$777,P$401)+'СЕТ СН'!$F$13-'СЕТ СН'!$F$21</f>
        <v>-578.75</v>
      </c>
      <c r="Q432" s="37">
        <f>SUMIFS(СВЦЭМ!$L$34:$L$777,СВЦЭМ!$A$34:$A$777,$A432,СВЦЭМ!$B$34:$B$777,Q$401)+'СЕТ СН'!$F$13-'СЕТ СН'!$F$21</f>
        <v>-578.75</v>
      </c>
      <c r="R432" s="37">
        <f>SUMIFS(СВЦЭМ!$L$34:$L$777,СВЦЭМ!$A$34:$A$777,$A432,СВЦЭМ!$B$34:$B$777,R$401)+'СЕТ СН'!$F$13-'СЕТ СН'!$F$21</f>
        <v>-578.75</v>
      </c>
      <c r="S432" s="37">
        <f>SUMIFS(СВЦЭМ!$L$34:$L$777,СВЦЭМ!$A$34:$A$777,$A432,СВЦЭМ!$B$34:$B$777,S$401)+'СЕТ СН'!$F$13-'СЕТ СН'!$F$21</f>
        <v>-578.75</v>
      </c>
      <c r="T432" s="37">
        <f>SUMIFS(СВЦЭМ!$L$34:$L$777,СВЦЭМ!$A$34:$A$777,$A432,СВЦЭМ!$B$34:$B$777,T$401)+'СЕТ СН'!$F$13-'СЕТ СН'!$F$21</f>
        <v>-578.75</v>
      </c>
      <c r="U432" s="37">
        <f>SUMIFS(СВЦЭМ!$L$34:$L$777,СВЦЭМ!$A$34:$A$777,$A432,СВЦЭМ!$B$34:$B$777,U$401)+'СЕТ СН'!$F$13-'СЕТ СН'!$F$21</f>
        <v>-578.75</v>
      </c>
      <c r="V432" s="37">
        <f>SUMIFS(СВЦЭМ!$L$34:$L$777,СВЦЭМ!$A$34:$A$777,$A432,СВЦЭМ!$B$34:$B$777,V$401)+'СЕТ СН'!$F$13-'СЕТ СН'!$F$21</f>
        <v>-578.75</v>
      </c>
      <c r="W432" s="37">
        <f>SUMIFS(СВЦЭМ!$L$34:$L$777,СВЦЭМ!$A$34:$A$777,$A432,СВЦЭМ!$B$34:$B$777,W$401)+'СЕТ СН'!$F$13-'СЕТ СН'!$F$21</f>
        <v>-578.75</v>
      </c>
      <c r="X432" s="37">
        <f>SUMIFS(СВЦЭМ!$L$34:$L$777,СВЦЭМ!$A$34:$A$777,$A432,СВЦЭМ!$B$34:$B$777,X$401)+'СЕТ СН'!$F$13-'СЕТ СН'!$F$21</f>
        <v>-578.75</v>
      </c>
      <c r="Y432" s="37">
        <f>SUMIFS(СВЦЭМ!$L$34:$L$777,СВЦЭМ!$A$34:$A$777,$A432,СВЦЭМ!$B$34:$B$777,Y$401)+'СЕТ СН'!$F$13-'СЕТ СН'!$F$21</f>
        <v>-578.75</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СН'!$F$21</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8"/>
      <c r="W437" s="48"/>
      <c r="X437" s="48"/>
      <c r="Y437" s="48"/>
    </row>
    <row r="438" spans="1:26" ht="15.75" x14ac:dyDescent="0.25">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row>
    <row r="439" spans="1:26" ht="15.75" x14ac:dyDescent="0.25">
      <c r="A439" s="115"/>
      <c r="B439" s="115"/>
      <c r="C439" s="115"/>
      <c r="D439" s="115"/>
      <c r="E439" s="115"/>
      <c r="F439" s="115"/>
      <c r="G439" s="115"/>
      <c r="H439" s="115"/>
      <c r="I439" s="115"/>
      <c r="J439" s="115"/>
      <c r="K439" s="115"/>
      <c r="L439" s="115"/>
      <c r="M439" s="115"/>
      <c r="N439" s="118">
        <f>СВЦЭМ!$D$12+'СЕТ СН'!$F$10-'СЕТ СН'!$F$22</f>
        <v>-258304.53451875347</v>
      </c>
      <c r="O439" s="119"/>
      <c r="P439" s="118">
        <f>СВЦЭМ!$D$12+'СЕТ СН'!$F$10-'СЕТ СН'!$G$22</f>
        <v>-614028.99451875361</v>
      </c>
      <c r="Q439" s="119"/>
      <c r="R439" s="118">
        <f>СВЦЭМ!$D$12+'СЕТ СН'!$F$10-'СЕТ СН'!$H$22</f>
        <v>-969753.45451875357</v>
      </c>
      <c r="S439" s="119"/>
      <c r="T439" s="118">
        <f>СВЦЭМ!$D$12+'СЕТ СН'!$F$10-'СЕТ СН'!$I$22</f>
        <v>-1006763.9645187536</v>
      </c>
      <c r="U439" s="11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42" sqref="A42:XFD42"/>
    </sheetView>
  </sheetViews>
  <sheetFormatPr defaultRowHeight="15" x14ac:dyDescent="0.25"/>
  <cols>
    <col min="1" max="1" width="10.875" style="50" customWidth="1"/>
    <col min="2" max="25" width="10.875" style="50" bestFit="1" customWidth="1"/>
    <col min="26" max="26" width="9" style="43"/>
    <col min="27" max="27" width="11.25" style="43" customWidth="1"/>
    <col min="28" max="16384" width="9" style="43"/>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ноябре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32" t="s">
        <v>42</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84</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01.11.2017</v>
      </c>
      <c r="B12" s="37">
        <f>SUMIFS(СВЦЭМ!$D$34:$D$777,СВЦЭМ!$A$34:$A$777,$A12,СВЦЭМ!$B$34:$B$777,B$11)+'СЕТ СН'!$F$11+СВЦЭМ!$D$10+'СЕТ СН'!$F$6-'СЕТ СН'!$F$23</f>
        <v>1003.2099207799999</v>
      </c>
      <c r="C12" s="37">
        <f>SUMIFS(СВЦЭМ!$D$34:$D$777,СВЦЭМ!$A$34:$A$777,$A12,СВЦЭМ!$B$34:$B$777,C$11)+'СЕТ СН'!$F$11+СВЦЭМ!$D$10+'СЕТ СН'!$F$6-'СЕТ СН'!$F$23</f>
        <v>1053.8158939899999</v>
      </c>
      <c r="D12" s="37">
        <f>SUMIFS(СВЦЭМ!$D$34:$D$777,СВЦЭМ!$A$34:$A$777,$A12,СВЦЭМ!$B$34:$B$777,D$11)+'СЕТ СН'!$F$11+СВЦЭМ!$D$10+'СЕТ СН'!$F$6-'СЕТ СН'!$F$23</f>
        <v>1137.6416795499999</v>
      </c>
      <c r="E12" s="37">
        <f>SUMIFS(СВЦЭМ!$D$34:$D$777,СВЦЭМ!$A$34:$A$777,$A12,СВЦЭМ!$B$34:$B$777,E$11)+'СЕТ СН'!$F$11+СВЦЭМ!$D$10+'СЕТ СН'!$F$6-'СЕТ СН'!$F$23</f>
        <v>1151.43083265</v>
      </c>
      <c r="F12" s="37">
        <f>SUMIFS(СВЦЭМ!$D$34:$D$777,СВЦЭМ!$A$34:$A$777,$A12,СВЦЭМ!$B$34:$B$777,F$11)+'СЕТ СН'!$F$11+СВЦЭМ!$D$10+'СЕТ СН'!$F$6-'СЕТ СН'!$F$23</f>
        <v>1152.77876737</v>
      </c>
      <c r="G12" s="37">
        <f>SUMIFS(СВЦЭМ!$D$34:$D$777,СВЦЭМ!$A$34:$A$777,$A12,СВЦЭМ!$B$34:$B$777,G$11)+'СЕТ СН'!$F$11+СВЦЭМ!$D$10+'СЕТ СН'!$F$6-'СЕТ СН'!$F$23</f>
        <v>1144.43380959</v>
      </c>
      <c r="H12" s="37">
        <f>SUMIFS(СВЦЭМ!$D$34:$D$777,СВЦЭМ!$A$34:$A$777,$A12,СВЦЭМ!$B$34:$B$777,H$11)+'СЕТ СН'!$F$11+СВЦЭМ!$D$10+'СЕТ СН'!$F$6-'СЕТ СН'!$F$23</f>
        <v>1044.2288738499999</v>
      </c>
      <c r="I12" s="37">
        <f>SUMIFS(СВЦЭМ!$D$34:$D$777,СВЦЭМ!$A$34:$A$777,$A12,СВЦЭМ!$B$34:$B$777,I$11)+'СЕТ СН'!$F$11+СВЦЭМ!$D$10+'СЕТ СН'!$F$6-'СЕТ СН'!$F$23</f>
        <v>1015.1485200999998</v>
      </c>
      <c r="J12" s="37">
        <f>SUMIFS(СВЦЭМ!$D$34:$D$777,СВЦЭМ!$A$34:$A$777,$A12,СВЦЭМ!$B$34:$B$777,J$11)+'СЕТ СН'!$F$11+СВЦЭМ!$D$10+'СЕТ СН'!$F$6-'СЕТ СН'!$F$23</f>
        <v>890.63013363999994</v>
      </c>
      <c r="K12" s="37">
        <f>SUMIFS(СВЦЭМ!$D$34:$D$777,СВЦЭМ!$A$34:$A$777,$A12,СВЦЭМ!$B$34:$B$777,K$11)+'СЕТ СН'!$F$11+СВЦЭМ!$D$10+'СЕТ СН'!$F$6-'СЕТ СН'!$F$23</f>
        <v>819.16583838999986</v>
      </c>
      <c r="L12" s="37">
        <f>SUMIFS(СВЦЭМ!$D$34:$D$777,СВЦЭМ!$A$34:$A$777,$A12,СВЦЭМ!$B$34:$B$777,L$11)+'СЕТ СН'!$F$11+СВЦЭМ!$D$10+'СЕТ СН'!$F$6-'СЕТ СН'!$F$23</f>
        <v>732.76986291999992</v>
      </c>
      <c r="M12" s="37">
        <f>SUMIFS(СВЦЭМ!$D$34:$D$777,СВЦЭМ!$A$34:$A$777,$A12,СВЦЭМ!$B$34:$B$777,M$11)+'СЕТ СН'!$F$11+СВЦЭМ!$D$10+'СЕТ СН'!$F$6-'СЕТ СН'!$F$23</f>
        <v>690.54142116999992</v>
      </c>
      <c r="N12" s="37">
        <f>SUMIFS(СВЦЭМ!$D$34:$D$777,СВЦЭМ!$A$34:$A$777,$A12,СВЦЭМ!$B$34:$B$777,N$11)+'СЕТ СН'!$F$11+СВЦЭМ!$D$10+'СЕТ СН'!$F$6-'СЕТ СН'!$F$23</f>
        <v>675.08889038000007</v>
      </c>
      <c r="O12" s="37">
        <f>SUMIFS(СВЦЭМ!$D$34:$D$777,СВЦЭМ!$A$34:$A$777,$A12,СВЦЭМ!$B$34:$B$777,O$11)+'СЕТ СН'!$F$11+СВЦЭМ!$D$10+'СЕТ СН'!$F$6-'СЕТ СН'!$F$23</f>
        <v>670.4652467599999</v>
      </c>
      <c r="P12" s="37">
        <f>SUMIFS(СВЦЭМ!$D$34:$D$777,СВЦЭМ!$A$34:$A$777,$A12,СВЦЭМ!$B$34:$B$777,P$11)+'СЕТ СН'!$F$11+СВЦЭМ!$D$10+'СЕТ СН'!$F$6-'СЕТ СН'!$F$23</f>
        <v>663.74775252000018</v>
      </c>
      <c r="Q12" s="37">
        <f>SUMIFS(СВЦЭМ!$D$34:$D$777,СВЦЭМ!$A$34:$A$777,$A12,СВЦЭМ!$B$34:$B$777,Q$11)+'СЕТ СН'!$F$11+СВЦЭМ!$D$10+'СЕТ СН'!$F$6-'СЕТ СН'!$F$23</f>
        <v>663.04644369000016</v>
      </c>
      <c r="R12" s="37">
        <f>SUMIFS(СВЦЭМ!$D$34:$D$777,СВЦЭМ!$A$34:$A$777,$A12,СВЦЭМ!$B$34:$B$777,R$11)+'СЕТ СН'!$F$11+СВЦЭМ!$D$10+'СЕТ СН'!$F$6-'СЕТ СН'!$F$23</f>
        <v>667.38744656000017</v>
      </c>
      <c r="S12" s="37">
        <f>SUMIFS(СВЦЭМ!$D$34:$D$777,СВЦЭМ!$A$34:$A$777,$A12,СВЦЭМ!$B$34:$B$777,S$11)+'СЕТ СН'!$F$11+СВЦЭМ!$D$10+'СЕТ СН'!$F$6-'СЕТ СН'!$F$23</f>
        <v>675.54188548999991</v>
      </c>
      <c r="T12" s="37">
        <f>SUMIFS(СВЦЭМ!$D$34:$D$777,СВЦЭМ!$A$34:$A$777,$A12,СВЦЭМ!$B$34:$B$777,T$11)+'СЕТ СН'!$F$11+СВЦЭМ!$D$10+'СЕТ СН'!$F$6-'СЕТ СН'!$F$23</f>
        <v>687.07343772000013</v>
      </c>
      <c r="U12" s="37">
        <f>SUMIFS(СВЦЭМ!$D$34:$D$777,СВЦЭМ!$A$34:$A$777,$A12,СВЦЭМ!$B$34:$B$777,U$11)+'СЕТ СН'!$F$11+СВЦЭМ!$D$10+'СЕТ СН'!$F$6-'СЕТ СН'!$F$23</f>
        <v>692.97007770000005</v>
      </c>
      <c r="V12" s="37">
        <f>SUMIFS(СВЦЭМ!$D$34:$D$777,СВЦЭМ!$A$34:$A$777,$A12,СВЦЭМ!$B$34:$B$777,V$11)+'СЕТ СН'!$F$11+СВЦЭМ!$D$10+'СЕТ СН'!$F$6-'СЕТ СН'!$F$23</f>
        <v>735.85870836999993</v>
      </c>
      <c r="W12" s="37">
        <f>SUMIFS(СВЦЭМ!$D$34:$D$777,СВЦЭМ!$A$34:$A$777,$A12,СВЦЭМ!$B$34:$B$777,W$11)+'СЕТ СН'!$F$11+СВЦЭМ!$D$10+'СЕТ СН'!$F$6-'СЕТ СН'!$F$23</f>
        <v>882.31017773999997</v>
      </c>
      <c r="X12" s="37">
        <f>SUMIFS(СВЦЭМ!$D$34:$D$777,СВЦЭМ!$A$34:$A$777,$A12,СВЦЭМ!$B$34:$B$777,X$11)+'СЕТ СН'!$F$11+СВЦЭМ!$D$10+'СЕТ СН'!$F$6-'СЕТ СН'!$F$23</f>
        <v>985.64490164999984</v>
      </c>
      <c r="Y12" s="37">
        <f>SUMIFS(СВЦЭМ!$D$34:$D$777,СВЦЭМ!$A$34:$A$777,$A12,СВЦЭМ!$B$34:$B$777,Y$11)+'СЕТ СН'!$F$11+СВЦЭМ!$D$10+'СЕТ СН'!$F$6-'СЕТ СН'!$F$23</f>
        <v>978.5900471399998</v>
      </c>
      <c r="AA12" s="46"/>
    </row>
    <row r="13" spans="1:27" ht="15.75" x14ac:dyDescent="0.2">
      <c r="A13" s="36">
        <f>A12+1</f>
        <v>43041</v>
      </c>
      <c r="B13" s="37">
        <f>SUMIFS(СВЦЭМ!$D$34:$D$777,СВЦЭМ!$A$34:$A$777,$A13,СВЦЭМ!$B$34:$B$777,B$11)+'СЕТ СН'!$F$11+СВЦЭМ!$D$10+'СЕТ СН'!$F$6-'СЕТ СН'!$F$23</f>
        <v>1005.29549918</v>
      </c>
      <c r="C13" s="37">
        <f>SUMIFS(СВЦЭМ!$D$34:$D$777,СВЦЭМ!$A$34:$A$777,$A13,СВЦЭМ!$B$34:$B$777,C$11)+'СЕТ СН'!$F$11+СВЦЭМ!$D$10+'СЕТ СН'!$F$6-'СЕТ СН'!$F$23</f>
        <v>1043.0641539599999</v>
      </c>
      <c r="D13" s="37">
        <f>SUMIFS(СВЦЭМ!$D$34:$D$777,СВЦЭМ!$A$34:$A$777,$A13,СВЦЭМ!$B$34:$B$777,D$11)+'СЕТ СН'!$F$11+СВЦЭМ!$D$10+'СЕТ СН'!$F$6-'СЕТ СН'!$F$23</f>
        <v>1140.0475497099999</v>
      </c>
      <c r="E13" s="37">
        <f>SUMIFS(СВЦЭМ!$D$34:$D$777,СВЦЭМ!$A$34:$A$777,$A13,СВЦЭМ!$B$34:$B$777,E$11)+'СЕТ СН'!$F$11+СВЦЭМ!$D$10+'СЕТ СН'!$F$6-'СЕТ СН'!$F$23</f>
        <v>1151.2531798099999</v>
      </c>
      <c r="F13" s="37">
        <f>SUMIFS(СВЦЭМ!$D$34:$D$777,СВЦЭМ!$A$34:$A$777,$A13,СВЦЭМ!$B$34:$B$777,F$11)+'СЕТ СН'!$F$11+СВЦЭМ!$D$10+'СЕТ СН'!$F$6-'СЕТ СН'!$F$23</f>
        <v>1152.4352721199998</v>
      </c>
      <c r="G13" s="37">
        <f>SUMIFS(СВЦЭМ!$D$34:$D$777,СВЦЭМ!$A$34:$A$777,$A13,СВЦЭМ!$B$34:$B$777,G$11)+'СЕТ СН'!$F$11+СВЦЭМ!$D$10+'СЕТ СН'!$F$6-'СЕТ СН'!$F$23</f>
        <v>1147.8480662099998</v>
      </c>
      <c r="H13" s="37">
        <f>SUMIFS(СВЦЭМ!$D$34:$D$777,СВЦЭМ!$A$34:$A$777,$A13,СВЦЭМ!$B$34:$B$777,H$11)+'СЕТ СН'!$F$11+СВЦЭМ!$D$10+'СЕТ СН'!$F$6-'СЕТ СН'!$F$23</f>
        <v>1044.6356101499998</v>
      </c>
      <c r="I13" s="37">
        <f>SUMIFS(СВЦЭМ!$D$34:$D$777,СВЦЭМ!$A$34:$A$777,$A13,СВЦЭМ!$B$34:$B$777,I$11)+'СЕТ СН'!$F$11+СВЦЭМ!$D$10+'СЕТ СН'!$F$6-'СЕТ СН'!$F$23</f>
        <v>1009.8883343399998</v>
      </c>
      <c r="J13" s="37">
        <f>SUMIFS(СВЦЭМ!$D$34:$D$777,СВЦЭМ!$A$34:$A$777,$A13,СВЦЭМ!$B$34:$B$777,J$11)+'СЕТ СН'!$F$11+СВЦЭМ!$D$10+'СЕТ СН'!$F$6-'СЕТ СН'!$F$23</f>
        <v>899.11706393999998</v>
      </c>
      <c r="K13" s="37">
        <f>SUMIFS(СВЦЭМ!$D$34:$D$777,СВЦЭМ!$A$34:$A$777,$A13,СВЦЭМ!$B$34:$B$777,K$11)+'СЕТ СН'!$F$11+СВЦЭМ!$D$10+'СЕТ СН'!$F$6-'СЕТ СН'!$F$23</f>
        <v>826.95715889000007</v>
      </c>
      <c r="L13" s="37">
        <f>SUMIFS(СВЦЭМ!$D$34:$D$777,СВЦЭМ!$A$34:$A$777,$A13,СВЦЭМ!$B$34:$B$777,L$11)+'СЕТ СН'!$F$11+СВЦЭМ!$D$10+'СЕТ СН'!$F$6-'СЕТ СН'!$F$23</f>
        <v>741.87939247999998</v>
      </c>
      <c r="M13" s="37">
        <f>SUMIFS(СВЦЭМ!$D$34:$D$777,СВЦЭМ!$A$34:$A$777,$A13,СВЦЭМ!$B$34:$B$777,M$11)+'СЕТ СН'!$F$11+СВЦЭМ!$D$10+'СЕТ СН'!$F$6-'СЕТ СН'!$F$23</f>
        <v>702.42018560999986</v>
      </c>
      <c r="N13" s="37">
        <f>SUMIFS(СВЦЭМ!$D$34:$D$777,СВЦЭМ!$A$34:$A$777,$A13,СВЦЭМ!$B$34:$B$777,N$11)+'СЕТ СН'!$F$11+СВЦЭМ!$D$10+'СЕТ СН'!$F$6-'СЕТ СН'!$F$23</f>
        <v>691.11365591999993</v>
      </c>
      <c r="O13" s="37">
        <f>SUMIFS(СВЦЭМ!$D$34:$D$777,СВЦЭМ!$A$34:$A$777,$A13,СВЦЭМ!$B$34:$B$777,O$11)+'СЕТ СН'!$F$11+СВЦЭМ!$D$10+'СЕТ СН'!$F$6-'СЕТ СН'!$F$23</f>
        <v>688.87458721000007</v>
      </c>
      <c r="P13" s="37">
        <f>SUMIFS(СВЦЭМ!$D$34:$D$777,СВЦЭМ!$A$34:$A$777,$A13,СВЦЭМ!$B$34:$B$777,P$11)+'СЕТ СН'!$F$11+СВЦЭМ!$D$10+'СЕТ СН'!$F$6-'СЕТ СН'!$F$23</f>
        <v>682.35452032000012</v>
      </c>
      <c r="Q13" s="37">
        <f>SUMIFS(СВЦЭМ!$D$34:$D$777,СВЦЭМ!$A$34:$A$777,$A13,СВЦЭМ!$B$34:$B$777,Q$11)+'СЕТ СН'!$F$11+СВЦЭМ!$D$10+'СЕТ СН'!$F$6-'СЕТ СН'!$F$23</f>
        <v>675.21960110000009</v>
      </c>
      <c r="R13" s="37">
        <f>SUMIFS(СВЦЭМ!$D$34:$D$777,СВЦЭМ!$A$34:$A$777,$A13,СВЦЭМ!$B$34:$B$777,R$11)+'СЕТ СН'!$F$11+СВЦЭМ!$D$10+'СЕТ СН'!$F$6-'СЕТ СН'!$F$23</f>
        <v>676.97461819</v>
      </c>
      <c r="S13" s="37">
        <f>SUMIFS(СВЦЭМ!$D$34:$D$777,СВЦЭМ!$A$34:$A$777,$A13,СВЦЭМ!$B$34:$B$777,S$11)+'СЕТ СН'!$F$11+СВЦЭМ!$D$10+'СЕТ СН'!$F$6-'СЕТ СН'!$F$23</f>
        <v>696.32164751000005</v>
      </c>
      <c r="T13" s="37">
        <f>SUMIFS(СВЦЭМ!$D$34:$D$777,СВЦЭМ!$A$34:$A$777,$A13,СВЦЭМ!$B$34:$B$777,T$11)+'СЕТ СН'!$F$11+СВЦЭМ!$D$10+'СЕТ СН'!$F$6-'СЕТ СН'!$F$23</f>
        <v>679.26545461000001</v>
      </c>
      <c r="U13" s="37">
        <f>SUMIFS(СВЦЭМ!$D$34:$D$777,СВЦЭМ!$A$34:$A$777,$A13,СВЦЭМ!$B$34:$B$777,U$11)+'СЕТ СН'!$F$11+СВЦЭМ!$D$10+'СЕТ СН'!$F$6-'СЕТ СН'!$F$23</f>
        <v>669.13130128000012</v>
      </c>
      <c r="V13" s="37">
        <f>SUMIFS(СВЦЭМ!$D$34:$D$777,СВЦЭМ!$A$34:$A$777,$A13,СВЦЭМ!$B$34:$B$777,V$11)+'СЕТ СН'!$F$11+СВЦЭМ!$D$10+'СЕТ СН'!$F$6-'СЕТ СН'!$F$23</f>
        <v>721.05106167000008</v>
      </c>
      <c r="W13" s="37">
        <f>SUMIFS(СВЦЭМ!$D$34:$D$777,СВЦЭМ!$A$34:$A$777,$A13,СВЦЭМ!$B$34:$B$777,W$11)+'СЕТ СН'!$F$11+СВЦЭМ!$D$10+'СЕТ СН'!$F$6-'СЕТ СН'!$F$23</f>
        <v>825.74965051999993</v>
      </c>
      <c r="X13" s="37">
        <f>SUMIFS(СВЦЭМ!$D$34:$D$777,СВЦЭМ!$A$34:$A$777,$A13,СВЦЭМ!$B$34:$B$777,X$11)+'СЕТ СН'!$F$11+СВЦЭМ!$D$10+'СЕТ СН'!$F$6-'СЕТ СН'!$F$23</f>
        <v>934.7247193799999</v>
      </c>
      <c r="Y13" s="37">
        <f>SUMIFS(СВЦЭМ!$D$34:$D$777,СВЦЭМ!$A$34:$A$777,$A13,СВЦЭМ!$B$34:$B$777,Y$11)+'СЕТ СН'!$F$11+СВЦЭМ!$D$10+'СЕТ СН'!$F$6-'СЕТ СН'!$F$23</f>
        <v>977.35515102999989</v>
      </c>
    </row>
    <row r="14" spans="1:27" ht="15.75" x14ac:dyDescent="0.2">
      <c r="A14" s="36">
        <f t="shared" ref="A14:A42" si="0">A13+1</f>
        <v>43042</v>
      </c>
      <c r="B14" s="37">
        <f>SUMIFS(СВЦЭМ!$D$34:$D$777,СВЦЭМ!$A$34:$A$777,$A14,СВЦЭМ!$B$34:$B$777,B$11)+'СЕТ СН'!$F$11+СВЦЭМ!$D$10+'СЕТ СН'!$F$6-'СЕТ СН'!$F$23</f>
        <v>1007.4084327799999</v>
      </c>
      <c r="C14" s="37">
        <f>SUMIFS(СВЦЭМ!$D$34:$D$777,СВЦЭМ!$A$34:$A$777,$A14,СВЦЭМ!$B$34:$B$777,C$11)+'СЕТ СН'!$F$11+СВЦЭМ!$D$10+'СЕТ СН'!$F$6-'СЕТ СН'!$F$23</f>
        <v>1053.1614650899999</v>
      </c>
      <c r="D14" s="37">
        <f>SUMIFS(СВЦЭМ!$D$34:$D$777,СВЦЭМ!$A$34:$A$777,$A14,СВЦЭМ!$B$34:$B$777,D$11)+'СЕТ СН'!$F$11+СВЦЭМ!$D$10+'СЕТ СН'!$F$6-'СЕТ СН'!$F$23</f>
        <v>1132.04066081</v>
      </c>
      <c r="E14" s="37">
        <f>SUMIFS(СВЦЭМ!$D$34:$D$777,СВЦЭМ!$A$34:$A$777,$A14,СВЦЭМ!$B$34:$B$777,E$11)+'СЕТ СН'!$F$11+СВЦЭМ!$D$10+'СЕТ СН'!$F$6-'СЕТ СН'!$F$23</f>
        <v>1146.6484305899999</v>
      </c>
      <c r="F14" s="37">
        <f>SUMIFS(СВЦЭМ!$D$34:$D$777,СВЦЭМ!$A$34:$A$777,$A14,СВЦЭМ!$B$34:$B$777,F$11)+'СЕТ СН'!$F$11+СВЦЭМ!$D$10+'СЕТ СН'!$F$6-'СЕТ СН'!$F$23</f>
        <v>1148.25042624</v>
      </c>
      <c r="G14" s="37">
        <f>SUMIFS(СВЦЭМ!$D$34:$D$777,СВЦЭМ!$A$34:$A$777,$A14,СВЦЭМ!$B$34:$B$777,G$11)+'СЕТ СН'!$F$11+СВЦЭМ!$D$10+'СЕТ СН'!$F$6-'СЕТ СН'!$F$23</f>
        <v>1147.98089291</v>
      </c>
      <c r="H14" s="37">
        <f>SUMIFS(СВЦЭМ!$D$34:$D$777,СВЦЭМ!$A$34:$A$777,$A14,СВЦЭМ!$B$34:$B$777,H$11)+'СЕТ СН'!$F$11+СВЦЭМ!$D$10+'СЕТ СН'!$F$6-'СЕТ СН'!$F$23</f>
        <v>1119.1542807199999</v>
      </c>
      <c r="I14" s="37">
        <f>SUMIFS(СВЦЭМ!$D$34:$D$777,СВЦЭМ!$A$34:$A$777,$A14,СВЦЭМ!$B$34:$B$777,I$11)+'СЕТ СН'!$F$11+СВЦЭМ!$D$10+'СЕТ СН'!$F$6-'СЕТ СН'!$F$23</f>
        <v>1023.8121616799999</v>
      </c>
      <c r="J14" s="37">
        <f>SUMIFS(СВЦЭМ!$D$34:$D$777,СВЦЭМ!$A$34:$A$777,$A14,СВЦЭМ!$B$34:$B$777,J$11)+'СЕТ СН'!$F$11+СВЦЭМ!$D$10+'СЕТ СН'!$F$6-'СЕТ СН'!$F$23</f>
        <v>950.27344096000002</v>
      </c>
      <c r="K14" s="37">
        <f>SUMIFS(СВЦЭМ!$D$34:$D$777,СВЦЭМ!$A$34:$A$777,$A14,СВЦЭМ!$B$34:$B$777,K$11)+'СЕТ СН'!$F$11+СВЦЭМ!$D$10+'СЕТ СН'!$F$6-'СЕТ СН'!$F$23</f>
        <v>887.47848090000002</v>
      </c>
      <c r="L14" s="37">
        <f>SUMIFS(СВЦЭМ!$D$34:$D$777,СВЦЭМ!$A$34:$A$777,$A14,СВЦЭМ!$B$34:$B$777,L$11)+'СЕТ СН'!$F$11+СВЦЭМ!$D$10+'СЕТ СН'!$F$6-'СЕТ СН'!$F$23</f>
        <v>798.08934642000008</v>
      </c>
      <c r="M14" s="37">
        <f>SUMIFS(СВЦЭМ!$D$34:$D$777,СВЦЭМ!$A$34:$A$777,$A14,СВЦЭМ!$B$34:$B$777,M$11)+'СЕТ СН'!$F$11+СВЦЭМ!$D$10+'СЕТ СН'!$F$6-'СЕТ СН'!$F$23</f>
        <v>750.58194232999995</v>
      </c>
      <c r="N14" s="37">
        <f>SUMIFS(СВЦЭМ!$D$34:$D$777,СВЦЭМ!$A$34:$A$777,$A14,СВЦЭМ!$B$34:$B$777,N$11)+'СЕТ СН'!$F$11+СВЦЭМ!$D$10+'СЕТ СН'!$F$6-'СЕТ СН'!$F$23</f>
        <v>717.26000148000003</v>
      </c>
      <c r="O14" s="37">
        <f>SUMIFS(СВЦЭМ!$D$34:$D$777,СВЦЭМ!$A$34:$A$777,$A14,СВЦЭМ!$B$34:$B$777,O$11)+'СЕТ СН'!$F$11+СВЦЭМ!$D$10+'СЕТ СН'!$F$6-'СЕТ СН'!$F$23</f>
        <v>715.63579531000005</v>
      </c>
      <c r="P14" s="37">
        <f>SUMIFS(СВЦЭМ!$D$34:$D$777,СВЦЭМ!$A$34:$A$777,$A14,СВЦЭМ!$B$34:$B$777,P$11)+'СЕТ СН'!$F$11+СВЦЭМ!$D$10+'СЕТ СН'!$F$6-'СЕТ СН'!$F$23</f>
        <v>727.29733797999984</v>
      </c>
      <c r="Q14" s="37">
        <f>SUMIFS(СВЦЭМ!$D$34:$D$777,СВЦЭМ!$A$34:$A$777,$A14,СВЦЭМ!$B$34:$B$777,Q$11)+'СЕТ СН'!$F$11+СВЦЭМ!$D$10+'СЕТ СН'!$F$6-'СЕТ СН'!$F$23</f>
        <v>730.10610251000003</v>
      </c>
      <c r="R14" s="37">
        <f>SUMIFS(СВЦЭМ!$D$34:$D$777,СВЦЭМ!$A$34:$A$777,$A14,СВЦЭМ!$B$34:$B$777,R$11)+'СЕТ СН'!$F$11+СВЦЭМ!$D$10+'СЕТ СН'!$F$6-'СЕТ СН'!$F$23</f>
        <v>736.38842238999996</v>
      </c>
      <c r="S14" s="37">
        <f>SUMIFS(СВЦЭМ!$D$34:$D$777,СВЦЭМ!$A$34:$A$777,$A14,СВЦЭМ!$B$34:$B$777,S$11)+'СЕТ СН'!$F$11+СВЦЭМ!$D$10+'СЕТ СН'!$F$6-'СЕТ СН'!$F$23</f>
        <v>722.01855238000007</v>
      </c>
      <c r="T14" s="37">
        <f>SUMIFS(СВЦЭМ!$D$34:$D$777,СВЦЭМ!$A$34:$A$777,$A14,СВЦЭМ!$B$34:$B$777,T$11)+'СЕТ СН'!$F$11+СВЦЭМ!$D$10+'СЕТ СН'!$F$6-'СЕТ СН'!$F$23</f>
        <v>680.66103915000008</v>
      </c>
      <c r="U14" s="37">
        <f>SUMIFS(СВЦЭМ!$D$34:$D$777,СВЦЭМ!$A$34:$A$777,$A14,СВЦЭМ!$B$34:$B$777,U$11)+'СЕТ СН'!$F$11+СВЦЭМ!$D$10+'СЕТ СН'!$F$6-'СЕТ СН'!$F$23</f>
        <v>673.1293829199999</v>
      </c>
      <c r="V14" s="37">
        <f>SUMIFS(СВЦЭМ!$D$34:$D$777,СВЦЭМ!$A$34:$A$777,$A14,СВЦЭМ!$B$34:$B$777,V$11)+'СЕТ СН'!$F$11+СВЦЭМ!$D$10+'СЕТ СН'!$F$6-'СЕТ СН'!$F$23</f>
        <v>731.97647729000005</v>
      </c>
      <c r="W14" s="37">
        <f>SUMIFS(СВЦЭМ!$D$34:$D$777,СВЦЭМ!$A$34:$A$777,$A14,СВЦЭМ!$B$34:$B$777,W$11)+'СЕТ СН'!$F$11+СВЦЭМ!$D$10+'СЕТ СН'!$F$6-'СЕТ СН'!$F$23</f>
        <v>839.80552369999987</v>
      </c>
      <c r="X14" s="37">
        <f>SUMIFS(СВЦЭМ!$D$34:$D$777,СВЦЭМ!$A$34:$A$777,$A14,СВЦЭМ!$B$34:$B$777,X$11)+'СЕТ СН'!$F$11+СВЦЭМ!$D$10+'СЕТ СН'!$F$6-'СЕТ СН'!$F$23</f>
        <v>964.7309467099999</v>
      </c>
      <c r="Y14" s="37">
        <f>SUMIFS(СВЦЭМ!$D$34:$D$777,СВЦЭМ!$A$34:$A$777,$A14,СВЦЭМ!$B$34:$B$777,Y$11)+'СЕТ СН'!$F$11+СВЦЭМ!$D$10+'СЕТ СН'!$F$6-'СЕТ СН'!$F$23</f>
        <v>1031.39828732</v>
      </c>
    </row>
    <row r="15" spans="1:27" ht="15.75" x14ac:dyDescent="0.2">
      <c r="A15" s="36">
        <f t="shared" si="0"/>
        <v>43043</v>
      </c>
      <c r="B15" s="37">
        <f>SUMIFS(СВЦЭМ!$D$34:$D$777,СВЦЭМ!$A$34:$A$777,$A15,СВЦЭМ!$B$34:$B$777,B$11)+'СЕТ СН'!$F$11+СВЦЭМ!$D$10+'СЕТ СН'!$F$6-'СЕТ СН'!$F$23</f>
        <v>1073.0312451799998</v>
      </c>
      <c r="C15" s="37">
        <f>SUMIFS(СВЦЭМ!$D$34:$D$777,СВЦЭМ!$A$34:$A$777,$A15,СВЦЭМ!$B$34:$B$777,C$11)+'СЕТ СН'!$F$11+СВЦЭМ!$D$10+'СЕТ СН'!$F$6-'СЕТ СН'!$F$23</f>
        <v>1116.2356855399998</v>
      </c>
      <c r="D15" s="37">
        <f>SUMIFS(СВЦЭМ!$D$34:$D$777,СВЦЭМ!$A$34:$A$777,$A15,СВЦЭМ!$B$34:$B$777,D$11)+'СЕТ СН'!$F$11+СВЦЭМ!$D$10+'СЕТ СН'!$F$6-'СЕТ СН'!$F$23</f>
        <v>1142.61202699</v>
      </c>
      <c r="E15" s="37">
        <f>SUMIFS(СВЦЭМ!$D$34:$D$777,СВЦЭМ!$A$34:$A$777,$A15,СВЦЭМ!$B$34:$B$777,E$11)+'СЕТ СН'!$F$11+СВЦЭМ!$D$10+'СЕТ СН'!$F$6-'СЕТ СН'!$F$23</f>
        <v>1148.67567489</v>
      </c>
      <c r="F15" s="37">
        <f>SUMIFS(СВЦЭМ!$D$34:$D$777,СВЦЭМ!$A$34:$A$777,$A15,СВЦЭМ!$B$34:$B$777,F$11)+'СЕТ СН'!$F$11+СВЦЭМ!$D$10+'СЕТ СН'!$F$6-'СЕТ СН'!$F$23</f>
        <v>1153.92149692</v>
      </c>
      <c r="G15" s="37">
        <f>SUMIFS(СВЦЭМ!$D$34:$D$777,СВЦЭМ!$A$34:$A$777,$A15,СВЦЭМ!$B$34:$B$777,G$11)+'СЕТ СН'!$F$11+СВЦЭМ!$D$10+'СЕТ СН'!$F$6-'СЕТ СН'!$F$23</f>
        <v>1150.5085917499998</v>
      </c>
      <c r="H15" s="37">
        <f>SUMIFS(СВЦЭМ!$D$34:$D$777,СВЦЭМ!$A$34:$A$777,$A15,СВЦЭМ!$B$34:$B$777,H$11)+'СЕТ СН'!$F$11+СВЦЭМ!$D$10+'СЕТ СН'!$F$6-'СЕТ СН'!$F$23</f>
        <v>1149.0325141899998</v>
      </c>
      <c r="I15" s="37">
        <f>SUMIFS(СВЦЭМ!$D$34:$D$777,СВЦЭМ!$A$34:$A$777,$A15,СВЦЭМ!$B$34:$B$777,I$11)+'СЕТ СН'!$F$11+СВЦЭМ!$D$10+'СЕТ СН'!$F$6-'СЕТ СН'!$F$23</f>
        <v>1068.3765615699999</v>
      </c>
      <c r="J15" s="37">
        <f>SUMIFS(СВЦЭМ!$D$34:$D$777,СВЦЭМ!$A$34:$A$777,$A15,СВЦЭМ!$B$34:$B$777,J$11)+'СЕТ СН'!$F$11+СВЦЭМ!$D$10+'СЕТ СН'!$F$6-'СЕТ СН'!$F$23</f>
        <v>955.29155782999987</v>
      </c>
      <c r="K15" s="37">
        <f>SUMIFS(СВЦЭМ!$D$34:$D$777,СВЦЭМ!$A$34:$A$777,$A15,СВЦЭМ!$B$34:$B$777,K$11)+'СЕТ СН'!$F$11+СВЦЭМ!$D$10+'СЕТ СН'!$F$6-'СЕТ СН'!$F$23</f>
        <v>847.22314761999996</v>
      </c>
      <c r="L15" s="37">
        <f>SUMIFS(СВЦЭМ!$D$34:$D$777,СВЦЭМ!$A$34:$A$777,$A15,СВЦЭМ!$B$34:$B$777,L$11)+'СЕТ СН'!$F$11+СВЦЭМ!$D$10+'СЕТ СН'!$F$6-'СЕТ СН'!$F$23</f>
        <v>739.90840389999994</v>
      </c>
      <c r="M15" s="37">
        <f>SUMIFS(СВЦЭМ!$D$34:$D$777,СВЦЭМ!$A$34:$A$777,$A15,СВЦЭМ!$B$34:$B$777,M$11)+'СЕТ СН'!$F$11+СВЦЭМ!$D$10+'СЕТ СН'!$F$6-'СЕТ СН'!$F$23</f>
        <v>712.94952051000018</v>
      </c>
      <c r="N15" s="37">
        <f>SUMIFS(СВЦЭМ!$D$34:$D$777,СВЦЭМ!$A$34:$A$777,$A15,СВЦЭМ!$B$34:$B$777,N$11)+'СЕТ СН'!$F$11+СВЦЭМ!$D$10+'СЕТ СН'!$F$6-'СЕТ СН'!$F$23</f>
        <v>718.15833951000013</v>
      </c>
      <c r="O15" s="37">
        <f>SUMIFS(СВЦЭМ!$D$34:$D$777,СВЦЭМ!$A$34:$A$777,$A15,СВЦЭМ!$B$34:$B$777,O$11)+'СЕТ СН'!$F$11+СВЦЭМ!$D$10+'СЕТ СН'!$F$6-'СЕТ СН'!$F$23</f>
        <v>718.74110654000015</v>
      </c>
      <c r="P15" s="37">
        <f>SUMIFS(СВЦЭМ!$D$34:$D$777,СВЦЭМ!$A$34:$A$777,$A15,СВЦЭМ!$B$34:$B$777,P$11)+'СЕТ СН'!$F$11+СВЦЭМ!$D$10+'СЕТ СН'!$F$6-'СЕТ СН'!$F$23</f>
        <v>727.64997388999996</v>
      </c>
      <c r="Q15" s="37">
        <f>SUMIFS(СВЦЭМ!$D$34:$D$777,СВЦЭМ!$A$34:$A$777,$A15,СВЦЭМ!$B$34:$B$777,Q$11)+'СЕТ СН'!$F$11+СВЦЭМ!$D$10+'СЕТ СН'!$F$6-'СЕТ СН'!$F$23</f>
        <v>731.73451806999992</v>
      </c>
      <c r="R15" s="37">
        <f>SUMIFS(СВЦЭМ!$D$34:$D$777,СВЦЭМ!$A$34:$A$777,$A15,СВЦЭМ!$B$34:$B$777,R$11)+'СЕТ СН'!$F$11+СВЦЭМ!$D$10+'СЕТ СН'!$F$6-'СЕТ СН'!$F$23</f>
        <v>729.40554266000004</v>
      </c>
      <c r="S15" s="37">
        <f>SUMIFS(СВЦЭМ!$D$34:$D$777,СВЦЭМ!$A$34:$A$777,$A15,СВЦЭМ!$B$34:$B$777,S$11)+'СЕТ СН'!$F$11+СВЦЭМ!$D$10+'СЕТ СН'!$F$6-'СЕТ СН'!$F$23</f>
        <v>723.92803863999984</v>
      </c>
      <c r="T15" s="37">
        <f>SUMIFS(СВЦЭМ!$D$34:$D$777,СВЦЭМ!$A$34:$A$777,$A15,СВЦЭМ!$B$34:$B$777,T$11)+'СЕТ СН'!$F$11+СВЦЭМ!$D$10+'СЕТ СН'!$F$6-'СЕТ СН'!$F$23</f>
        <v>697.30437191999999</v>
      </c>
      <c r="U15" s="37">
        <f>SUMIFS(СВЦЭМ!$D$34:$D$777,СВЦЭМ!$A$34:$A$777,$A15,СВЦЭМ!$B$34:$B$777,U$11)+'СЕТ СН'!$F$11+СВЦЭМ!$D$10+'СЕТ СН'!$F$6-'СЕТ СН'!$F$23</f>
        <v>691.60303778000002</v>
      </c>
      <c r="V15" s="37">
        <f>SUMIFS(СВЦЭМ!$D$34:$D$777,СВЦЭМ!$A$34:$A$777,$A15,СВЦЭМ!$B$34:$B$777,V$11)+'СЕТ СН'!$F$11+СВЦЭМ!$D$10+'СЕТ СН'!$F$6-'СЕТ СН'!$F$23</f>
        <v>744.06531739999991</v>
      </c>
      <c r="W15" s="37">
        <f>SUMIFS(СВЦЭМ!$D$34:$D$777,СВЦЭМ!$A$34:$A$777,$A15,СВЦЭМ!$B$34:$B$777,W$11)+'СЕТ СН'!$F$11+СВЦЭМ!$D$10+'СЕТ СН'!$F$6-'СЕТ СН'!$F$23</f>
        <v>845.33819748999986</v>
      </c>
      <c r="X15" s="37">
        <f>SUMIFS(СВЦЭМ!$D$34:$D$777,СВЦЭМ!$A$34:$A$777,$A15,СВЦЭМ!$B$34:$B$777,X$11)+'СЕТ СН'!$F$11+СВЦЭМ!$D$10+'СЕТ СН'!$F$6-'СЕТ СН'!$F$23</f>
        <v>936.36281574999998</v>
      </c>
      <c r="Y15" s="37">
        <f>SUMIFS(СВЦЭМ!$D$34:$D$777,СВЦЭМ!$A$34:$A$777,$A15,СВЦЭМ!$B$34:$B$777,Y$11)+'СЕТ СН'!$F$11+СВЦЭМ!$D$10+'СЕТ СН'!$F$6-'СЕТ СН'!$F$23</f>
        <v>1039.5877264599999</v>
      </c>
    </row>
    <row r="16" spans="1:27" ht="15.75" x14ac:dyDescent="0.2">
      <c r="A16" s="36">
        <f t="shared" si="0"/>
        <v>43044</v>
      </c>
      <c r="B16" s="37">
        <f>SUMIFS(СВЦЭМ!$D$34:$D$777,СВЦЭМ!$A$34:$A$777,$A16,СВЦЭМ!$B$34:$B$777,B$11)+'СЕТ СН'!$F$11+СВЦЭМ!$D$10+'СЕТ СН'!$F$6-'СЕТ СН'!$F$23</f>
        <v>1094.10172934</v>
      </c>
      <c r="C16" s="37">
        <f>SUMIFS(СВЦЭМ!$D$34:$D$777,СВЦЭМ!$A$34:$A$777,$A16,СВЦЭМ!$B$34:$B$777,C$11)+'СЕТ СН'!$F$11+СВЦЭМ!$D$10+'СЕТ СН'!$F$6-'СЕТ СН'!$F$23</f>
        <v>1129.6829256899998</v>
      </c>
      <c r="D16" s="37">
        <f>SUMIFS(СВЦЭМ!$D$34:$D$777,СВЦЭМ!$A$34:$A$777,$A16,СВЦЭМ!$B$34:$B$777,D$11)+'СЕТ СН'!$F$11+СВЦЭМ!$D$10+'СЕТ СН'!$F$6-'СЕТ СН'!$F$23</f>
        <v>1134.0286903599999</v>
      </c>
      <c r="E16" s="37">
        <f>SUMIFS(СВЦЭМ!$D$34:$D$777,СВЦЭМ!$A$34:$A$777,$A16,СВЦЭМ!$B$34:$B$777,E$11)+'СЕТ СН'!$F$11+СВЦЭМ!$D$10+'СЕТ СН'!$F$6-'СЕТ СН'!$F$23</f>
        <v>1137.9734045599998</v>
      </c>
      <c r="F16" s="37">
        <f>SUMIFS(СВЦЭМ!$D$34:$D$777,СВЦЭМ!$A$34:$A$777,$A16,СВЦЭМ!$B$34:$B$777,F$11)+'СЕТ СН'!$F$11+СВЦЭМ!$D$10+'СЕТ СН'!$F$6-'СЕТ СН'!$F$23</f>
        <v>1140.1028799999999</v>
      </c>
      <c r="G16" s="37">
        <f>SUMIFS(СВЦЭМ!$D$34:$D$777,СВЦЭМ!$A$34:$A$777,$A16,СВЦЭМ!$B$34:$B$777,G$11)+'СЕТ СН'!$F$11+СВЦЭМ!$D$10+'СЕТ СН'!$F$6-'СЕТ СН'!$F$23</f>
        <v>1135.3143836199999</v>
      </c>
      <c r="H16" s="37">
        <f>SUMIFS(СВЦЭМ!$D$34:$D$777,СВЦЭМ!$A$34:$A$777,$A16,СВЦЭМ!$B$34:$B$777,H$11)+'СЕТ СН'!$F$11+СВЦЭМ!$D$10+'СЕТ СН'!$F$6-'СЕТ СН'!$F$23</f>
        <v>1138.77728583</v>
      </c>
      <c r="I16" s="37">
        <f>SUMIFS(СВЦЭМ!$D$34:$D$777,СВЦЭМ!$A$34:$A$777,$A16,СВЦЭМ!$B$34:$B$777,I$11)+'СЕТ СН'!$F$11+СВЦЭМ!$D$10+'СЕТ СН'!$F$6-'СЕТ СН'!$F$23</f>
        <v>1099.7451714499998</v>
      </c>
      <c r="J16" s="37">
        <f>SUMIFS(СВЦЭМ!$D$34:$D$777,СВЦЭМ!$A$34:$A$777,$A16,СВЦЭМ!$B$34:$B$777,J$11)+'СЕТ СН'!$F$11+СВЦЭМ!$D$10+'СЕТ СН'!$F$6-'СЕТ СН'!$F$23</f>
        <v>989.53870677999998</v>
      </c>
      <c r="K16" s="37">
        <f>SUMIFS(СВЦЭМ!$D$34:$D$777,СВЦЭМ!$A$34:$A$777,$A16,СВЦЭМ!$B$34:$B$777,K$11)+'СЕТ СН'!$F$11+СВЦЭМ!$D$10+'СЕТ СН'!$F$6-'СЕТ СН'!$F$23</f>
        <v>844.61158625999997</v>
      </c>
      <c r="L16" s="37">
        <f>SUMIFS(СВЦЭМ!$D$34:$D$777,СВЦЭМ!$A$34:$A$777,$A16,СВЦЭМ!$B$34:$B$777,L$11)+'СЕТ СН'!$F$11+СВЦЭМ!$D$10+'СЕТ СН'!$F$6-'СЕТ СН'!$F$23</f>
        <v>720.96582081999986</v>
      </c>
      <c r="M16" s="37">
        <f>SUMIFS(СВЦЭМ!$D$34:$D$777,СВЦЭМ!$A$34:$A$777,$A16,СВЦЭМ!$B$34:$B$777,M$11)+'СЕТ СН'!$F$11+СВЦЭМ!$D$10+'СЕТ СН'!$F$6-'СЕТ СН'!$F$23</f>
        <v>688.86385082000015</v>
      </c>
      <c r="N16" s="37">
        <f>SUMIFS(СВЦЭМ!$D$34:$D$777,СВЦЭМ!$A$34:$A$777,$A16,СВЦЭМ!$B$34:$B$777,N$11)+'СЕТ СН'!$F$11+СВЦЭМ!$D$10+'СЕТ СН'!$F$6-'СЕТ СН'!$F$23</f>
        <v>702.32372763000012</v>
      </c>
      <c r="O16" s="37">
        <f>SUMIFS(СВЦЭМ!$D$34:$D$777,СВЦЭМ!$A$34:$A$777,$A16,СВЦЭМ!$B$34:$B$777,O$11)+'СЕТ СН'!$F$11+СВЦЭМ!$D$10+'СЕТ СН'!$F$6-'СЕТ СН'!$F$23</f>
        <v>719.69787973000007</v>
      </c>
      <c r="P16" s="37">
        <f>SUMIFS(СВЦЭМ!$D$34:$D$777,СВЦЭМ!$A$34:$A$777,$A16,СВЦЭМ!$B$34:$B$777,P$11)+'СЕТ СН'!$F$11+СВЦЭМ!$D$10+'СЕТ СН'!$F$6-'СЕТ СН'!$F$23</f>
        <v>737.28790782999999</v>
      </c>
      <c r="Q16" s="37">
        <f>SUMIFS(СВЦЭМ!$D$34:$D$777,СВЦЭМ!$A$34:$A$777,$A16,СВЦЭМ!$B$34:$B$777,Q$11)+'СЕТ СН'!$F$11+СВЦЭМ!$D$10+'СЕТ СН'!$F$6-'СЕТ СН'!$F$23</f>
        <v>749.2768390199999</v>
      </c>
      <c r="R16" s="37">
        <f>SUMIFS(СВЦЭМ!$D$34:$D$777,СВЦЭМ!$A$34:$A$777,$A16,СВЦЭМ!$B$34:$B$777,R$11)+'СЕТ СН'!$F$11+СВЦЭМ!$D$10+'СЕТ СН'!$F$6-'СЕТ СН'!$F$23</f>
        <v>750.90294857999993</v>
      </c>
      <c r="S16" s="37">
        <f>SUMIFS(СВЦЭМ!$D$34:$D$777,СВЦЭМ!$A$34:$A$777,$A16,СВЦЭМ!$B$34:$B$777,S$11)+'СЕТ СН'!$F$11+СВЦЭМ!$D$10+'СЕТ СН'!$F$6-'СЕТ СН'!$F$23</f>
        <v>727.91253970000002</v>
      </c>
      <c r="T16" s="37">
        <f>SUMIFS(СВЦЭМ!$D$34:$D$777,СВЦЭМ!$A$34:$A$777,$A16,СВЦЭМ!$B$34:$B$777,T$11)+'СЕТ СН'!$F$11+СВЦЭМ!$D$10+'СЕТ СН'!$F$6-'СЕТ СН'!$F$23</f>
        <v>677.72333856</v>
      </c>
      <c r="U16" s="37">
        <f>SUMIFS(СВЦЭМ!$D$34:$D$777,СВЦЭМ!$A$34:$A$777,$A16,СВЦЭМ!$B$34:$B$777,U$11)+'СЕТ СН'!$F$11+СВЦЭМ!$D$10+'СЕТ СН'!$F$6-'СЕТ СН'!$F$23</f>
        <v>672.45992720000004</v>
      </c>
      <c r="V16" s="37">
        <f>SUMIFS(СВЦЭМ!$D$34:$D$777,СВЦЭМ!$A$34:$A$777,$A16,СВЦЭМ!$B$34:$B$777,V$11)+'СЕТ СН'!$F$11+СВЦЭМ!$D$10+'СЕТ СН'!$F$6-'СЕТ СН'!$F$23</f>
        <v>711.27201066999987</v>
      </c>
      <c r="W16" s="37">
        <f>SUMIFS(СВЦЭМ!$D$34:$D$777,СВЦЭМ!$A$34:$A$777,$A16,СВЦЭМ!$B$34:$B$777,W$11)+'СЕТ СН'!$F$11+СВЦЭМ!$D$10+'СЕТ СН'!$F$6-'СЕТ СН'!$F$23</f>
        <v>810.14608357999987</v>
      </c>
      <c r="X16" s="37">
        <f>SUMIFS(СВЦЭМ!$D$34:$D$777,СВЦЭМ!$A$34:$A$777,$A16,СВЦЭМ!$B$34:$B$777,X$11)+'СЕТ СН'!$F$11+СВЦЭМ!$D$10+'СЕТ СН'!$F$6-'СЕТ СН'!$F$23</f>
        <v>933.0578956899999</v>
      </c>
      <c r="Y16" s="37">
        <f>SUMIFS(СВЦЭМ!$D$34:$D$777,СВЦЭМ!$A$34:$A$777,$A16,СВЦЭМ!$B$34:$B$777,Y$11)+'СЕТ СН'!$F$11+СВЦЭМ!$D$10+'СЕТ СН'!$F$6-'СЕТ СН'!$F$23</f>
        <v>1040.5740565999999</v>
      </c>
    </row>
    <row r="17" spans="1:25" ht="15.75" x14ac:dyDescent="0.2">
      <c r="A17" s="36">
        <f t="shared" si="0"/>
        <v>43045</v>
      </c>
      <c r="B17" s="37">
        <f>SUMIFS(СВЦЭМ!$D$34:$D$777,СВЦЭМ!$A$34:$A$777,$A17,СВЦЭМ!$B$34:$B$777,B$11)+'СЕТ СН'!$F$11+СВЦЭМ!$D$10+'СЕТ СН'!$F$6-'СЕТ СН'!$F$23</f>
        <v>1068.97371475</v>
      </c>
      <c r="C17" s="37">
        <f>SUMIFS(СВЦЭМ!$D$34:$D$777,СВЦЭМ!$A$34:$A$777,$A17,СВЦЭМ!$B$34:$B$777,C$11)+'СЕТ СН'!$F$11+СВЦЭМ!$D$10+'СЕТ СН'!$F$6-'СЕТ СН'!$F$23</f>
        <v>1105.3755038099998</v>
      </c>
      <c r="D17" s="37">
        <f>SUMIFS(СВЦЭМ!$D$34:$D$777,СВЦЭМ!$A$34:$A$777,$A17,СВЦЭМ!$B$34:$B$777,D$11)+'СЕТ СН'!$F$11+СВЦЭМ!$D$10+'СЕТ СН'!$F$6-'СЕТ СН'!$F$23</f>
        <v>1161.73941227</v>
      </c>
      <c r="E17" s="37">
        <f>SUMIFS(СВЦЭМ!$D$34:$D$777,СВЦЭМ!$A$34:$A$777,$A17,СВЦЭМ!$B$34:$B$777,E$11)+'СЕТ СН'!$F$11+СВЦЭМ!$D$10+'СЕТ СН'!$F$6-'СЕТ СН'!$F$23</f>
        <v>1165.00788446</v>
      </c>
      <c r="F17" s="37">
        <f>SUMIFS(СВЦЭМ!$D$34:$D$777,СВЦЭМ!$A$34:$A$777,$A17,СВЦЭМ!$B$34:$B$777,F$11)+'СЕТ СН'!$F$11+СВЦЭМ!$D$10+'СЕТ СН'!$F$6-'СЕТ СН'!$F$23</f>
        <v>1166.8539420299999</v>
      </c>
      <c r="G17" s="37">
        <f>SUMIFS(СВЦЭМ!$D$34:$D$777,СВЦЭМ!$A$34:$A$777,$A17,СВЦЭМ!$B$34:$B$777,G$11)+'СЕТ СН'!$F$11+СВЦЭМ!$D$10+'СЕТ СН'!$F$6-'СЕТ СН'!$F$23</f>
        <v>1170.1947741699998</v>
      </c>
      <c r="H17" s="37">
        <f>SUMIFS(СВЦЭМ!$D$34:$D$777,СВЦЭМ!$A$34:$A$777,$A17,СВЦЭМ!$B$34:$B$777,H$11)+'СЕТ СН'!$F$11+СВЦЭМ!$D$10+'СЕТ СН'!$F$6-'СЕТ СН'!$F$23</f>
        <v>1192.00715451</v>
      </c>
      <c r="I17" s="37">
        <f>SUMIFS(СВЦЭМ!$D$34:$D$777,СВЦЭМ!$A$34:$A$777,$A17,СВЦЭМ!$B$34:$B$777,I$11)+'СЕТ СН'!$F$11+СВЦЭМ!$D$10+'СЕТ СН'!$F$6-'СЕТ СН'!$F$23</f>
        <v>1118.5759390999999</v>
      </c>
      <c r="J17" s="37">
        <f>SUMIFS(СВЦЭМ!$D$34:$D$777,СВЦЭМ!$A$34:$A$777,$A17,СВЦЭМ!$B$34:$B$777,J$11)+'СЕТ СН'!$F$11+СВЦЭМ!$D$10+'СЕТ СН'!$F$6-'СЕТ СН'!$F$23</f>
        <v>999.79907547999983</v>
      </c>
      <c r="K17" s="37">
        <f>SUMIFS(СВЦЭМ!$D$34:$D$777,СВЦЭМ!$A$34:$A$777,$A17,СВЦЭМ!$B$34:$B$777,K$11)+'СЕТ СН'!$F$11+СВЦЭМ!$D$10+'СЕТ СН'!$F$6-'СЕТ СН'!$F$23</f>
        <v>878.69174382999995</v>
      </c>
      <c r="L17" s="37">
        <f>SUMIFS(СВЦЭМ!$D$34:$D$777,СВЦЭМ!$A$34:$A$777,$A17,СВЦЭМ!$B$34:$B$777,L$11)+'СЕТ СН'!$F$11+СВЦЭМ!$D$10+'СЕТ СН'!$F$6-'СЕТ СН'!$F$23</f>
        <v>780.27767590000008</v>
      </c>
      <c r="M17" s="37">
        <f>SUMIFS(СВЦЭМ!$D$34:$D$777,СВЦЭМ!$A$34:$A$777,$A17,СВЦЭМ!$B$34:$B$777,M$11)+'СЕТ СН'!$F$11+СВЦЭМ!$D$10+'СЕТ СН'!$F$6-'СЕТ СН'!$F$23</f>
        <v>745.88992472999985</v>
      </c>
      <c r="N17" s="37">
        <f>SUMIFS(СВЦЭМ!$D$34:$D$777,СВЦЭМ!$A$34:$A$777,$A17,СВЦЭМ!$B$34:$B$777,N$11)+'СЕТ СН'!$F$11+СВЦЭМ!$D$10+'СЕТ СН'!$F$6-'СЕТ СН'!$F$23</f>
        <v>747.20978051999987</v>
      </c>
      <c r="O17" s="37">
        <f>SUMIFS(СВЦЭМ!$D$34:$D$777,СВЦЭМ!$A$34:$A$777,$A17,СВЦЭМ!$B$34:$B$777,O$11)+'СЕТ СН'!$F$11+СВЦЭМ!$D$10+'СЕТ СН'!$F$6-'СЕТ СН'!$F$23</f>
        <v>747.34071160999997</v>
      </c>
      <c r="P17" s="37">
        <f>SUMIFS(СВЦЭМ!$D$34:$D$777,СВЦЭМ!$A$34:$A$777,$A17,СВЦЭМ!$B$34:$B$777,P$11)+'СЕТ СН'!$F$11+СВЦЭМ!$D$10+'СЕТ СН'!$F$6-'СЕТ СН'!$F$23</f>
        <v>753.50754678999988</v>
      </c>
      <c r="Q17" s="37">
        <f>SUMIFS(СВЦЭМ!$D$34:$D$777,СВЦЭМ!$A$34:$A$777,$A17,СВЦЭМ!$B$34:$B$777,Q$11)+'СЕТ СН'!$F$11+СВЦЭМ!$D$10+'СЕТ СН'!$F$6-'СЕТ СН'!$F$23</f>
        <v>759.59598343999983</v>
      </c>
      <c r="R17" s="37">
        <f>SUMIFS(СВЦЭМ!$D$34:$D$777,СВЦЭМ!$A$34:$A$777,$A17,СВЦЭМ!$B$34:$B$777,R$11)+'СЕТ СН'!$F$11+СВЦЭМ!$D$10+'СЕТ СН'!$F$6-'СЕТ СН'!$F$23</f>
        <v>758.36097552999991</v>
      </c>
      <c r="S17" s="37">
        <f>SUMIFS(СВЦЭМ!$D$34:$D$777,СВЦЭМ!$A$34:$A$777,$A17,СВЦЭМ!$B$34:$B$777,S$11)+'СЕТ СН'!$F$11+СВЦЭМ!$D$10+'СЕТ СН'!$F$6-'СЕТ СН'!$F$23</f>
        <v>748.44443393000006</v>
      </c>
      <c r="T17" s="37">
        <f>SUMIFS(СВЦЭМ!$D$34:$D$777,СВЦЭМ!$A$34:$A$777,$A17,СВЦЭМ!$B$34:$B$777,T$11)+'СЕТ СН'!$F$11+СВЦЭМ!$D$10+'СЕТ СН'!$F$6-'СЕТ СН'!$F$23</f>
        <v>705.59354738000002</v>
      </c>
      <c r="U17" s="37">
        <f>SUMIFS(СВЦЭМ!$D$34:$D$777,СВЦЭМ!$A$34:$A$777,$A17,СВЦЭМ!$B$34:$B$777,U$11)+'СЕТ СН'!$F$11+СВЦЭМ!$D$10+'СЕТ СН'!$F$6-'СЕТ СН'!$F$23</f>
        <v>701.34200099000009</v>
      </c>
      <c r="V17" s="37">
        <f>SUMIFS(СВЦЭМ!$D$34:$D$777,СВЦЭМ!$A$34:$A$777,$A17,СВЦЭМ!$B$34:$B$777,V$11)+'СЕТ СН'!$F$11+СВЦЭМ!$D$10+'СЕТ СН'!$F$6-'СЕТ СН'!$F$23</f>
        <v>758.58389237000006</v>
      </c>
      <c r="W17" s="37">
        <f>SUMIFS(СВЦЭМ!$D$34:$D$777,СВЦЭМ!$A$34:$A$777,$A17,СВЦЭМ!$B$34:$B$777,W$11)+'СЕТ СН'!$F$11+СВЦЭМ!$D$10+'СЕТ СН'!$F$6-'СЕТ СН'!$F$23</f>
        <v>850.99670864999985</v>
      </c>
      <c r="X17" s="37">
        <f>SUMIFS(СВЦЭМ!$D$34:$D$777,СВЦЭМ!$A$34:$A$777,$A17,СВЦЭМ!$B$34:$B$777,X$11)+'СЕТ СН'!$F$11+СВЦЭМ!$D$10+'СЕТ СН'!$F$6-'СЕТ СН'!$F$23</f>
        <v>948.78777438999987</v>
      </c>
      <c r="Y17" s="37">
        <f>SUMIFS(СВЦЭМ!$D$34:$D$777,СВЦЭМ!$A$34:$A$777,$A17,СВЦЭМ!$B$34:$B$777,Y$11)+'СЕТ СН'!$F$11+СВЦЭМ!$D$10+'СЕТ СН'!$F$6-'СЕТ СН'!$F$23</f>
        <v>1053.20878019</v>
      </c>
    </row>
    <row r="18" spans="1:25" ht="15.75" x14ac:dyDescent="0.2">
      <c r="A18" s="36">
        <f t="shared" si="0"/>
        <v>43046</v>
      </c>
      <c r="B18" s="37">
        <f>SUMIFS(СВЦЭМ!$D$34:$D$777,СВЦЭМ!$A$34:$A$777,$A18,СВЦЭМ!$B$34:$B$777,B$11)+'СЕТ СН'!$F$11+СВЦЭМ!$D$10+'СЕТ СН'!$F$6-'СЕТ СН'!$F$23</f>
        <v>1070.7904386799999</v>
      </c>
      <c r="C18" s="37">
        <f>SUMIFS(СВЦЭМ!$D$34:$D$777,СВЦЭМ!$A$34:$A$777,$A18,СВЦЭМ!$B$34:$B$777,C$11)+'СЕТ СН'!$F$11+СВЦЭМ!$D$10+'СЕТ СН'!$F$6-'СЕТ СН'!$F$23</f>
        <v>1095.98108817</v>
      </c>
      <c r="D18" s="37">
        <f>SUMIFS(СВЦЭМ!$D$34:$D$777,СВЦЭМ!$A$34:$A$777,$A18,СВЦЭМ!$B$34:$B$777,D$11)+'СЕТ СН'!$F$11+СВЦЭМ!$D$10+'СЕТ СН'!$F$6-'СЕТ СН'!$F$23</f>
        <v>1154.0345107799999</v>
      </c>
      <c r="E18" s="37">
        <f>SUMIFS(СВЦЭМ!$D$34:$D$777,СВЦЭМ!$A$34:$A$777,$A18,СВЦЭМ!$B$34:$B$777,E$11)+'СЕТ СН'!$F$11+СВЦЭМ!$D$10+'СЕТ СН'!$F$6-'СЕТ СН'!$F$23</f>
        <v>1166.7789218599999</v>
      </c>
      <c r="F18" s="37">
        <f>SUMIFS(СВЦЭМ!$D$34:$D$777,СВЦЭМ!$A$34:$A$777,$A18,СВЦЭМ!$B$34:$B$777,F$11)+'СЕТ СН'!$F$11+СВЦЭМ!$D$10+'СЕТ СН'!$F$6-'СЕТ СН'!$F$23</f>
        <v>1169.44897578</v>
      </c>
      <c r="G18" s="37">
        <f>SUMIFS(СВЦЭМ!$D$34:$D$777,СВЦЭМ!$A$34:$A$777,$A18,СВЦЭМ!$B$34:$B$777,G$11)+'СЕТ СН'!$F$11+СВЦЭМ!$D$10+'СЕТ СН'!$F$6-'СЕТ СН'!$F$23</f>
        <v>1175.7808416999999</v>
      </c>
      <c r="H18" s="37">
        <f>SUMIFS(СВЦЭМ!$D$34:$D$777,СВЦЭМ!$A$34:$A$777,$A18,СВЦЭМ!$B$34:$B$777,H$11)+'СЕТ СН'!$F$11+СВЦЭМ!$D$10+'СЕТ СН'!$F$6-'СЕТ СН'!$F$23</f>
        <v>1200.7298604399998</v>
      </c>
      <c r="I18" s="37">
        <f>SUMIFS(СВЦЭМ!$D$34:$D$777,СВЦЭМ!$A$34:$A$777,$A18,СВЦЭМ!$B$34:$B$777,I$11)+'СЕТ СН'!$F$11+СВЦЭМ!$D$10+'СЕТ СН'!$F$6-'СЕТ СН'!$F$23</f>
        <v>1108.9094358499999</v>
      </c>
      <c r="J18" s="37">
        <f>SUMIFS(СВЦЭМ!$D$34:$D$777,СВЦЭМ!$A$34:$A$777,$A18,СВЦЭМ!$B$34:$B$777,J$11)+'СЕТ СН'!$F$11+СВЦЭМ!$D$10+'СЕТ СН'!$F$6-'СЕТ СН'!$F$23</f>
        <v>1037.3059195399999</v>
      </c>
      <c r="K18" s="37">
        <f>SUMIFS(СВЦЭМ!$D$34:$D$777,СВЦЭМ!$A$34:$A$777,$A18,СВЦЭМ!$B$34:$B$777,K$11)+'СЕТ СН'!$F$11+СВЦЭМ!$D$10+'СЕТ СН'!$F$6-'СЕТ СН'!$F$23</f>
        <v>917.85043051999992</v>
      </c>
      <c r="L18" s="37">
        <f>SUMIFS(СВЦЭМ!$D$34:$D$777,СВЦЭМ!$A$34:$A$777,$A18,СВЦЭМ!$B$34:$B$777,L$11)+'СЕТ СН'!$F$11+СВЦЭМ!$D$10+'СЕТ СН'!$F$6-'СЕТ СН'!$F$23</f>
        <v>811.13184899999987</v>
      </c>
      <c r="M18" s="37">
        <f>SUMIFS(СВЦЭМ!$D$34:$D$777,СВЦЭМ!$A$34:$A$777,$A18,СВЦЭМ!$B$34:$B$777,M$11)+'СЕТ СН'!$F$11+СВЦЭМ!$D$10+'СЕТ СН'!$F$6-'СЕТ СН'!$F$23</f>
        <v>777.43108146999998</v>
      </c>
      <c r="N18" s="37">
        <f>SUMIFS(СВЦЭМ!$D$34:$D$777,СВЦЭМ!$A$34:$A$777,$A18,СВЦЭМ!$B$34:$B$777,N$11)+'СЕТ СН'!$F$11+СВЦЭМ!$D$10+'СЕТ СН'!$F$6-'СЕТ СН'!$F$23</f>
        <v>777.59779099000002</v>
      </c>
      <c r="O18" s="37">
        <f>SUMIFS(СВЦЭМ!$D$34:$D$777,СВЦЭМ!$A$34:$A$777,$A18,СВЦЭМ!$B$34:$B$777,O$11)+'СЕТ СН'!$F$11+СВЦЭМ!$D$10+'СЕТ СН'!$F$6-'СЕТ СН'!$F$23</f>
        <v>780.50976902999992</v>
      </c>
      <c r="P18" s="37">
        <f>SUMIFS(СВЦЭМ!$D$34:$D$777,СВЦЭМ!$A$34:$A$777,$A18,СВЦЭМ!$B$34:$B$777,P$11)+'СЕТ СН'!$F$11+СВЦЭМ!$D$10+'СЕТ СН'!$F$6-'СЕТ СН'!$F$23</f>
        <v>785.62849305999976</v>
      </c>
      <c r="Q18" s="37">
        <f>SUMIFS(СВЦЭМ!$D$34:$D$777,СВЦЭМ!$A$34:$A$777,$A18,СВЦЭМ!$B$34:$B$777,Q$11)+'СЕТ СН'!$F$11+СВЦЭМ!$D$10+'СЕТ СН'!$F$6-'СЕТ СН'!$F$23</f>
        <v>790.9280064699999</v>
      </c>
      <c r="R18" s="37">
        <f>SUMIFS(СВЦЭМ!$D$34:$D$777,СВЦЭМ!$A$34:$A$777,$A18,СВЦЭМ!$B$34:$B$777,R$11)+'СЕТ СН'!$F$11+СВЦЭМ!$D$10+'СЕТ СН'!$F$6-'СЕТ СН'!$F$23</f>
        <v>790.67589836000002</v>
      </c>
      <c r="S18" s="37">
        <f>SUMIFS(СВЦЭМ!$D$34:$D$777,СВЦЭМ!$A$34:$A$777,$A18,СВЦЭМ!$B$34:$B$777,S$11)+'СЕТ СН'!$F$11+СВЦЭМ!$D$10+'СЕТ СН'!$F$6-'СЕТ СН'!$F$23</f>
        <v>784.66131441999983</v>
      </c>
      <c r="T18" s="37">
        <f>SUMIFS(СВЦЭМ!$D$34:$D$777,СВЦЭМ!$A$34:$A$777,$A18,СВЦЭМ!$B$34:$B$777,T$11)+'СЕТ СН'!$F$11+СВЦЭМ!$D$10+'СЕТ СН'!$F$6-'СЕТ СН'!$F$23</f>
        <v>745.46547923999992</v>
      </c>
      <c r="U18" s="37">
        <f>SUMIFS(СВЦЭМ!$D$34:$D$777,СВЦЭМ!$A$34:$A$777,$A18,СВЦЭМ!$B$34:$B$777,U$11)+'СЕТ СН'!$F$11+СВЦЭМ!$D$10+'СЕТ СН'!$F$6-'СЕТ СН'!$F$23</f>
        <v>737.05753015999994</v>
      </c>
      <c r="V18" s="37">
        <f>SUMIFS(СВЦЭМ!$D$34:$D$777,СВЦЭМ!$A$34:$A$777,$A18,СВЦЭМ!$B$34:$B$777,V$11)+'СЕТ СН'!$F$11+СВЦЭМ!$D$10+'СЕТ СН'!$F$6-'СЕТ СН'!$F$23</f>
        <v>782.79737878999981</v>
      </c>
      <c r="W18" s="37">
        <f>SUMIFS(СВЦЭМ!$D$34:$D$777,СВЦЭМ!$A$34:$A$777,$A18,СВЦЭМ!$B$34:$B$777,W$11)+'СЕТ СН'!$F$11+СВЦЭМ!$D$10+'СЕТ СН'!$F$6-'СЕТ СН'!$F$23</f>
        <v>885.83749182999986</v>
      </c>
      <c r="X18" s="37">
        <f>SUMIFS(СВЦЭМ!$D$34:$D$777,СВЦЭМ!$A$34:$A$777,$A18,СВЦЭМ!$B$34:$B$777,X$11)+'СЕТ СН'!$F$11+СВЦЭМ!$D$10+'СЕТ СН'!$F$6-'СЕТ СН'!$F$23</f>
        <v>988.75234165000006</v>
      </c>
      <c r="Y18" s="37">
        <f>SUMIFS(СВЦЭМ!$D$34:$D$777,СВЦЭМ!$A$34:$A$777,$A18,СВЦЭМ!$B$34:$B$777,Y$11)+'СЕТ СН'!$F$11+СВЦЭМ!$D$10+'СЕТ СН'!$F$6-'СЕТ СН'!$F$23</f>
        <v>1079.7788531499998</v>
      </c>
    </row>
    <row r="19" spans="1:25" ht="15.75" x14ac:dyDescent="0.2">
      <c r="A19" s="36">
        <f t="shared" si="0"/>
        <v>43047</v>
      </c>
      <c r="B19" s="37">
        <f>SUMIFS(СВЦЭМ!$D$34:$D$777,СВЦЭМ!$A$34:$A$777,$A19,СВЦЭМ!$B$34:$B$777,B$11)+'СЕТ СН'!$F$11+СВЦЭМ!$D$10+'СЕТ СН'!$F$6-'СЕТ СН'!$F$23</f>
        <v>1076.57059011</v>
      </c>
      <c r="C19" s="37">
        <f>SUMIFS(СВЦЭМ!$D$34:$D$777,СВЦЭМ!$A$34:$A$777,$A19,СВЦЭМ!$B$34:$B$777,C$11)+'СЕТ СН'!$F$11+СВЦЭМ!$D$10+'СЕТ СН'!$F$6-'СЕТ СН'!$F$23</f>
        <v>1092.64720313</v>
      </c>
      <c r="D19" s="37">
        <f>SUMIFS(СВЦЭМ!$D$34:$D$777,СВЦЭМ!$A$34:$A$777,$A19,СВЦЭМ!$B$34:$B$777,D$11)+'СЕТ СН'!$F$11+СВЦЭМ!$D$10+'СЕТ СН'!$F$6-'СЕТ СН'!$F$23</f>
        <v>1136.5568774899998</v>
      </c>
      <c r="E19" s="37">
        <f>SUMIFS(СВЦЭМ!$D$34:$D$777,СВЦЭМ!$A$34:$A$777,$A19,СВЦЭМ!$B$34:$B$777,E$11)+'СЕТ СН'!$F$11+СВЦЭМ!$D$10+'СЕТ СН'!$F$6-'СЕТ СН'!$F$23</f>
        <v>1141.73953826</v>
      </c>
      <c r="F19" s="37">
        <f>SUMIFS(СВЦЭМ!$D$34:$D$777,СВЦЭМ!$A$34:$A$777,$A19,СВЦЭМ!$B$34:$B$777,F$11)+'СЕТ СН'!$F$11+СВЦЭМ!$D$10+'СЕТ СН'!$F$6-'СЕТ СН'!$F$23</f>
        <v>1145.20027738</v>
      </c>
      <c r="G19" s="37">
        <f>SUMIFS(СВЦЭМ!$D$34:$D$777,СВЦЭМ!$A$34:$A$777,$A19,СВЦЭМ!$B$34:$B$777,G$11)+'СЕТ СН'!$F$11+СВЦЭМ!$D$10+'СЕТ СН'!$F$6-'СЕТ СН'!$F$23</f>
        <v>1151.92047054</v>
      </c>
      <c r="H19" s="37">
        <f>SUMIFS(СВЦЭМ!$D$34:$D$777,СВЦЭМ!$A$34:$A$777,$A19,СВЦЭМ!$B$34:$B$777,H$11)+'СЕТ СН'!$F$11+СВЦЭМ!$D$10+'СЕТ СН'!$F$6-'СЕТ СН'!$F$23</f>
        <v>1160.6414419299999</v>
      </c>
      <c r="I19" s="37">
        <f>SUMIFS(СВЦЭМ!$D$34:$D$777,СВЦЭМ!$A$34:$A$777,$A19,СВЦЭМ!$B$34:$B$777,I$11)+'СЕТ СН'!$F$11+СВЦЭМ!$D$10+'СЕТ СН'!$F$6-'СЕТ СН'!$F$23</f>
        <v>1091.8405981999999</v>
      </c>
      <c r="J19" s="37">
        <f>SUMIFS(СВЦЭМ!$D$34:$D$777,СВЦЭМ!$A$34:$A$777,$A19,СВЦЭМ!$B$34:$B$777,J$11)+'СЕТ СН'!$F$11+СВЦЭМ!$D$10+'СЕТ СН'!$F$6-'СЕТ СН'!$F$23</f>
        <v>1003.52324604</v>
      </c>
      <c r="K19" s="37">
        <f>SUMIFS(СВЦЭМ!$D$34:$D$777,СВЦЭМ!$A$34:$A$777,$A19,СВЦЭМ!$B$34:$B$777,K$11)+'СЕТ СН'!$F$11+СВЦЭМ!$D$10+'СЕТ СН'!$F$6-'СЕТ СН'!$F$23</f>
        <v>886.13018022999995</v>
      </c>
      <c r="L19" s="37">
        <f>SUMIFS(СВЦЭМ!$D$34:$D$777,СВЦЭМ!$A$34:$A$777,$A19,СВЦЭМ!$B$34:$B$777,L$11)+'СЕТ СН'!$F$11+СВЦЭМ!$D$10+'СЕТ СН'!$F$6-'СЕТ СН'!$F$23</f>
        <v>791.57108126999992</v>
      </c>
      <c r="M19" s="37">
        <f>SUMIFS(СВЦЭМ!$D$34:$D$777,СВЦЭМ!$A$34:$A$777,$A19,СВЦЭМ!$B$34:$B$777,M$11)+'СЕТ СН'!$F$11+СВЦЭМ!$D$10+'СЕТ СН'!$F$6-'СЕТ СН'!$F$23</f>
        <v>741.17406899000002</v>
      </c>
      <c r="N19" s="37">
        <f>SUMIFS(СВЦЭМ!$D$34:$D$777,СВЦЭМ!$A$34:$A$777,$A19,СВЦЭМ!$B$34:$B$777,N$11)+'СЕТ СН'!$F$11+СВЦЭМ!$D$10+'СЕТ СН'!$F$6-'СЕТ СН'!$F$23</f>
        <v>733.24495578999995</v>
      </c>
      <c r="O19" s="37">
        <f>SUMIFS(СВЦЭМ!$D$34:$D$777,СВЦЭМ!$A$34:$A$777,$A19,СВЦЭМ!$B$34:$B$777,O$11)+'СЕТ СН'!$F$11+СВЦЭМ!$D$10+'СЕТ СН'!$F$6-'СЕТ СН'!$F$23</f>
        <v>725.44901887999981</v>
      </c>
      <c r="P19" s="37">
        <f>SUMIFS(СВЦЭМ!$D$34:$D$777,СВЦЭМ!$A$34:$A$777,$A19,СВЦЭМ!$B$34:$B$777,P$11)+'СЕТ СН'!$F$11+СВЦЭМ!$D$10+'СЕТ СН'!$F$6-'СЕТ СН'!$F$23</f>
        <v>733.66023698999993</v>
      </c>
      <c r="Q19" s="37">
        <f>SUMIFS(СВЦЭМ!$D$34:$D$777,СВЦЭМ!$A$34:$A$777,$A19,СВЦЭМ!$B$34:$B$777,Q$11)+'СЕТ СН'!$F$11+СВЦЭМ!$D$10+'СЕТ СН'!$F$6-'СЕТ СН'!$F$23</f>
        <v>723.17979562999994</v>
      </c>
      <c r="R19" s="37">
        <f>SUMIFS(СВЦЭМ!$D$34:$D$777,СВЦЭМ!$A$34:$A$777,$A19,СВЦЭМ!$B$34:$B$777,R$11)+'СЕТ СН'!$F$11+СВЦЭМ!$D$10+'СЕТ СН'!$F$6-'СЕТ СН'!$F$23</f>
        <v>729.14026558</v>
      </c>
      <c r="S19" s="37">
        <f>SUMIFS(СВЦЭМ!$D$34:$D$777,СВЦЭМ!$A$34:$A$777,$A19,СВЦЭМ!$B$34:$B$777,S$11)+'СЕТ СН'!$F$11+СВЦЭМ!$D$10+'СЕТ СН'!$F$6-'СЕТ СН'!$F$23</f>
        <v>730.5515985699999</v>
      </c>
      <c r="T19" s="37">
        <f>SUMIFS(СВЦЭМ!$D$34:$D$777,СВЦЭМ!$A$34:$A$777,$A19,СВЦЭМ!$B$34:$B$777,T$11)+'СЕТ СН'!$F$11+СВЦЭМ!$D$10+'СЕТ СН'!$F$6-'СЕТ СН'!$F$23</f>
        <v>715.23497622000014</v>
      </c>
      <c r="U19" s="37">
        <f>SUMIFS(СВЦЭМ!$D$34:$D$777,СВЦЭМ!$A$34:$A$777,$A19,СВЦЭМ!$B$34:$B$777,U$11)+'СЕТ СН'!$F$11+СВЦЭМ!$D$10+'СЕТ СН'!$F$6-'СЕТ СН'!$F$23</f>
        <v>703.39684622000004</v>
      </c>
      <c r="V19" s="37">
        <f>SUMIFS(СВЦЭМ!$D$34:$D$777,СВЦЭМ!$A$34:$A$777,$A19,СВЦЭМ!$B$34:$B$777,V$11)+'СЕТ СН'!$F$11+СВЦЭМ!$D$10+'СЕТ СН'!$F$6-'СЕТ СН'!$F$23</f>
        <v>736.01469854999982</v>
      </c>
      <c r="W19" s="37">
        <f>SUMIFS(СВЦЭМ!$D$34:$D$777,СВЦЭМ!$A$34:$A$777,$A19,СВЦЭМ!$B$34:$B$777,W$11)+'СЕТ СН'!$F$11+СВЦЭМ!$D$10+'СЕТ СН'!$F$6-'СЕТ СН'!$F$23</f>
        <v>834.99375199999986</v>
      </c>
      <c r="X19" s="37">
        <f>SUMIFS(СВЦЭМ!$D$34:$D$777,СВЦЭМ!$A$34:$A$777,$A19,СВЦЭМ!$B$34:$B$777,X$11)+'СЕТ СН'!$F$11+СВЦЭМ!$D$10+'СЕТ СН'!$F$6-'СЕТ СН'!$F$23</f>
        <v>950.33022694999977</v>
      </c>
      <c r="Y19" s="37">
        <f>SUMIFS(СВЦЭМ!$D$34:$D$777,СВЦЭМ!$A$34:$A$777,$A19,СВЦЭМ!$B$34:$B$777,Y$11)+'СЕТ СН'!$F$11+СВЦЭМ!$D$10+'СЕТ СН'!$F$6-'СЕТ СН'!$F$23</f>
        <v>1041.38215268</v>
      </c>
    </row>
    <row r="20" spans="1:25" ht="15.75" x14ac:dyDescent="0.2">
      <c r="A20" s="36">
        <f t="shared" si="0"/>
        <v>43048</v>
      </c>
      <c r="B20" s="37">
        <f>SUMIFS(СВЦЭМ!$D$34:$D$777,СВЦЭМ!$A$34:$A$777,$A20,СВЦЭМ!$B$34:$B$777,B$11)+'СЕТ СН'!$F$11+СВЦЭМ!$D$10+'СЕТ СН'!$F$6-'СЕТ СН'!$F$23</f>
        <v>1098.6212546199999</v>
      </c>
      <c r="C20" s="37">
        <f>SUMIFS(СВЦЭМ!$D$34:$D$777,СВЦЭМ!$A$34:$A$777,$A20,СВЦЭМ!$B$34:$B$777,C$11)+'СЕТ СН'!$F$11+СВЦЭМ!$D$10+'СЕТ СН'!$F$6-'СЕТ СН'!$F$23</f>
        <v>1115.4065385499998</v>
      </c>
      <c r="D20" s="37">
        <f>SUMIFS(СВЦЭМ!$D$34:$D$777,СВЦЭМ!$A$34:$A$777,$A20,СВЦЭМ!$B$34:$B$777,D$11)+'СЕТ СН'!$F$11+СВЦЭМ!$D$10+'СЕТ СН'!$F$6-'СЕТ СН'!$F$23</f>
        <v>1159.8546899199998</v>
      </c>
      <c r="E20" s="37">
        <f>SUMIFS(СВЦЭМ!$D$34:$D$777,СВЦЭМ!$A$34:$A$777,$A20,СВЦЭМ!$B$34:$B$777,E$11)+'СЕТ СН'!$F$11+СВЦЭМ!$D$10+'СЕТ СН'!$F$6-'СЕТ СН'!$F$23</f>
        <v>1163.9052371999999</v>
      </c>
      <c r="F20" s="37">
        <f>SUMIFS(СВЦЭМ!$D$34:$D$777,СВЦЭМ!$A$34:$A$777,$A20,СВЦЭМ!$B$34:$B$777,F$11)+'СЕТ СН'!$F$11+СВЦЭМ!$D$10+'СЕТ СН'!$F$6-'СЕТ СН'!$F$23</f>
        <v>1166.3421937599999</v>
      </c>
      <c r="G20" s="37">
        <f>SUMIFS(СВЦЭМ!$D$34:$D$777,СВЦЭМ!$A$34:$A$777,$A20,СВЦЭМ!$B$34:$B$777,G$11)+'СЕТ СН'!$F$11+СВЦЭМ!$D$10+'СЕТ СН'!$F$6-'СЕТ СН'!$F$23</f>
        <v>1164.49216355</v>
      </c>
      <c r="H20" s="37">
        <f>SUMIFS(СВЦЭМ!$D$34:$D$777,СВЦЭМ!$A$34:$A$777,$A20,СВЦЭМ!$B$34:$B$777,H$11)+'СЕТ СН'!$F$11+СВЦЭМ!$D$10+'СЕТ СН'!$F$6-'СЕТ СН'!$F$23</f>
        <v>1165.4122660199998</v>
      </c>
      <c r="I20" s="37">
        <f>SUMIFS(СВЦЭМ!$D$34:$D$777,СВЦЭМ!$A$34:$A$777,$A20,СВЦЭМ!$B$34:$B$777,I$11)+'СЕТ СН'!$F$11+СВЦЭМ!$D$10+'СЕТ СН'!$F$6-'СЕТ СН'!$F$23</f>
        <v>1093.1096321099999</v>
      </c>
      <c r="J20" s="37">
        <f>SUMIFS(СВЦЭМ!$D$34:$D$777,СВЦЭМ!$A$34:$A$777,$A20,СВЦЭМ!$B$34:$B$777,J$11)+'СЕТ СН'!$F$11+СВЦЭМ!$D$10+'СЕТ СН'!$F$6-'СЕТ СН'!$F$23</f>
        <v>991.38869619000002</v>
      </c>
      <c r="K20" s="37">
        <f>SUMIFS(СВЦЭМ!$D$34:$D$777,СВЦЭМ!$A$34:$A$777,$A20,СВЦЭМ!$B$34:$B$777,K$11)+'СЕТ СН'!$F$11+СВЦЭМ!$D$10+'СЕТ СН'!$F$6-'СЕТ СН'!$F$23</f>
        <v>871.43514916999993</v>
      </c>
      <c r="L20" s="37">
        <f>SUMIFS(СВЦЭМ!$D$34:$D$777,СВЦЭМ!$A$34:$A$777,$A20,СВЦЭМ!$B$34:$B$777,L$11)+'СЕТ СН'!$F$11+СВЦЭМ!$D$10+'СЕТ СН'!$F$6-'СЕТ СН'!$F$23</f>
        <v>778.67619912999976</v>
      </c>
      <c r="M20" s="37">
        <f>SUMIFS(СВЦЭМ!$D$34:$D$777,СВЦЭМ!$A$34:$A$777,$A20,СВЦЭМ!$B$34:$B$777,M$11)+'СЕТ СН'!$F$11+СВЦЭМ!$D$10+'СЕТ СН'!$F$6-'СЕТ СН'!$F$23</f>
        <v>741.36456298000007</v>
      </c>
      <c r="N20" s="37">
        <f>SUMIFS(СВЦЭМ!$D$34:$D$777,СВЦЭМ!$A$34:$A$777,$A20,СВЦЭМ!$B$34:$B$777,N$11)+'СЕТ СН'!$F$11+СВЦЭМ!$D$10+'СЕТ СН'!$F$6-'СЕТ СН'!$F$23</f>
        <v>748.03210418999993</v>
      </c>
      <c r="O20" s="37">
        <f>SUMIFS(СВЦЭМ!$D$34:$D$777,СВЦЭМ!$A$34:$A$777,$A20,СВЦЭМ!$B$34:$B$777,O$11)+'СЕТ СН'!$F$11+СВЦЭМ!$D$10+'СЕТ СН'!$F$6-'СЕТ СН'!$F$23</f>
        <v>759.11985159999995</v>
      </c>
      <c r="P20" s="37">
        <f>SUMIFS(СВЦЭМ!$D$34:$D$777,СВЦЭМ!$A$34:$A$777,$A20,СВЦЭМ!$B$34:$B$777,P$11)+'СЕТ СН'!$F$11+СВЦЭМ!$D$10+'СЕТ СН'!$F$6-'СЕТ СН'!$F$23</f>
        <v>760.54931226999975</v>
      </c>
      <c r="Q20" s="37">
        <f>SUMIFS(СВЦЭМ!$D$34:$D$777,СВЦЭМ!$A$34:$A$777,$A20,СВЦЭМ!$B$34:$B$777,Q$11)+'СЕТ СН'!$F$11+СВЦЭМ!$D$10+'СЕТ СН'!$F$6-'СЕТ СН'!$F$23</f>
        <v>765.52038609999977</v>
      </c>
      <c r="R20" s="37">
        <f>SUMIFS(СВЦЭМ!$D$34:$D$777,СВЦЭМ!$A$34:$A$777,$A20,СВЦЭМ!$B$34:$B$777,R$11)+'СЕТ СН'!$F$11+СВЦЭМ!$D$10+'СЕТ СН'!$F$6-'СЕТ СН'!$F$23</f>
        <v>767.03967519999992</v>
      </c>
      <c r="S20" s="37">
        <f>SUMIFS(СВЦЭМ!$D$34:$D$777,СВЦЭМ!$A$34:$A$777,$A20,СВЦЭМ!$B$34:$B$777,S$11)+'СЕТ СН'!$F$11+СВЦЭМ!$D$10+'СЕТ СН'!$F$6-'СЕТ СН'!$F$23</f>
        <v>776.04168495999988</v>
      </c>
      <c r="T20" s="37">
        <f>SUMIFS(СВЦЭМ!$D$34:$D$777,СВЦЭМ!$A$34:$A$777,$A20,СВЦЭМ!$B$34:$B$777,T$11)+'СЕТ СН'!$F$11+СВЦЭМ!$D$10+'СЕТ СН'!$F$6-'СЕТ СН'!$F$23</f>
        <v>754.47771253999986</v>
      </c>
      <c r="U20" s="37">
        <f>SUMIFS(СВЦЭМ!$D$34:$D$777,СВЦЭМ!$A$34:$A$777,$A20,СВЦЭМ!$B$34:$B$777,U$11)+'СЕТ СН'!$F$11+СВЦЭМ!$D$10+'СЕТ СН'!$F$6-'СЕТ СН'!$F$23</f>
        <v>750.7234022099999</v>
      </c>
      <c r="V20" s="37">
        <f>SUMIFS(СВЦЭМ!$D$34:$D$777,СВЦЭМ!$A$34:$A$777,$A20,СВЦЭМ!$B$34:$B$777,V$11)+'СЕТ СН'!$F$11+СВЦЭМ!$D$10+'СЕТ СН'!$F$6-'СЕТ СН'!$F$23</f>
        <v>786.37682793999988</v>
      </c>
      <c r="W20" s="37">
        <f>SUMIFS(СВЦЭМ!$D$34:$D$777,СВЦЭМ!$A$34:$A$777,$A20,СВЦЭМ!$B$34:$B$777,W$11)+'СЕТ СН'!$F$11+СВЦЭМ!$D$10+'СЕТ СН'!$F$6-'СЕТ СН'!$F$23</f>
        <v>878.8384648199999</v>
      </c>
      <c r="X20" s="37">
        <f>SUMIFS(СВЦЭМ!$D$34:$D$777,СВЦЭМ!$A$34:$A$777,$A20,СВЦЭМ!$B$34:$B$777,X$11)+'СЕТ СН'!$F$11+СВЦЭМ!$D$10+'СЕТ СН'!$F$6-'СЕТ СН'!$F$23</f>
        <v>999.04514511000002</v>
      </c>
      <c r="Y20" s="37">
        <f>SUMIFS(СВЦЭМ!$D$34:$D$777,СВЦЭМ!$A$34:$A$777,$A20,СВЦЭМ!$B$34:$B$777,Y$11)+'СЕТ СН'!$F$11+СВЦЭМ!$D$10+'СЕТ СН'!$F$6-'СЕТ СН'!$F$23</f>
        <v>1049.36578235</v>
      </c>
    </row>
    <row r="21" spans="1:25" ht="15.75" x14ac:dyDescent="0.2">
      <c r="A21" s="36">
        <f t="shared" si="0"/>
        <v>43049</v>
      </c>
      <c r="B21" s="37">
        <f>SUMIFS(СВЦЭМ!$D$34:$D$777,СВЦЭМ!$A$34:$A$777,$A21,СВЦЭМ!$B$34:$B$777,B$11)+'СЕТ СН'!$F$11+СВЦЭМ!$D$10+'СЕТ СН'!$F$6-'СЕТ СН'!$F$23</f>
        <v>1082.7705390699998</v>
      </c>
      <c r="C21" s="37">
        <f>SUMIFS(СВЦЭМ!$D$34:$D$777,СВЦЭМ!$A$34:$A$777,$A21,СВЦЭМ!$B$34:$B$777,C$11)+'СЕТ СН'!$F$11+СВЦЭМ!$D$10+'СЕТ СН'!$F$6-'СЕТ СН'!$F$23</f>
        <v>1115.8100854299998</v>
      </c>
      <c r="D21" s="37">
        <f>SUMIFS(СВЦЭМ!$D$34:$D$777,СВЦЭМ!$A$34:$A$777,$A21,СВЦЭМ!$B$34:$B$777,D$11)+'СЕТ СН'!$F$11+СВЦЭМ!$D$10+'СЕТ СН'!$F$6-'СЕТ СН'!$F$23</f>
        <v>1159.0169604099999</v>
      </c>
      <c r="E21" s="37">
        <f>SUMIFS(СВЦЭМ!$D$34:$D$777,СВЦЭМ!$A$34:$A$777,$A21,СВЦЭМ!$B$34:$B$777,E$11)+'СЕТ СН'!$F$11+СВЦЭМ!$D$10+'СЕТ СН'!$F$6-'СЕТ СН'!$F$23</f>
        <v>1155.5371684499999</v>
      </c>
      <c r="F21" s="37">
        <f>SUMIFS(СВЦЭМ!$D$34:$D$777,СВЦЭМ!$A$34:$A$777,$A21,СВЦЭМ!$B$34:$B$777,F$11)+'СЕТ СН'!$F$11+СВЦЭМ!$D$10+'СЕТ СН'!$F$6-'СЕТ СН'!$F$23</f>
        <v>1156.34327407</v>
      </c>
      <c r="G21" s="37">
        <f>SUMIFS(СВЦЭМ!$D$34:$D$777,СВЦЭМ!$A$34:$A$777,$A21,СВЦЭМ!$B$34:$B$777,G$11)+'СЕТ СН'!$F$11+СВЦЭМ!$D$10+'СЕТ СН'!$F$6-'СЕТ СН'!$F$23</f>
        <v>1163.51158119</v>
      </c>
      <c r="H21" s="37">
        <f>SUMIFS(СВЦЭМ!$D$34:$D$777,СВЦЭМ!$A$34:$A$777,$A21,СВЦЭМ!$B$34:$B$777,H$11)+'СЕТ СН'!$F$11+СВЦЭМ!$D$10+'СЕТ СН'!$F$6-'СЕТ СН'!$F$23</f>
        <v>1171.8348670199998</v>
      </c>
      <c r="I21" s="37">
        <f>SUMIFS(СВЦЭМ!$D$34:$D$777,СВЦЭМ!$A$34:$A$777,$A21,СВЦЭМ!$B$34:$B$777,I$11)+'СЕТ СН'!$F$11+СВЦЭМ!$D$10+'СЕТ СН'!$F$6-'СЕТ СН'!$F$23</f>
        <v>1061.3141005999998</v>
      </c>
      <c r="J21" s="37">
        <f>SUMIFS(СВЦЭМ!$D$34:$D$777,СВЦЭМ!$A$34:$A$777,$A21,СВЦЭМ!$B$34:$B$777,J$11)+'СЕТ СН'!$F$11+СВЦЭМ!$D$10+'СЕТ СН'!$F$6-'СЕТ СН'!$F$23</f>
        <v>967.44690481999987</v>
      </c>
      <c r="K21" s="37">
        <f>SUMIFS(СВЦЭМ!$D$34:$D$777,СВЦЭМ!$A$34:$A$777,$A21,СВЦЭМ!$B$34:$B$777,K$11)+'СЕТ СН'!$F$11+СВЦЭМ!$D$10+'СЕТ СН'!$F$6-'СЕТ СН'!$F$23</f>
        <v>863.86643725999988</v>
      </c>
      <c r="L21" s="37">
        <f>SUMIFS(СВЦЭМ!$D$34:$D$777,СВЦЭМ!$A$34:$A$777,$A21,СВЦЭМ!$B$34:$B$777,L$11)+'СЕТ СН'!$F$11+СВЦЭМ!$D$10+'СЕТ СН'!$F$6-'СЕТ СН'!$F$23</f>
        <v>772.42516769999997</v>
      </c>
      <c r="M21" s="37">
        <f>SUMIFS(СВЦЭМ!$D$34:$D$777,СВЦЭМ!$A$34:$A$777,$A21,СВЦЭМ!$B$34:$B$777,M$11)+'СЕТ СН'!$F$11+СВЦЭМ!$D$10+'СЕТ СН'!$F$6-'СЕТ СН'!$F$23</f>
        <v>745.08488715999988</v>
      </c>
      <c r="N21" s="37">
        <f>SUMIFS(СВЦЭМ!$D$34:$D$777,СВЦЭМ!$A$34:$A$777,$A21,СВЦЭМ!$B$34:$B$777,N$11)+'СЕТ СН'!$F$11+СВЦЭМ!$D$10+'СЕТ СН'!$F$6-'СЕТ СН'!$F$23</f>
        <v>763.42910809999989</v>
      </c>
      <c r="O21" s="37">
        <f>SUMIFS(СВЦЭМ!$D$34:$D$777,СВЦЭМ!$A$34:$A$777,$A21,СВЦЭМ!$B$34:$B$777,O$11)+'СЕТ СН'!$F$11+СВЦЭМ!$D$10+'СЕТ СН'!$F$6-'СЕТ СН'!$F$23</f>
        <v>766.44239829999992</v>
      </c>
      <c r="P21" s="37">
        <f>SUMIFS(СВЦЭМ!$D$34:$D$777,СВЦЭМ!$A$34:$A$777,$A21,СВЦЭМ!$B$34:$B$777,P$11)+'СЕТ СН'!$F$11+СВЦЭМ!$D$10+'СЕТ СН'!$F$6-'СЕТ СН'!$F$23</f>
        <v>781.21761423999988</v>
      </c>
      <c r="Q21" s="37">
        <f>SUMIFS(СВЦЭМ!$D$34:$D$777,СВЦЭМ!$A$34:$A$777,$A21,СВЦЭМ!$B$34:$B$777,Q$11)+'СЕТ СН'!$F$11+СВЦЭМ!$D$10+'СЕТ СН'!$F$6-'СЕТ СН'!$F$23</f>
        <v>787.37980229999994</v>
      </c>
      <c r="R21" s="37">
        <f>SUMIFS(СВЦЭМ!$D$34:$D$777,СВЦЭМ!$A$34:$A$777,$A21,СВЦЭМ!$B$34:$B$777,R$11)+'СЕТ СН'!$F$11+СВЦЭМ!$D$10+'СЕТ СН'!$F$6-'СЕТ СН'!$F$23</f>
        <v>789.95152282999993</v>
      </c>
      <c r="S21" s="37">
        <f>SUMIFS(СВЦЭМ!$D$34:$D$777,СВЦЭМ!$A$34:$A$777,$A21,СВЦЭМ!$B$34:$B$777,S$11)+'СЕТ СН'!$F$11+СВЦЭМ!$D$10+'СЕТ СН'!$F$6-'СЕТ СН'!$F$23</f>
        <v>770.16879107999989</v>
      </c>
      <c r="T21" s="37">
        <f>SUMIFS(СВЦЭМ!$D$34:$D$777,СВЦЭМ!$A$34:$A$777,$A21,СВЦЭМ!$B$34:$B$777,T$11)+'СЕТ СН'!$F$11+СВЦЭМ!$D$10+'СЕТ СН'!$F$6-'СЕТ СН'!$F$23</f>
        <v>710.09529859999998</v>
      </c>
      <c r="U21" s="37">
        <f>SUMIFS(СВЦЭМ!$D$34:$D$777,СВЦЭМ!$A$34:$A$777,$A21,СВЦЭМ!$B$34:$B$777,U$11)+'СЕТ СН'!$F$11+СВЦЭМ!$D$10+'СЕТ СН'!$F$6-'СЕТ СН'!$F$23</f>
        <v>706.55656393000004</v>
      </c>
      <c r="V21" s="37">
        <f>SUMIFS(СВЦЭМ!$D$34:$D$777,СВЦЭМ!$A$34:$A$777,$A21,СВЦЭМ!$B$34:$B$777,V$11)+'СЕТ СН'!$F$11+СВЦЭМ!$D$10+'СЕТ СН'!$F$6-'СЕТ СН'!$F$23</f>
        <v>764.86322980999989</v>
      </c>
      <c r="W21" s="37">
        <f>SUMIFS(СВЦЭМ!$D$34:$D$777,СВЦЭМ!$A$34:$A$777,$A21,СВЦЭМ!$B$34:$B$777,W$11)+'СЕТ СН'!$F$11+СВЦЭМ!$D$10+'СЕТ СН'!$F$6-'СЕТ СН'!$F$23</f>
        <v>868.74769582999988</v>
      </c>
      <c r="X21" s="37">
        <f>SUMIFS(СВЦЭМ!$D$34:$D$777,СВЦЭМ!$A$34:$A$777,$A21,СВЦЭМ!$B$34:$B$777,X$11)+'СЕТ СН'!$F$11+СВЦЭМ!$D$10+'СЕТ СН'!$F$6-'СЕТ СН'!$F$23</f>
        <v>983.34293103000005</v>
      </c>
      <c r="Y21" s="37">
        <f>SUMIFS(СВЦЭМ!$D$34:$D$777,СВЦЭМ!$A$34:$A$777,$A21,СВЦЭМ!$B$34:$B$777,Y$11)+'СЕТ СН'!$F$11+СВЦЭМ!$D$10+'СЕТ СН'!$F$6-'СЕТ СН'!$F$23</f>
        <v>1058.8692490999999</v>
      </c>
    </row>
    <row r="22" spans="1:25" ht="15.75" x14ac:dyDescent="0.2">
      <c r="A22" s="36">
        <f t="shared" si="0"/>
        <v>43050</v>
      </c>
      <c r="B22" s="37">
        <f>SUMIFS(СВЦЭМ!$D$34:$D$777,СВЦЭМ!$A$34:$A$777,$A22,СВЦЭМ!$B$34:$B$777,B$11)+'СЕТ СН'!$F$11+СВЦЭМ!$D$10+'СЕТ СН'!$F$6-'СЕТ СН'!$F$23</f>
        <v>1153.5602586599998</v>
      </c>
      <c r="C22" s="37">
        <f>SUMIFS(СВЦЭМ!$D$34:$D$777,СВЦЭМ!$A$34:$A$777,$A22,СВЦЭМ!$B$34:$B$777,C$11)+'СЕТ СН'!$F$11+СВЦЭМ!$D$10+'СЕТ СН'!$F$6-'СЕТ СН'!$F$23</f>
        <v>1136.3404996899999</v>
      </c>
      <c r="D22" s="37">
        <f>SUMIFS(СВЦЭМ!$D$34:$D$777,СВЦЭМ!$A$34:$A$777,$A22,СВЦЭМ!$B$34:$B$777,D$11)+'СЕТ СН'!$F$11+СВЦЭМ!$D$10+'СЕТ СН'!$F$6-'СЕТ СН'!$F$23</f>
        <v>1164.1192693399998</v>
      </c>
      <c r="E22" s="37">
        <f>SUMIFS(СВЦЭМ!$D$34:$D$777,СВЦЭМ!$A$34:$A$777,$A22,СВЦЭМ!$B$34:$B$777,E$11)+'СЕТ СН'!$F$11+СВЦЭМ!$D$10+'СЕТ СН'!$F$6-'СЕТ СН'!$F$23</f>
        <v>1184.2830645299998</v>
      </c>
      <c r="F22" s="37">
        <f>SUMIFS(СВЦЭМ!$D$34:$D$777,СВЦЭМ!$A$34:$A$777,$A22,СВЦЭМ!$B$34:$B$777,F$11)+'СЕТ СН'!$F$11+СВЦЭМ!$D$10+'СЕТ СН'!$F$6-'СЕТ СН'!$F$23</f>
        <v>1183.5321092699999</v>
      </c>
      <c r="G22" s="37">
        <f>SUMIFS(СВЦЭМ!$D$34:$D$777,СВЦЭМ!$A$34:$A$777,$A22,СВЦЭМ!$B$34:$B$777,G$11)+'СЕТ СН'!$F$11+СВЦЭМ!$D$10+'СЕТ СН'!$F$6-'СЕТ СН'!$F$23</f>
        <v>1177.0931394199999</v>
      </c>
      <c r="H22" s="37">
        <f>SUMIFS(СВЦЭМ!$D$34:$D$777,СВЦЭМ!$A$34:$A$777,$A22,СВЦЭМ!$B$34:$B$777,H$11)+'СЕТ СН'!$F$11+СВЦЭМ!$D$10+'СЕТ СН'!$F$6-'СЕТ СН'!$F$23</f>
        <v>1156.8181961599998</v>
      </c>
      <c r="I22" s="37">
        <f>SUMIFS(СВЦЭМ!$D$34:$D$777,СВЦЭМ!$A$34:$A$777,$A22,СВЦЭМ!$B$34:$B$777,I$11)+'СЕТ СН'!$F$11+СВЦЭМ!$D$10+'СЕТ СН'!$F$6-'СЕТ СН'!$F$23</f>
        <v>1092.0805199399999</v>
      </c>
      <c r="J22" s="37">
        <f>SUMIFS(СВЦЭМ!$D$34:$D$777,СВЦЭМ!$A$34:$A$777,$A22,СВЦЭМ!$B$34:$B$777,J$11)+'СЕТ СН'!$F$11+СВЦЭМ!$D$10+'СЕТ СН'!$F$6-'СЕТ СН'!$F$23</f>
        <v>992.48947440999996</v>
      </c>
      <c r="K22" s="37">
        <f>SUMIFS(СВЦЭМ!$D$34:$D$777,СВЦЭМ!$A$34:$A$777,$A22,СВЦЭМ!$B$34:$B$777,K$11)+'СЕТ СН'!$F$11+СВЦЭМ!$D$10+'СЕТ СН'!$F$6-'СЕТ СН'!$F$23</f>
        <v>872.63383871999986</v>
      </c>
      <c r="L22" s="37">
        <f>SUMIFS(СВЦЭМ!$D$34:$D$777,СВЦЭМ!$A$34:$A$777,$A22,СВЦЭМ!$B$34:$B$777,L$11)+'СЕТ СН'!$F$11+СВЦЭМ!$D$10+'СЕТ СН'!$F$6-'СЕТ СН'!$F$23</f>
        <v>772.54102235000005</v>
      </c>
      <c r="M22" s="37">
        <f>SUMIFS(СВЦЭМ!$D$34:$D$777,СВЦЭМ!$A$34:$A$777,$A22,СВЦЭМ!$B$34:$B$777,M$11)+'СЕТ СН'!$F$11+СВЦЭМ!$D$10+'СЕТ СН'!$F$6-'СЕТ СН'!$F$23</f>
        <v>731.53309949999993</v>
      </c>
      <c r="N22" s="37">
        <f>SUMIFS(СВЦЭМ!$D$34:$D$777,СВЦЭМ!$A$34:$A$777,$A22,СВЦЭМ!$B$34:$B$777,N$11)+'СЕТ СН'!$F$11+СВЦЭМ!$D$10+'СЕТ СН'!$F$6-'СЕТ СН'!$F$23</f>
        <v>747.24587399999996</v>
      </c>
      <c r="O22" s="37">
        <f>SUMIFS(СВЦЭМ!$D$34:$D$777,СВЦЭМ!$A$34:$A$777,$A22,СВЦЭМ!$B$34:$B$777,O$11)+'СЕТ СН'!$F$11+СВЦЭМ!$D$10+'СЕТ СН'!$F$6-'СЕТ СН'!$F$23</f>
        <v>739.90864028999999</v>
      </c>
      <c r="P22" s="37">
        <f>SUMIFS(СВЦЭМ!$D$34:$D$777,СВЦЭМ!$A$34:$A$777,$A22,СВЦЭМ!$B$34:$B$777,P$11)+'СЕТ СН'!$F$11+СВЦЭМ!$D$10+'СЕТ СН'!$F$6-'СЕТ СН'!$F$23</f>
        <v>745.76271729999985</v>
      </c>
      <c r="Q22" s="37">
        <f>SUMIFS(СВЦЭМ!$D$34:$D$777,СВЦЭМ!$A$34:$A$777,$A22,СВЦЭМ!$B$34:$B$777,Q$11)+'СЕТ СН'!$F$11+СВЦЭМ!$D$10+'СЕТ СН'!$F$6-'СЕТ СН'!$F$23</f>
        <v>747.57280582999988</v>
      </c>
      <c r="R22" s="37">
        <f>SUMIFS(СВЦЭМ!$D$34:$D$777,СВЦЭМ!$A$34:$A$777,$A22,СВЦЭМ!$B$34:$B$777,R$11)+'СЕТ СН'!$F$11+СВЦЭМ!$D$10+'СЕТ СН'!$F$6-'СЕТ СН'!$F$23</f>
        <v>744.26071176999994</v>
      </c>
      <c r="S22" s="37">
        <f>SUMIFS(СВЦЭМ!$D$34:$D$777,СВЦЭМ!$A$34:$A$777,$A22,СВЦЭМ!$B$34:$B$777,S$11)+'СЕТ СН'!$F$11+СВЦЭМ!$D$10+'СЕТ СН'!$F$6-'СЕТ СН'!$F$23</f>
        <v>751.80325915999993</v>
      </c>
      <c r="T22" s="37">
        <f>SUMIFS(СВЦЭМ!$D$34:$D$777,СВЦЭМ!$A$34:$A$777,$A22,СВЦЭМ!$B$34:$B$777,T$11)+'СЕТ СН'!$F$11+СВЦЭМ!$D$10+'СЕТ СН'!$F$6-'СЕТ СН'!$F$23</f>
        <v>715.07966505000013</v>
      </c>
      <c r="U22" s="37">
        <f>SUMIFS(СВЦЭМ!$D$34:$D$777,СВЦЭМ!$A$34:$A$777,$A22,СВЦЭМ!$B$34:$B$777,U$11)+'СЕТ СН'!$F$11+СВЦЭМ!$D$10+'СЕТ СН'!$F$6-'СЕТ СН'!$F$23</f>
        <v>716.50693036000007</v>
      </c>
      <c r="V22" s="37">
        <f>SUMIFS(СВЦЭМ!$D$34:$D$777,СВЦЭМ!$A$34:$A$777,$A22,СВЦЭМ!$B$34:$B$777,V$11)+'СЕТ СН'!$F$11+СВЦЭМ!$D$10+'СЕТ СН'!$F$6-'СЕТ СН'!$F$23</f>
        <v>756.39036886000008</v>
      </c>
      <c r="W22" s="37">
        <f>SUMIFS(СВЦЭМ!$D$34:$D$777,СВЦЭМ!$A$34:$A$777,$A22,СВЦЭМ!$B$34:$B$777,W$11)+'СЕТ СН'!$F$11+СВЦЭМ!$D$10+'СЕТ СН'!$F$6-'СЕТ СН'!$F$23</f>
        <v>876.18950692999988</v>
      </c>
      <c r="X22" s="37">
        <f>SUMIFS(СВЦЭМ!$D$34:$D$777,СВЦЭМ!$A$34:$A$777,$A22,СВЦЭМ!$B$34:$B$777,X$11)+'СЕТ СН'!$F$11+СВЦЭМ!$D$10+'СЕТ СН'!$F$6-'СЕТ СН'!$F$23</f>
        <v>987.26521731999992</v>
      </c>
      <c r="Y22" s="37">
        <f>SUMIFS(СВЦЭМ!$D$34:$D$777,СВЦЭМ!$A$34:$A$777,$A22,СВЦЭМ!$B$34:$B$777,Y$11)+'СЕТ СН'!$F$11+СВЦЭМ!$D$10+'СЕТ СН'!$F$6-'СЕТ СН'!$F$23</f>
        <v>1089.6366468899998</v>
      </c>
    </row>
    <row r="23" spans="1:25" ht="15.75" x14ac:dyDescent="0.2">
      <c r="A23" s="36">
        <f t="shared" si="0"/>
        <v>43051</v>
      </c>
      <c r="B23" s="37">
        <f>SUMIFS(СВЦЭМ!$D$34:$D$777,СВЦЭМ!$A$34:$A$777,$A23,СВЦЭМ!$B$34:$B$777,B$11)+'СЕТ СН'!$F$11+СВЦЭМ!$D$10+'СЕТ СН'!$F$6-'СЕТ СН'!$F$23</f>
        <v>1117.6878260899998</v>
      </c>
      <c r="C23" s="37">
        <f>SUMIFS(СВЦЭМ!$D$34:$D$777,СВЦЭМ!$A$34:$A$777,$A23,СВЦЭМ!$B$34:$B$777,C$11)+'СЕТ СН'!$F$11+СВЦЭМ!$D$10+'СЕТ СН'!$F$6-'СЕТ СН'!$F$23</f>
        <v>1163.2187631499999</v>
      </c>
      <c r="D23" s="37">
        <f>SUMIFS(СВЦЭМ!$D$34:$D$777,СВЦЭМ!$A$34:$A$777,$A23,СВЦЭМ!$B$34:$B$777,D$11)+'СЕТ СН'!$F$11+СВЦЭМ!$D$10+'СЕТ СН'!$F$6-'СЕТ СН'!$F$23</f>
        <v>1191.5527012599998</v>
      </c>
      <c r="E23" s="37">
        <f>SUMIFS(СВЦЭМ!$D$34:$D$777,СВЦЭМ!$A$34:$A$777,$A23,СВЦЭМ!$B$34:$B$777,E$11)+'СЕТ СН'!$F$11+СВЦЭМ!$D$10+'СЕТ СН'!$F$6-'СЕТ СН'!$F$23</f>
        <v>1209.9516122</v>
      </c>
      <c r="F23" s="37">
        <f>SUMIFS(СВЦЭМ!$D$34:$D$777,СВЦЭМ!$A$34:$A$777,$A23,СВЦЭМ!$B$34:$B$777,F$11)+'СЕТ СН'!$F$11+СВЦЭМ!$D$10+'СЕТ СН'!$F$6-'СЕТ СН'!$F$23</f>
        <v>1236.4531328599999</v>
      </c>
      <c r="G23" s="37">
        <f>SUMIFS(СВЦЭМ!$D$34:$D$777,СВЦЭМ!$A$34:$A$777,$A23,СВЦЭМ!$B$34:$B$777,G$11)+'СЕТ СН'!$F$11+СВЦЭМ!$D$10+'СЕТ СН'!$F$6-'СЕТ СН'!$F$23</f>
        <v>1231.89652652</v>
      </c>
      <c r="H23" s="37">
        <f>SUMIFS(СВЦЭМ!$D$34:$D$777,СВЦЭМ!$A$34:$A$777,$A23,СВЦЭМ!$B$34:$B$777,H$11)+'СЕТ СН'!$F$11+СВЦЭМ!$D$10+'СЕТ СН'!$F$6-'СЕТ СН'!$F$23</f>
        <v>1212.5511100399999</v>
      </c>
      <c r="I23" s="37">
        <f>SUMIFS(СВЦЭМ!$D$34:$D$777,СВЦЭМ!$A$34:$A$777,$A23,СВЦЭМ!$B$34:$B$777,I$11)+'СЕТ СН'!$F$11+СВЦЭМ!$D$10+'СЕТ СН'!$F$6-'СЕТ СН'!$F$23</f>
        <v>1153.96373447</v>
      </c>
      <c r="J23" s="37">
        <f>SUMIFS(СВЦЭМ!$D$34:$D$777,СВЦЭМ!$A$34:$A$777,$A23,СВЦЭМ!$B$34:$B$777,J$11)+'СЕТ СН'!$F$11+СВЦЭМ!$D$10+'СЕТ СН'!$F$6-'СЕТ СН'!$F$23</f>
        <v>1030.6467369999998</v>
      </c>
      <c r="K23" s="37">
        <f>SUMIFS(СВЦЭМ!$D$34:$D$777,СВЦЭМ!$A$34:$A$777,$A23,СВЦЭМ!$B$34:$B$777,K$11)+'СЕТ СН'!$F$11+СВЦЭМ!$D$10+'СЕТ СН'!$F$6-'СЕТ СН'!$F$23</f>
        <v>887.21608356000002</v>
      </c>
      <c r="L23" s="37">
        <f>SUMIFS(СВЦЭМ!$D$34:$D$777,СВЦЭМ!$A$34:$A$777,$A23,СВЦЭМ!$B$34:$B$777,L$11)+'СЕТ СН'!$F$11+СВЦЭМ!$D$10+'СЕТ СН'!$F$6-'СЕТ СН'!$F$23</f>
        <v>780.5306640199999</v>
      </c>
      <c r="M23" s="37">
        <f>SUMIFS(СВЦЭМ!$D$34:$D$777,СВЦЭМ!$A$34:$A$777,$A23,СВЦЭМ!$B$34:$B$777,M$11)+'СЕТ СН'!$F$11+СВЦЭМ!$D$10+'СЕТ СН'!$F$6-'СЕТ СН'!$F$23</f>
        <v>747.48237840999991</v>
      </c>
      <c r="N23" s="37">
        <f>SUMIFS(СВЦЭМ!$D$34:$D$777,СВЦЭМ!$A$34:$A$777,$A23,СВЦЭМ!$B$34:$B$777,N$11)+'СЕТ СН'!$F$11+СВЦЭМ!$D$10+'СЕТ СН'!$F$6-'СЕТ СН'!$F$23</f>
        <v>749.3666850699999</v>
      </c>
      <c r="O23" s="37">
        <f>SUMIFS(СВЦЭМ!$D$34:$D$777,СВЦЭМ!$A$34:$A$777,$A23,СВЦЭМ!$B$34:$B$777,O$11)+'СЕТ СН'!$F$11+СВЦЭМ!$D$10+'СЕТ СН'!$F$6-'СЕТ СН'!$F$23</f>
        <v>744.39257588999976</v>
      </c>
      <c r="P23" s="37">
        <f>SUMIFS(СВЦЭМ!$D$34:$D$777,СВЦЭМ!$A$34:$A$777,$A23,СВЦЭМ!$B$34:$B$777,P$11)+'СЕТ СН'!$F$11+СВЦЭМ!$D$10+'СЕТ СН'!$F$6-'СЕТ СН'!$F$23</f>
        <v>742.78345190999994</v>
      </c>
      <c r="Q23" s="37">
        <f>SUMIFS(СВЦЭМ!$D$34:$D$777,СВЦЭМ!$A$34:$A$777,$A23,СВЦЭМ!$B$34:$B$777,Q$11)+'СЕТ СН'!$F$11+СВЦЭМ!$D$10+'СЕТ СН'!$F$6-'СЕТ СН'!$F$23</f>
        <v>742.18787397999995</v>
      </c>
      <c r="R23" s="37">
        <f>SUMIFS(СВЦЭМ!$D$34:$D$777,СВЦЭМ!$A$34:$A$777,$A23,СВЦЭМ!$B$34:$B$777,R$11)+'СЕТ СН'!$F$11+СВЦЭМ!$D$10+'СЕТ СН'!$F$6-'СЕТ СН'!$F$23</f>
        <v>751.22958623999989</v>
      </c>
      <c r="S23" s="37">
        <f>SUMIFS(СВЦЭМ!$D$34:$D$777,СВЦЭМ!$A$34:$A$777,$A23,СВЦЭМ!$B$34:$B$777,S$11)+'СЕТ СН'!$F$11+СВЦЭМ!$D$10+'СЕТ СН'!$F$6-'СЕТ СН'!$F$23</f>
        <v>746.41101987999991</v>
      </c>
      <c r="T23" s="37">
        <f>SUMIFS(СВЦЭМ!$D$34:$D$777,СВЦЭМ!$A$34:$A$777,$A23,СВЦЭМ!$B$34:$B$777,T$11)+'СЕТ СН'!$F$11+СВЦЭМ!$D$10+'СЕТ СН'!$F$6-'СЕТ СН'!$F$23</f>
        <v>727.43987608999987</v>
      </c>
      <c r="U23" s="37">
        <f>SUMIFS(СВЦЭМ!$D$34:$D$777,СВЦЭМ!$A$34:$A$777,$A23,СВЦЭМ!$B$34:$B$777,U$11)+'СЕТ СН'!$F$11+СВЦЭМ!$D$10+'СЕТ СН'!$F$6-'СЕТ СН'!$F$23</f>
        <v>728.36651374999997</v>
      </c>
      <c r="V23" s="37">
        <f>SUMIFS(СВЦЭМ!$D$34:$D$777,СВЦЭМ!$A$34:$A$777,$A23,СВЦЭМ!$B$34:$B$777,V$11)+'СЕТ СН'!$F$11+СВЦЭМ!$D$10+'СЕТ СН'!$F$6-'СЕТ СН'!$F$23</f>
        <v>755.37573894000002</v>
      </c>
      <c r="W23" s="37">
        <f>SUMIFS(СВЦЭМ!$D$34:$D$777,СВЦЭМ!$A$34:$A$777,$A23,СВЦЭМ!$B$34:$B$777,W$11)+'СЕТ СН'!$F$11+СВЦЭМ!$D$10+'СЕТ СН'!$F$6-'СЕТ СН'!$F$23</f>
        <v>863.48962470999982</v>
      </c>
      <c r="X23" s="37">
        <f>SUMIFS(СВЦЭМ!$D$34:$D$777,СВЦЭМ!$A$34:$A$777,$A23,СВЦЭМ!$B$34:$B$777,X$11)+'СЕТ СН'!$F$11+СВЦЭМ!$D$10+'СЕТ СН'!$F$6-'СЕТ СН'!$F$23</f>
        <v>971.90950786000008</v>
      </c>
      <c r="Y23" s="37">
        <f>SUMIFS(СВЦЭМ!$D$34:$D$777,СВЦЭМ!$A$34:$A$777,$A23,СВЦЭМ!$B$34:$B$777,Y$11)+'СЕТ СН'!$F$11+СВЦЭМ!$D$10+'СЕТ СН'!$F$6-'СЕТ СН'!$F$23</f>
        <v>1078.32270064</v>
      </c>
    </row>
    <row r="24" spans="1:25" ht="15.75" x14ac:dyDescent="0.2">
      <c r="A24" s="36">
        <f t="shared" si="0"/>
        <v>43052</v>
      </c>
      <c r="B24" s="37">
        <f>SUMIFS(СВЦЭМ!$D$34:$D$777,СВЦЭМ!$A$34:$A$777,$A24,СВЦЭМ!$B$34:$B$777,B$11)+'СЕТ СН'!$F$11+СВЦЭМ!$D$10+'СЕТ СН'!$F$6-'СЕТ СН'!$F$23</f>
        <v>1123.34573183</v>
      </c>
      <c r="C24" s="37">
        <f>SUMIFS(СВЦЭМ!$D$34:$D$777,СВЦЭМ!$A$34:$A$777,$A24,СВЦЭМ!$B$34:$B$777,C$11)+'СЕТ СН'!$F$11+СВЦЭМ!$D$10+'СЕТ СН'!$F$6-'СЕТ СН'!$F$23</f>
        <v>1191.9408728399999</v>
      </c>
      <c r="D24" s="37">
        <f>SUMIFS(СВЦЭМ!$D$34:$D$777,СВЦЭМ!$A$34:$A$777,$A24,СВЦЭМ!$B$34:$B$777,D$11)+'СЕТ СН'!$F$11+СВЦЭМ!$D$10+'СЕТ СН'!$F$6-'СЕТ СН'!$F$23</f>
        <v>1249.58088948</v>
      </c>
      <c r="E24" s="37">
        <f>SUMIFS(СВЦЭМ!$D$34:$D$777,СВЦЭМ!$A$34:$A$777,$A24,СВЦЭМ!$B$34:$B$777,E$11)+'СЕТ СН'!$F$11+СВЦЭМ!$D$10+'СЕТ СН'!$F$6-'СЕТ СН'!$F$23</f>
        <v>1253.7976925999999</v>
      </c>
      <c r="F24" s="37">
        <f>SUMIFS(СВЦЭМ!$D$34:$D$777,СВЦЭМ!$A$34:$A$777,$A24,СВЦЭМ!$B$34:$B$777,F$11)+'СЕТ СН'!$F$11+СВЦЭМ!$D$10+'СЕТ СН'!$F$6-'СЕТ СН'!$F$23</f>
        <v>1263.8817464199999</v>
      </c>
      <c r="G24" s="37">
        <f>SUMIFS(СВЦЭМ!$D$34:$D$777,СВЦЭМ!$A$34:$A$777,$A24,СВЦЭМ!$B$34:$B$777,G$11)+'СЕТ СН'!$F$11+СВЦЭМ!$D$10+'СЕТ СН'!$F$6-'СЕТ СН'!$F$23</f>
        <v>1255.2085193199998</v>
      </c>
      <c r="H24" s="37">
        <f>SUMIFS(СВЦЭМ!$D$34:$D$777,СВЦЭМ!$A$34:$A$777,$A24,СВЦЭМ!$B$34:$B$777,H$11)+'СЕТ СН'!$F$11+СВЦЭМ!$D$10+'СЕТ СН'!$F$6-'СЕТ СН'!$F$23</f>
        <v>1201.42141021</v>
      </c>
      <c r="I24" s="37">
        <f>SUMIFS(СВЦЭМ!$D$34:$D$777,СВЦЭМ!$A$34:$A$777,$A24,СВЦЭМ!$B$34:$B$777,I$11)+'СЕТ СН'!$F$11+СВЦЭМ!$D$10+'СЕТ СН'!$F$6-'СЕТ СН'!$F$23</f>
        <v>1087.7509430799998</v>
      </c>
      <c r="J24" s="37">
        <f>SUMIFS(СВЦЭМ!$D$34:$D$777,СВЦЭМ!$A$34:$A$777,$A24,СВЦЭМ!$B$34:$B$777,J$11)+'СЕТ СН'!$F$11+СВЦЭМ!$D$10+'СЕТ СН'!$F$6-'СЕТ СН'!$F$23</f>
        <v>968.73196967999979</v>
      </c>
      <c r="K24" s="37">
        <f>SUMIFS(СВЦЭМ!$D$34:$D$777,СВЦЭМ!$A$34:$A$777,$A24,СВЦЭМ!$B$34:$B$777,K$11)+'СЕТ СН'!$F$11+СВЦЭМ!$D$10+'СЕТ СН'!$F$6-'СЕТ СН'!$F$23</f>
        <v>883.14385548999985</v>
      </c>
      <c r="L24" s="37">
        <f>SUMIFS(СВЦЭМ!$D$34:$D$777,СВЦЭМ!$A$34:$A$777,$A24,СВЦЭМ!$B$34:$B$777,L$11)+'СЕТ СН'!$F$11+СВЦЭМ!$D$10+'СЕТ СН'!$F$6-'СЕТ СН'!$F$23</f>
        <v>809.80109566999977</v>
      </c>
      <c r="M24" s="37">
        <f>SUMIFS(СВЦЭМ!$D$34:$D$777,СВЦЭМ!$A$34:$A$777,$A24,СВЦЭМ!$B$34:$B$777,M$11)+'СЕТ СН'!$F$11+СВЦЭМ!$D$10+'СЕТ СН'!$F$6-'СЕТ СН'!$F$23</f>
        <v>774.75692221999975</v>
      </c>
      <c r="N24" s="37">
        <f>SUMIFS(СВЦЭМ!$D$34:$D$777,СВЦЭМ!$A$34:$A$777,$A24,СВЦЭМ!$B$34:$B$777,N$11)+'СЕТ СН'!$F$11+СВЦЭМ!$D$10+'СЕТ СН'!$F$6-'СЕТ СН'!$F$23</f>
        <v>762.32756289999975</v>
      </c>
      <c r="O24" s="37">
        <f>SUMIFS(СВЦЭМ!$D$34:$D$777,СВЦЭМ!$A$34:$A$777,$A24,СВЦЭМ!$B$34:$B$777,O$11)+'СЕТ СН'!$F$11+СВЦЭМ!$D$10+'СЕТ СН'!$F$6-'СЕТ СН'!$F$23</f>
        <v>759.85313423999992</v>
      </c>
      <c r="P24" s="37">
        <f>SUMIFS(СВЦЭМ!$D$34:$D$777,СВЦЭМ!$A$34:$A$777,$A24,СВЦЭМ!$B$34:$B$777,P$11)+'СЕТ СН'!$F$11+СВЦЭМ!$D$10+'СЕТ СН'!$F$6-'СЕТ СН'!$F$23</f>
        <v>757.62248006999994</v>
      </c>
      <c r="Q24" s="37">
        <f>SUMIFS(СВЦЭМ!$D$34:$D$777,СВЦЭМ!$A$34:$A$777,$A24,СВЦЭМ!$B$34:$B$777,Q$11)+'СЕТ СН'!$F$11+СВЦЭМ!$D$10+'СЕТ СН'!$F$6-'СЕТ СН'!$F$23</f>
        <v>759.07718683999997</v>
      </c>
      <c r="R24" s="37">
        <f>SUMIFS(СВЦЭМ!$D$34:$D$777,СВЦЭМ!$A$34:$A$777,$A24,СВЦЭМ!$B$34:$B$777,R$11)+'СЕТ СН'!$F$11+СВЦЭМ!$D$10+'СЕТ СН'!$F$6-'СЕТ СН'!$F$23</f>
        <v>751.29099008999992</v>
      </c>
      <c r="S24" s="37">
        <f>SUMIFS(СВЦЭМ!$D$34:$D$777,СВЦЭМ!$A$34:$A$777,$A24,СВЦЭМ!$B$34:$B$777,S$11)+'СЕТ СН'!$F$11+СВЦЭМ!$D$10+'СЕТ СН'!$F$6-'СЕТ СН'!$F$23</f>
        <v>757.11909053999989</v>
      </c>
      <c r="T24" s="37">
        <f>SUMIFS(СВЦЭМ!$D$34:$D$777,СВЦЭМ!$A$34:$A$777,$A24,СВЦЭМ!$B$34:$B$777,T$11)+'СЕТ СН'!$F$11+СВЦЭМ!$D$10+'СЕТ СН'!$F$6-'СЕТ СН'!$F$23</f>
        <v>788.73110419</v>
      </c>
      <c r="U24" s="37">
        <f>SUMIFS(СВЦЭМ!$D$34:$D$777,СВЦЭМ!$A$34:$A$777,$A24,СВЦЭМ!$B$34:$B$777,U$11)+'СЕТ СН'!$F$11+СВЦЭМ!$D$10+'СЕТ СН'!$F$6-'СЕТ СН'!$F$23</f>
        <v>785.46395568000003</v>
      </c>
      <c r="V24" s="37">
        <f>SUMIFS(СВЦЭМ!$D$34:$D$777,СВЦЭМ!$A$34:$A$777,$A24,СВЦЭМ!$B$34:$B$777,V$11)+'СЕТ СН'!$F$11+СВЦЭМ!$D$10+'СЕТ СН'!$F$6-'СЕТ СН'!$F$23</f>
        <v>794.74701355000002</v>
      </c>
      <c r="W24" s="37">
        <f>SUMIFS(СВЦЭМ!$D$34:$D$777,СВЦЭМ!$A$34:$A$777,$A24,СВЦЭМ!$B$34:$B$777,W$11)+'СЕТ СН'!$F$11+СВЦЭМ!$D$10+'СЕТ СН'!$F$6-'СЕТ СН'!$F$23</f>
        <v>873.05180792999977</v>
      </c>
      <c r="X24" s="37">
        <f>SUMIFS(СВЦЭМ!$D$34:$D$777,СВЦЭМ!$A$34:$A$777,$A24,СВЦЭМ!$B$34:$B$777,X$11)+'СЕТ СН'!$F$11+СВЦЭМ!$D$10+'СЕТ СН'!$F$6-'СЕТ СН'!$F$23</f>
        <v>987.63521299999979</v>
      </c>
      <c r="Y24" s="37">
        <f>SUMIFS(СВЦЭМ!$D$34:$D$777,СВЦЭМ!$A$34:$A$777,$A24,СВЦЭМ!$B$34:$B$777,Y$11)+'СЕТ СН'!$F$11+СВЦЭМ!$D$10+'СЕТ СН'!$F$6-'СЕТ СН'!$F$23</f>
        <v>1106.8476107299998</v>
      </c>
    </row>
    <row r="25" spans="1:25" ht="15.75" x14ac:dyDescent="0.2">
      <c r="A25" s="36">
        <f t="shared" si="0"/>
        <v>43053</v>
      </c>
      <c r="B25" s="37">
        <f>SUMIFS(СВЦЭМ!$D$34:$D$777,СВЦЭМ!$A$34:$A$777,$A25,СВЦЭМ!$B$34:$B$777,B$11)+'СЕТ СН'!$F$11+СВЦЭМ!$D$10+'СЕТ СН'!$F$6-'СЕТ СН'!$F$23</f>
        <v>1145.1814347999998</v>
      </c>
      <c r="C25" s="37">
        <f>SUMIFS(СВЦЭМ!$D$34:$D$777,СВЦЭМ!$A$34:$A$777,$A25,СВЦЭМ!$B$34:$B$777,C$11)+'СЕТ СН'!$F$11+СВЦЭМ!$D$10+'СЕТ СН'!$F$6-'СЕТ СН'!$F$23</f>
        <v>1187.09956124</v>
      </c>
      <c r="D25" s="37">
        <f>SUMIFS(СВЦЭМ!$D$34:$D$777,СВЦЭМ!$A$34:$A$777,$A25,СВЦЭМ!$B$34:$B$777,D$11)+'СЕТ СН'!$F$11+СВЦЭМ!$D$10+'СЕТ СН'!$F$6-'СЕТ СН'!$F$23</f>
        <v>1184.9099983399999</v>
      </c>
      <c r="E25" s="37">
        <f>SUMIFS(СВЦЭМ!$D$34:$D$777,СВЦЭМ!$A$34:$A$777,$A25,СВЦЭМ!$B$34:$B$777,E$11)+'СЕТ СН'!$F$11+СВЦЭМ!$D$10+'СЕТ СН'!$F$6-'СЕТ СН'!$F$23</f>
        <v>1183.20426292</v>
      </c>
      <c r="F25" s="37">
        <f>SUMIFS(СВЦЭМ!$D$34:$D$777,СВЦЭМ!$A$34:$A$777,$A25,СВЦЭМ!$B$34:$B$777,F$11)+'СЕТ СН'!$F$11+СВЦЭМ!$D$10+'СЕТ СН'!$F$6-'СЕТ СН'!$F$23</f>
        <v>1181.4655266899999</v>
      </c>
      <c r="G25" s="37">
        <f>SUMIFS(СВЦЭМ!$D$34:$D$777,СВЦЭМ!$A$34:$A$777,$A25,СВЦЭМ!$B$34:$B$777,G$11)+'СЕТ СН'!$F$11+СВЦЭМ!$D$10+'СЕТ СН'!$F$6-'СЕТ СН'!$F$23</f>
        <v>1185.60150933</v>
      </c>
      <c r="H25" s="37">
        <f>SUMIFS(СВЦЭМ!$D$34:$D$777,СВЦЭМ!$A$34:$A$777,$A25,СВЦЭМ!$B$34:$B$777,H$11)+'СЕТ СН'!$F$11+СВЦЭМ!$D$10+'СЕТ СН'!$F$6-'СЕТ СН'!$F$23</f>
        <v>1164.0897670899999</v>
      </c>
      <c r="I25" s="37">
        <f>SUMIFS(СВЦЭМ!$D$34:$D$777,СВЦЭМ!$A$34:$A$777,$A25,СВЦЭМ!$B$34:$B$777,I$11)+'СЕТ СН'!$F$11+СВЦЭМ!$D$10+'СЕТ СН'!$F$6-'СЕТ СН'!$F$23</f>
        <v>1067.2999446399999</v>
      </c>
      <c r="J25" s="37">
        <f>SUMIFS(СВЦЭМ!$D$34:$D$777,СВЦЭМ!$A$34:$A$777,$A25,СВЦЭМ!$B$34:$B$777,J$11)+'СЕТ СН'!$F$11+СВЦЭМ!$D$10+'СЕТ СН'!$F$6-'СЕТ СН'!$F$23</f>
        <v>1000.75578834</v>
      </c>
      <c r="K25" s="37">
        <f>SUMIFS(СВЦЭМ!$D$34:$D$777,СВЦЭМ!$A$34:$A$777,$A25,СВЦЭМ!$B$34:$B$777,K$11)+'СЕТ СН'!$F$11+СВЦЭМ!$D$10+'СЕТ СН'!$F$6-'СЕТ СН'!$F$23</f>
        <v>914.94457622999994</v>
      </c>
      <c r="L25" s="37">
        <f>SUMIFS(СВЦЭМ!$D$34:$D$777,СВЦЭМ!$A$34:$A$777,$A25,СВЦЭМ!$B$34:$B$777,L$11)+'СЕТ СН'!$F$11+СВЦЭМ!$D$10+'СЕТ СН'!$F$6-'СЕТ СН'!$F$23</f>
        <v>832.55880490999994</v>
      </c>
      <c r="M25" s="37">
        <f>SUMIFS(СВЦЭМ!$D$34:$D$777,СВЦЭМ!$A$34:$A$777,$A25,СВЦЭМ!$B$34:$B$777,M$11)+'СЕТ СН'!$F$11+СВЦЭМ!$D$10+'СЕТ СН'!$F$6-'СЕТ СН'!$F$23</f>
        <v>804.83217528</v>
      </c>
      <c r="N25" s="37">
        <f>SUMIFS(СВЦЭМ!$D$34:$D$777,СВЦЭМ!$A$34:$A$777,$A25,СВЦЭМ!$B$34:$B$777,N$11)+'СЕТ СН'!$F$11+СВЦЭМ!$D$10+'СЕТ СН'!$F$6-'СЕТ СН'!$F$23</f>
        <v>815.82563151999989</v>
      </c>
      <c r="O25" s="37">
        <f>SUMIFS(СВЦЭМ!$D$34:$D$777,СВЦЭМ!$A$34:$A$777,$A25,СВЦЭМ!$B$34:$B$777,O$11)+'СЕТ СН'!$F$11+СВЦЭМ!$D$10+'СЕТ СН'!$F$6-'СЕТ СН'!$F$23</f>
        <v>806.41147406999994</v>
      </c>
      <c r="P25" s="37">
        <f>SUMIFS(СВЦЭМ!$D$34:$D$777,СВЦЭМ!$A$34:$A$777,$A25,СВЦЭМ!$B$34:$B$777,P$11)+'СЕТ СН'!$F$11+СВЦЭМ!$D$10+'СЕТ СН'!$F$6-'СЕТ СН'!$F$23</f>
        <v>814.50154597000005</v>
      </c>
      <c r="Q25" s="37">
        <f>SUMIFS(СВЦЭМ!$D$34:$D$777,СВЦЭМ!$A$34:$A$777,$A25,СВЦЭМ!$B$34:$B$777,Q$11)+'СЕТ СН'!$F$11+СВЦЭМ!$D$10+'СЕТ СН'!$F$6-'СЕТ СН'!$F$23</f>
        <v>823.08665332999976</v>
      </c>
      <c r="R25" s="37">
        <f>SUMIFS(СВЦЭМ!$D$34:$D$777,СВЦЭМ!$A$34:$A$777,$A25,СВЦЭМ!$B$34:$B$777,R$11)+'СЕТ СН'!$F$11+СВЦЭМ!$D$10+'СЕТ СН'!$F$6-'СЕТ СН'!$F$23</f>
        <v>825.76887819999979</v>
      </c>
      <c r="S25" s="37">
        <f>SUMIFS(СВЦЭМ!$D$34:$D$777,СВЦЭМ!$A$34:$A$777,$A25,СВЦЭМ!$B$34:$B$777,S$11)+'СЕТ СН'!$F$11+СВЦЭМ!$D$10+'СЕТ СН'!$F$6-'СЕТ СН'!$F$23</f>
        <v>799.83866962999991</v>
      </c>
      <c r="T25" s="37">
        <f>SUMIFS(СВЦЭМ!$D$34:$D$777,СВЦЭМ!$A$34:$A$777,$A25,СВЦЭМ!$B$34:$B$777,T$11)+'СЕТ СН'!$F$11+СВЦЭМ!$D$10+'СЕТ СН'!$F$6-'СЕТ СН'!$F$23</f>
        <v>761.86841790999983</v>
      </c>
      <c r="U25" s="37">
        <f>SUMIFS(СВЦЭМ!$D$34:$D$777,СВЦЭМ!$A$34:$A$777,$A25,СВЦЭМ!$B$34:$B$777,U$11)+'СЕТ СН'!$F$11+СВЦЭМ!$D$10+'СЕТ СН'!$F$6-'СЕТ СН'!$F$23</f>
        <v>753.77289950999989</v>
      </c>
      <c r="V25" s="37">
        <f>SUMIFS(СВЦЭМ!$D$34:$D$777,СВЦЭМ!$A$34:$A$777,$A25,СВЦЭМ!$B$34:$B$777,V$11)+'СЕТ СН'!$F$11+СВЦЭМ!$D$10+'СЕТ СН'!$F$6-'СЕТ СН'!$F$23</f>
        <v>805.4065063999999</v>
      </c>
      <c r="W25" s="37">
        <f>SUMIFS(СВЦЭМ!$D$34:$D$777,СВЦЭМ!$A$34:$A$777,$A25,СВЦЭМ!$B$34:$B$777,W$11)+'СЕТ СН'!$F$11+СВЦЭМ!$D$10+'СЕТ СН'!$F$6-'СЕТ СН'!$F$23</f>
        <v>902.71582148999983</v>
      </c>
      <c r="X25" s="37">
        <f>SUMIFS(СВЦЭМ!$D$34:$D$777,СВЦЭМ!$A$34:$A$777,$A25,СВЦЭМ!$B$34:$B$777,X$11)+'СЕТ СН'!$F$11+СВЦЭМ!$D$10+'СЕТ СН'!$F$6-'СЕТ СН'!$F$23</f>
        <v>1011.6037939999999</v>
      </c>
      <c r="Y25" s="37">
        <f>SUMIFS(СВЦЭМ!$D$34:$D$777,СВЦЭМ!$A$34:$A$777,$A25,СВЦЭМ!$B$34:$B$777,Y$11)+'СЕТ СН'!$F$11+СВЦЭМ!$D$10+'СЕТ СН'!$F$6-'СЕТ СН'!$F$23</f>
        <v>1124.7663998799999</v>
      </c>
    </row>
    <row r="26" spans="1:25" ht="15.75" x14ac:dyDescent="0.2">
      <c r="A26" s="36">
        <f t="shared" si="0"/>
        <v>43054</v>
      </c>
      <c r="B26" s="37">
        <f>SUMIFS(СВЦЭМ!$D$34:$D$777,СВЦЭМ!$A$34:$A$777,$A26,СВЦЭМ!$B$34:$B$777,B$11)+'СЕТ СН'!$F$11+СВЦЭМ!$D$10+'СЕТ СН'!$F$6-'СЕТ СН'!$F$23</f>
        <v>1117.6445437799998</v>
      </c>
      <c r="C26" s="37">
        <f>SUMIFS(СВЦЭМ!$D$34:$D$777,СВЦЭМ!$A$34:$A$777,$A26,СВЦЭМ!$B$34:$B$777,C$11)+'СЕТ СН'!$F$11+СВЦЭМ!$D$10+'СЕТ СН'!$F$6-'СЕТ СН'!$F$23</f>
        <v>1155.1616696799999</v>
      </c>
      <c r="D26" s="37">
        <f>SUMIFS(СВЦЭМ!$D$34:$D$777,СВЦЭМ!$A$34:$A$777,$A26,СВЦЭМ!$B$34:$B$777,D$11)+'СЕТ СН'!$F$11+СВЦЭМ!$D$10+'СЕТ СН'!$F$6-'СЕТ СН'!$F$23</f>
        <v>1198.9360487899999</v>
      </c>
      <c r="E26" s="37">
        <f>SUMIFS(СВЦЭМ!$D$34:$D$777,СВЦЭМ!$A$34:$A$777,$A26,СВЦЭМ!$B$34:$B$777,E$11)+'СЕТ СН'!$F$11+СВЦЭМ!$D$10+'СЕТ СН'!$F$6-'СЕТ СН'!$F$23</f>
        <v>1192.19033408</v>
      </c>
      <c r="F26" s="37">
        <f>SUMIFS(СВЦЭМ!$D$34:$D$777,СВЦЭМ!$A$34:$A$777,$A26,СВЦЭМ!$B$34:$B$777,F$11)+'СЕТ СН'!$F$11+СВЦЭМ!$D$10+'СЕТ СН'!$F$6-'СЕТ СН'!$F$23</f>
        <v>1192.5424199399999</v>
      </c>
      <c r="G26" s="37">
        <f>SUMIFS(СВЦЭМ!$D$34:$D$777,СВЦЭМ!$A$34:$A$777,$A26,СВЦЭМ!$B$34:$B$777,G$11)+'СЕТ СН'!$F$11+СВЦЭМ!$D$10+'СЕТ СН'!$F$6-'СЕТ СН'!$F$23</f>
        <v>1200.36855642</v>
      </c>
      <c r="H26" s="37">
        <f>SUMIFS(СВЦЭМ!$D$34:$D$777,СВЦЭМ!$A$34:$A$777,$A26,СВЦЭМ!$B$34:$B$777,H$11)+'СЕТ СН'!$F$11+СВЦЭМ!$D$10+'СЕТ СН'!$F$6-'СЕТ СН'!$F$23</f>
        <v>1148.6473010799998</v>
      </c>
      <c r="I26" s="37">
        <f>SUMIFS(СВЦЭМ!$D$34:$D$777,СВЦЭМ!$A$34:$A$777,$A26,СВЦЭМ!$B$34:$B$777,I$11)+'СЕТ СН'!$F$11+СВЦЭМ!$D$10+'СЕТ СН'!$F$6-'СЕТ СН'!$F$23</f>
        <v>1043.3056108199999</v>
      </c>
      <c r="J26" s="37">
        <f>SUMIFS(СВЦЭМ!$D$34:$D$777,СВЦЭМ!$A$34:$A$777,$A26,СВЦЭМ!$B$34:$B$777,J$11)+'СЕТ СН'!$F$11+СВЦЭМ!$D$10+'СЕТ СН'!$F$6-'СЕТ СН'!$F$23</f>
        <v>978.1854622899998</v>
      </c>
      <c r="K26" s="37">
        <f>SUMIFS(СВЦЭМ!$D$34:$D$777,СВЦЭМ!$A$34:$A$777,$A26,СВЦЭМ!$B$34:$B$777,K$11)+'СЕТ СН'!$F$11+СВЦЭМ!$D$10+'СЕТ СН'!$F$6-'СЕТ СН'!$F$23</f>
        <v>898.45180684000002</v>
      </c>
      <c r="L26" s="37">
        <f>SUMIFS(СВЦЭМ!$D$34:$D$777,СВЦЭМ!$A$34:$A$777,$A26,СВЦЭМ!$B$34:$B$777,L$11)+'СЕТ СН'!$F$11+СВЦЭМ!$D$10+'СЕТ СН'!$F$6-'СЕТ СН'!$F$23</f>
        <v>824.99190222999982</v>
      </c>
      <c r="M26" s="37">
        <f>SUMIFS(СВЦЭМ!$D$34:$D$777,СВЦЭМ!$A$34:$A$777,$A26,СВЦЭМ!$B$34:$B$777,M$11)+'СЕТ СН'!$F$11+СВЦЭМ!$D$10+'СЕТ СН'!$F$6-'СЕТ СН'!$F$23</f>
        <v>805.33829102000004</v>
      </c>
      <c r="N26" s="37">
        <f>SUMIFS(СВЦЭМ!$D$34:$D$777,СВЦЭМ!$A$34:$A$777,$A26,СВЦЭМ!$B$34:$B$777,N$11)+'СЕТ СН'!$F$11+СВЦЭМ!$D$10+'СЕТ СН'!$F$6-'СЕТ СН'!$F$23</f>
        <v>813.67875875000004</v>
      </c>
      <c r="O26" s="37">
        <f>SUMIFS(СВЦЭМ!$D$34:$D$777,СВЦЭМ!$A$34:$A$777,$A26,СВЦЭМ!$B$34:$B$777,O$11)+'СЕТ СН'!$F$11+СВЦЭМ!$D$10+'СЕТ СН'!$F$6-'СЕТ СН'!$F$23</f>
        <v>820.16764940000007</v>
      </c>
      <c r="P26" s="37">
        <f>SUMIFS(СВЦЭМ!$D$34:$D$777,СВЦЭМ!$A$34:$A$777,$A26,СВЦЭМ!$B$34:$B$777,P$11)+'СЕТ СН'!$F$11+СВЦЭМ!$D$10+'СЕТ СН'!$F$6-'СЕТ СН'!$F$23</f>
        <v>823.54485064000005</v>
      </c>
      <c r="Q26" s="37">
        <f>SUMIFS(СВЦЭМ!$D$34:$D$777,СВЦЭМ!$A$34:$A$777,$A26,СВЦЭМ!$B$34:$B$777,Q$11)+'СЕТ СН'!$F$11+СВЦЭМ!$D$10+'СЕТ СН'!$F$6-'СЕТ СН'!$F$23</f>
        <v>822.27839845999983</v>
      </c>
      <c r="R26" s="37">
        <f>SUMIFS(СВЦЭМ!$D$34:$D$777,СВЦЭМ!$A$34:$A$777,$A26,СВЦЭМ!$B$34:$B$777,R$11)+'СЕТ СН'!$F$11+СВЦЭМ!$D$10+'СЕТ СН'!$F$6-'СЕТ СН'!$F$23</f>
        <v>813.45174890999988</v>
      </c>
      <c r="S26" s="37">
        <f>SUMIFS(СВЦЭМ!$D$34:$D$777,СВЦЭМ!$A$34:$A$777,$A26,СВЦЭМ!$B$34:$B$777,S$11)+'СЕТ СН'!$F$11+СВЦЭМ!$D$10+'СЕТ СН'!$F$6-'СЕТ СН'!$F$23</f>
        <v>801.74392412999987</v>
      </c>
      <c r="T26" s="37">
        <f>SUMIFS(СВЦЭМ!$D$34:$D$777,СВЦЭМ!$A$34:$A$777,$A26,СВЦЭМ!$B$34:$B$777,T$11)+'СЕТ СН'!$F$11+СВЦЭМ!$D$10+'СЕТ СН'!$F$6-'СЕТ СН'!$F$23</f>
        <v>773.57713442999989</v>
      </c>
      <c r="U26" s="37">
        <f>SUMIFS(СВЦЭМ!$D$34:$D$777,СВЦЭМ!$A$34:$A$777,$A26,СВЦЭМ!$B$34:$B$777,U$11)+'СЕТ СН'!$F$11+СВЦЭМ!$D$10+'СЕТ СН'!$F$6-'СЕТ СН'!$F$23</f>
        <v>770.05103213999996</v>
      </c>
      <c r="V26" s="37">
        <f>SUMIFS(СВЦЭМ!$D$34:$D$777,СВЦЭМ!$A$34:$A$777,$A26,СВЦЭМ!$B$34:$B$777,V$11)+'СЕТ СН'!$F$11+СВЦЭМ!$D$10+'СЕТ СН'!$F$6-'СЕТ СН'!$F$23</f>
        <v>814.91690035999977</v>
      </c>
      <c r="W26" s="37">
        <f>SUMIFS(СВЦЭМ!$D$34:$D$777,СВЦЭМ!$A$34:$A$777,$A26,СВЦЭМ!$B$34:$B$777,W$11)+'СЕТ СН'!$F$11+СВЦЭМ!$D$10+'СЕТ СН'!$F$6-'СЕТ СН'!$F$23</f>
        <v>909.99714251</v>
      </c>
      <c r="X26" s="37">
        <f>SUMIFS(СВЦЭМ!$D$34:$D$777,СВЦЭМ!$A$34:$A$777,$A26,СВЦЭМ!$B$34:$B$777,X$11)+'СЕТ СН'!$F$11+СВЦЭМ!$D$10+'СЕТ СН'!$F$6-'СЕТ СН'!$F$23</f>
        <v>1018.8445451599998</v>
      </c>
      <c r="Y26" s="37">
        <f>SUMIFS(СВЦЭМ!$D$34:$D$777,СВЦЭМ!$A$34:$A$777,$A26,СВЦЭМ!$B$34:$B$777,Y$11)+'СЕТ СН'!$F$11+СВЦЭМ!$D$10+'СЕТ СН'!$F$6-'СЕТ СН'!$F$23</f>
        <v>1122.4596187299999</v>
      </c>
    </row>
    <row r="27" spans="1:25" ht="15.75" x14ac:dyDescent="0.2">
      <c r="A27" s="36">
        <f t="shared" si="0"/>
        <v>43055</v>
      </c>
      <c r="B27" s="37">
        <f>SUMIFS(СВЦЭМ!$D$34:$D$777,СВЦЭМ!$A$34:$A$777,$A27,СВЦЭМ!$B$34:$B$777,B$11)+'СЕТ СН'!$F$11+СВЦЭМ!$D$10+'СЕТ СН'!$F$6-'СЕТ СН'!$F$23</f>
        <v>1193.0772993599999</v>
      </c>
      <c r="C27" s="37">
        <f>SUMIFS(СВЦЭМ!$D$34:$D$777,СВЦЭМ!$A$34:$A$777,$A27,СВЦЭМ!$B$34:$B$777,C$11)+'СЕТ СН'!$F$11+СВЦЭМ!$D$10+'СЕТ СН'!$F$6-'СЕТ СН'!$F$23</f>
        <v>1195.2487965999999</v>
      </c>
      <c r="D27" s="37">
        <f>SUMIFS(СВЦЭМ!$D$34:$D$777,СВЦЭМ!$A$34:$A$777,$A27,СВЦЭМ!$B$34:$B$777,D$11)+'СЕТ СН'!$F$11+СВЦЭМ!$D$10+'СЕТ СН'!$F$6-'СЕТ СН'!$F$23</f>
        <v>1215.9806588299998</v>
      </c>
      <c r="E27" s="37">
        <f>SUMIFS(СВЦЭМ!$D$34:$D$777,СВЦЭМ!$A$34:$A$777,$A27,СВЦЭМ!$B$34:$B$777,E$11)+'СЕТ СН'!$F$11+СВЦЭМ!$D$10+'СЕТ СН'!$F$6-'СЕТ СН'!$F$23</f>
        <v>1211.6174013</v>
      </c>
      <c r="F27" s="37">
        <f>SUMIFS(СВЦЭМ!$D$34:$D$777,СВЦЭМ!$A$34:$A$777,$A27,СВЦЭМ!$B$34:$B$777,F$11)+'СЕТ СН'!$F$11+СВЦЭМ!$D$10+'СЕТ СН'!$F$6-'СЕТ СН'!$F$23</f>
        <v>1210.6233081299999</v>
      </c>
      <c r="G27" s="37">
        <f>SUMIFS(СВЦЭМ!$D$34:$D$777,СВЦЭМ!$A$34:$A$777,$A27,СВЦЭМ!$B$34:$B$777,G$11)+'СЕТ СН'!$F$11+СВЦЭМ!$D$10+'СЕТ СН'!$F$6-'СЕТ СН'!$F$23</f>
        <v>1218.5541434299998</v>
      </c>
      <c r="H27" s="37">
        <f>SUMIFS(СВЦЭМ!$D$34:$D$777,СВЦЭМ!$A$34:$A$777,$A27,СВЦЭМ!$B$34:$B$777,H$11)+'СЕТ СН'!$F$11+СВЦЭМ!$D$10+'СЕТ СН'!$F$6-'СЕТ СН'!$F$23</f>
        <v>1197.86292026</v>
      </c>
      <c r="I27" s="37">
        <f>SUMIFS(СВЦЭМ!$D$34:$D$777,СВЦЭМ!$A$34:$A$777,$A27,СВЦЭМ!$B$34:$B$777,I$11)+'СЕТ СН'!$F$11+СВЦЭМ!$D$10+'СЕТ СН'!$F$6-'СЕТ СН'!$F$23</f>
        <v>1081.1877420899998</v>
      </c>
      <c r="J27" s="37">
        <f>SUMIFS(СВЦЭМ!$D$34:$D$777,СВЦЭМ!$A$34:$A$777,$A27,СВЦЭМ!$B$34:$B$777,J$11)+'СЕТ СН'!$F$11+СВЦЭМ!$D$10+'СЕТ СН'!$F$6-'СЕТ СН'!$F$23</f>
        <v>1022.3762843099998</v>
      </c>
      <c r="K27" s="37">
        <f>SUMIFS(СВЦЭМ!$D$34:$D$777,СВЦЭМ!$A$34:$A$777,$A27,СВЦЭМ!$B$34:$B$777,K$11)+'СЕТ СН'!$F$11+СВЦЭМ!$D$10+'СЕТ СН'!$F$6-'СЕТ СН'!$F$23</f>
        <v>941.60925556999996</v>
      </c>
      <c r="L27" s="37">
        <f>SUMIFS(СВЦЭМ!$D$34:$D$777,СВЦЭМ!$A$34:$A$777,$A27,СВЦЭМ!$B$34:$B$777,L$11)+'СЕТ СН'!$F$11+СВЦЭМ!$D$10+'СЕТ СН'!$F$6-'СЕТ СН'!$F$23</f>
        <v>860.85233629999993</v>
      </c>
      <c r="M27" s="37">
        <f>SUMIFS(СВЦЭМ!$D$34:$D$777,СВЦЭМ!$A$34:$A$777,$A27,СВЦЭМ!$B$34:$B$777,M$11)+'СЕТ СН'!$F$11+СВЦЭМ!$D$10+'СЕТ СН'!$F$6-'СЕТ СН'!$F$23</f>
        <v>818.03238585999975</v>
      </c>
      <c r="N27" s="37">
        <f>SUMIFS(СВЦЭМ!$D$34:$D$777,СВЦЭМ!$A$34:$A$777,$A27,СВЦЭМ!$B$34:$B$777,N$11)+'СЕТ СН'!$F$11+СВЦЭМ!$D$10+'СЕТ СН'!$F$6-'СЕТ СН'!$F$23</f>
        <v>804.85959131000004</v>
      </c>
      <c r="O27" s="37">
        <f>SUMIFS(СВЦЭМ!$D$34:$D$777,СВЦЭМ!$A$34:$A$777,$A27,СВЦЭМ!$B$34:$B$777,O$11)+'СЕТ СН'!$F$11+СВЦЭМ!$D$10+'СЕТ СН'!$F$6-'СЕТ СН'!$F$23</f>
        <v>776.51317945000005</v>
      </c>
      <c r="P27" s="37">
        <f>SUMIFS(СВЦЭМ!$D$34:$D$777,СВЦЭМ!$A$34:$A$777,$A27,СВЦЭМ!$B$34:$B$777,P$11)+'СЕТ СН'!$F$11+СВЦЭМ!$D$10+'СЕТ СН'!$F$6-'СЕТ СН'!$F$23</f>
        <v>784.83653329000003</v>
      </c>
      <c r="Q27" s="37">
        <f>SUMIFS(СВЦЭМ!$D$34:$D$777,СВЦЭМ!$A$34:$A$777,$A27,СВЦЭМ!$B$34:$B$777,Q$11)+'СЕТ СН'!$F$11+СВЦЭМ!$D$10+'СЕТ СН'!$F$6-'СЕТ СН'!$F$23</f>
        <v>788.65142952999986</v>
      </c>
      <c r="R27" s="37">
        <f>SUMIFS(СВЦЭМ!$D$34:$D$777,СВЦЭМ!$A$34:$A$777,$A27,СВЦЭМ!$B$34:$B$777,R$11)+'СЕТ СН'!$F$11+СВЦЭМ!$D$10+'СЕТ СН'!$F$6-'СЕТ СН'!$F$23</f>
        <v>785.3959010399999</v>
      </c>
      <c r="S27" s="37">
        <f>SUMIFS(СВЦЭМ!$D$34:$D$777,СВЦЭМ!$A$34:$A$777,$A27,СВЦЭМ!$B$34:$B$777,S$11)+'СЕТ СН'!$F$11+СВЦЭМ!$D$10+'СЕТ СН'!$F$6-'СЕТ СН'!$F$23</f>
        <v>768.16823511000007</v>
      </c>
      <c r="T27" s="37">
        <f>SUMIFS(СВЦЭМ!$D$34:$D$777,СВЦЭМ!$A$34:$A$777,$A27,СВЦЭМ!$B$34:$B$777,T$11)+'СЕТ СН'!$F$11+СВЦЭМ!$D$10+'СЕТ СН'!$F$6-'СЕТ СН'!$F$23</f>
        <v>755.32207975000006</v>
      </c>
      <c r="U27" s="37">
        <f>SUMIFS(СВЦЭМ!$D$34:$D$777,СВЦЭМ!$A$34:$A$777,$A27,СВЦЭМ!$B$34:$B$777,U$11)+'СЕТ СН'!$F$11+СВЦЭМ!$D$10+'СЕТ СН'!$F$6-'СЕТ СН'!$F$23</f>
        <v>751.75040733999981</v>
      </c>
      <c r="V27" s="37">
        <f>SUMIFS(СВЦЭМ!$D$34:$D$777,СВЦЭМ!$A$34:$A$777,$A27,СВЦЭМ!$B$34:$B$777,V$11)+'СЕТ СН'!$F$11+СВЦЭМ!$D$10+'СЕТ СН'!$F$6-'СЕТ СН'!$F$23</f>
        <v>797.44315293999989</v>
      </c>
      <c r="W27" s="37">
        <f>SUMIFS(СВЦЭМ!$D$34:$D$777,СВЦЭМ!$A$34:$A$777,$A27,СВЦЭМ!$B$34:$B$777,W$11)+'СЕТ СН'!$F$11+СВЦЭМ!$D$10+'СЕТ СН'!$F$6-'СЕТ СН'!$F$23</f>
        <v>902.75805306000007</v>
      </c>
      <c r="X27" s="37">
        <f>SUMIFS(СВЦЭМ!$D$34:$D$777,СВЦЭМ!$A$34:$A$777,$A27,СВЦЭМ!$B$34:$B$777,X$11)+'СЕТ СН'!$F$11+СВЦЭМ!$D$10+'СЕТ СН'!$F$6-'СЕТ СН'!$F$23</f>
        <v>1002.1937493799999</v>
      </c>
      <c r="Y27" s="37">
        <f>SUMIFS(СВЦЭМ!$D$34:$D$777,СВЦЭМ!$A$34:$A$777,$A27,СВЦЭМ!$B$34:$B$777,Y$11)+'СЕТ СН'!$F$11+СВЦЭМ!$D$10+'СЕТ СН'!$F$6-'СЕТ СН'!$F$23</f>
        <v>1083.2322465999998</v>
      </c>
    </row>
    <row r="28" spans="1:25" ht="15.75" x14ac:dyDescent="0.2">
      <c r="A28" s="36">
        <f t="shared" si="0"/>
        <v>43056</v>
      </c>
      <c r="B28" s="37">
        <f>SUMIFS(СВЦЭМ!$D$34:$D$777,СВЦЭМ!$A$34:$A$777,$A28,СВЦЭМ!$B$34:$B$777,B$11)+'СЕТ СН'!$F$11+СВЦЭМ!$D$10+'СЕТ СН'!$F$6-'СЕТ СН'!$F$23</f>
        <v>1186.6488465</v>
      </c>
      <c r="C28" s="37">
        <f>SUMIFS(СВЦЭМ!$D$34:$D$777,СВЦЭМ!$A$34:$A$777,$A28,СВЦЭМ!$B$34:$B$777,C$11)+'СЕТ СН'!$F$11+СВЦЭМ!$D$10+'СЕТ СН'!$F$6-'СЕТ СН'!$F$23</f>
        <v>1225.34323307</v>
      </c>
      <c r="D28" s="37">
        <f>SUMIFS(СВЦЭМ!$D$34:$D$777,СВЦЭМ!$A$34:$A$777,$A28,СВЦЭМ!$B$34:$B$777,D$11)+'СЕТ СН'!$F$11+СВЦЭМ!$D$10+'СЕТ СН'!$F$6-'СЕТ СН'!$F$23</f>
        <v>1226.6816691199999</v>
      </c>
      <c r="E28" s="37">
        <f>SUMIFS(СВЦЭМ!$D$34:$D$777,СВЦЭМ!$A$34:$A$777,$A28,СВЦЭМ!$B$34:$B$777,E$11)+'СЕТ СН'!$F$11+СВЦЭМ!$D$10+'СЕТ СН'!$F$6-'СЕТ СН'!$F$23</f>
        <v>1222.68971154</v>
      </c>
      <c r="F28" s="37">
        <f>SUMIFS(СВЦЭМ!$D$34:$D$777,СВЦЭМ!$A$34:$A$777,$A28,СВЦЭМ!$B$34:$B$777,F$11)+'СЕТ СН'!$F$11+СВЦЭМ!$D$10+'СЕТ СН'!$F$6-'СЕТ СН'!$F$23</f>
        <v>1223.2571303699999</v>
      </c>
      <c r="G28" s="37">
        <f>SUMIFS(СВЦЭМ!$D$34:$D$777,СВЦЭМ!$A$34:$A$777,$A28,СВЦЭМ!$B$34:$B$777,G$11)+'СЕТ СН'!$F$11+СВЦЭМ!$D$10+'СЕТ СН'!$F$6-'СЕТ СН'!$F$23</f>
        <v>1229.8539844899999</v>
      </c>
      <c r="H28" s="37">
        <f>SUMIFS(СВЦЭМ!$D$34:$D$777,СВЦЭМ!$A$34:$A$777,$A28,СВЦЭМ!$B$34:$B$777,H$11)+'СЕТ СН'!$F$11+СВЦЭМ!$D$10+'СЕТ СН'!$F$6-'СЕТ СН'!$F$23</f>
        <v>1193.87039648</v>
      </c>
      <c r="I28" s="37">
        <f>SUMIFS(СВЦЭМ!$D$34:$D$777,СВЦЭМ!$A$34:$A$777,$A28,СВЦЭМ!$B$34:$B$777,I$11)+'СЕТ СН'!$F$11+СВЦЭМ!$D$10+'СЕТ СН'!$F$6-'СЕТ СН'!$F$23</f>
        <v>1075.8826268199998</v>
      </c>
      <c r="J28" s="37">
        <f>SUMIFS(СВЦЭМ!$D$34:$D$777,СВЦЭМ!$A$34:$A$777,$A28,СВЦЭМ!$B$34:$B$777,J$11)+'СЕТ СН'!$F$11+СВЦЭМ!$D$10+'СЕТ СН'!$F$6-'СЕТ СН'!$F$23</f>
        <v>1009.3412780699998</v>
      </c>
      <c r="K28" s="37">
        <f>SUMIFS(СВЦЭМ!$D$34:$D$777,СВЦЭМ!$A$34:$A$777,$A28,СВЦЭМ!$B$34:$B$777,K$11)+'СЕТ СН'!$F$11+СВЦЭМ!$D$10+'СЕТ СН'!$F$6-'СЕТ СН'!$F$23</f>
        <v>915.25706242000001</v>
      </c>
      <c r="L28" s="37">
        <f>SUMIFS(СВЦЭМ!$D$34:$D$777,СВЦЭМ!$A$34:$A$777,$A28,СВЦЭМ!$B$34:$B$777,L$11)+'СЕТ СН'!$F$11+СВЦЭМ!$D$10+'СЕТ СН'!$F$6-'СЕТ СН'!$F$23</f>
        <v>828.81754075999993</v>
      </c>
      <c r="M28" s="37">
        <f>SUMIFS(СВЦЭМ!$D$34:$D$777,СВЦЭМ!$A$34:$A$777,$A28,СВЦЭМ!$B$34:$B$777,M$11)+'СЕТ СН'!$F$11+СВЦЭМ!$D$10+'СЕТ СН'!$F$6-'СЕТ СН'!$F$23</f>
        <v>797.80799986999978</v>
      </c>
      <c r="N28" s="37">
        <f>SUMIFS(СВЦЭМ!$D$34:$D$777,СВЦЭМ!$A$34:$A$777,$A28,СВЦЭМ!$B$34:$B$777,N$11)+'СЕТ СН'!$F$11+СВЦЭМ!$D$10+'СЕТ СН'!$F$6-'СЕТ СН'!$F$23</f>
        <v>802.55920989999981</v>
      </c>
      <c r="O28" s="37">
        <f>SUMIFS(СВЦЭМ!$D$34:$D$777,СВЦЭМ!$A$34:$A$777,$A28,СВЦЭМ!$B$34:$B$777,O$11)+'СЕТ СН'!$F$11+СВЦЭМ!$D$10+'СЕТ СН'!$F$6-'СЕТ СН'!$F$23</f>
        <v>809.90720020000003</v>
      </c>
      <c r="P28" s="37">
        <f>SUMIFS(СВЦЭМ!$D$34:$D$777,СВЦЭМ!$A$34:$A$777,$A28,СВЦЭМ!$B$34:$B$777,P$11)+'СЕТ СН'!$F$11+СВЦЭМ!$D$10+'СЕТ СН'!$F$6-'СЕТ СН'!$F$23</f>
        <v>825.2260233999998</v>
      </c>
      <c r="Q28" s="37">
        <f>SUMIFS(СВЦЭМ!$D$34:$D$777,СВЦЭМ!$A$34:$A$777,$A28,СВЦЭМ!$B$34:$B$777,Q$11)+'СЕТ СН'!$F$11+СВЦЭМ!$D$10+'СЕТ СН'!$F$6-'СЕТ СН'!$F$23</f>
        <v>834.37039991999995</v>
      </c>
      <c r="R28" s="37">
        <f>SUMIFS(СВЦЭМ!$D$34:$D$777,СВЦЭМ!$A$34:$A$777,$A28,СВЦЭМ!$B$34:$B$777,R$11)+'СЕТ СН'!$F$11+СВЦЭМ!$D$10+'СЕТ СН'!$F$6-'СЕТ СН'!$F$23</f>
        <v>836.49898931999996</v>
      </c>
      <c r="S28" s="37">
        <f>SUMIFS(СВЦЭМ!$D$34:$D$777,СВЦЭМ!$A$34:$A$777,$A28,СВЦЭМ!$B$34:$B$777,S$11)+'СЕТ СН'!$F$11+СВЦЭМ!$D$10+'СЕТ СН'!$F$6-'СЕТ СН'!$F$23</f>
        <v>818.07353844999989</v>
      </c>
      <c r="T28" s="37">
        <f>SUMIFS(СВЦЭМ!$D$34:$D$777,СВЦЭМ!$A$34:$A$777,$A28,СВЦЭМ!$B$34:$B$777,T$11)+'СЕТ СН'!$F$11+СВЦЭМ!$D$10+'СЕТ СН'!$F$6-'СЕТ СН'!$F$23</f>
        <v>767.84755044000008</v>
      </c>
      <c r="U28" s="37">
        <f>SUMIFS(СВЦЭМ!$D$34:$D$777,СВЦЭМ!$A$34:$A$777,$A28,СВЦЭМ!$B$34:$B$777,U$11)+'СЕТ СН'!$F$11+СВЦЭМ!$D$10+'СЕТ СН'!$F$6-'СЕТ СН'!$F$23</f>
        <v>762.62897206000002</v>
      </c>
      <c r="V28" s="37">
        <f>SUMIFS(СВЦЭМ!$D$34:$D$777,СВЦЭМ!$A$34:$A$777,$A28,СВЦЭМ!$B$34:$B$777,V$11)+'СЕТ СН'!$F$11+СВЦЭМ!$D$10+'СЕТ СН'!$F$6-'СЕТ СН'!$F$23</f>
        <v>822.27710296999999</v>
      </c>
      <c r="W28" s="37">
        <f>SUMIFS(СВЦЭМ!$D$34:$D$777,СВЦЭМ!$A$34:$A$777,$A28,СВЦЭМ!$B$34:$B$777,W$11)+'СЕТ СН'!$F$11+СВЦЭМ!$D$10+'СЕТ СН'!$F$6-'СЕТ СН'!$F$23</f>
        <v>921.61905950999994</v>
      </c>
      <c r="X28" s="37">
        <f>SUMIFS(СВЦЭМ!$D$34:$D$777,СВЦЭМ!$A$34:$A$777,$A28,СВЦЭМ!$B$34:$B$777,X$11)+'СЕТ СН'!$F$11+СВЦЭМ!$D$10+'СЕТ СН'!$F$6-'СЕТ СН'!$F$23</f>
        <v>1033.0206840899998</v>
      </c>
      <c r="Y28" s="37">
        <f>SUMIFS(СВЦЭМ!$D$34:$D$777,СВЦЭМ!$A$34:$A$777,$A28,СВЦЭМ!$B$34:$B$777,Y$11)+'СЕТ СН'!$F$11+СВЦЭМ!$D$10+'СЕТ СН'!$F$6-'СЕТ СН'!$F$23</f>
        <v>1115.8629284799999</v>
      </c>
    </row>
    <row r="29" spans="1:25" ht="15.75" x14ac:dyDescent="0.2">
      <c r="A29" s="36">
        <f t="shared" si="0"/>
        <v>43057</v>
      </c>
      <c r="B29" s="37">
        <f>SUMIFS(СВЦЭМ!$D$34:$D$777,СВЦЭМ!$A$34:$A$777,$A29,СВЦЭМ!$B$34:$B$777,B$11)+'СЕТ СН'!$F$11+СВЦЭМ!$D$10+'СЕТ СН'!$F$6-'СЕТ СН'!$F$23</f>
        <v>1194.6128940999999</v>
      </c>
      <c r="C29" s="37">
        <f>SUMIFS(СВЦЭМ!$D$34:$D$777,СВЦЭМ!$A$34:$A$777,$A29,СВЦЭМ!$B$34:$B$777,C$11)+'СЕТ СН'!$F$11+СВЦЭМ!$D$10+'СЕТ СН'!$F$6-'СЕТ СН'!$F$23</f>
        <v>1240.6365343599998</v>
      </c>
      <c r="D29" s="37">
        <f>SUMIFS(СВЦЭМ!$D$34:$D$777,СВЦЭМ!$A$34:$A$777,$A29,СВЦЭМ!$B$34:$B$777,D$11)+'СЕТ СН'!$F$11+СВЦЭМ!$D$10+'СЕТ СН'!$F$6-'СЕТ СН'!$F$23</f>
        <v>1241.43589391</v>
      </c>
      <c r="E29" s="37">
        <f>SUMIFS(СВЦЭМ!$D$34:$D$777,СВЦЭМ!$A$34:$A$777,$A29,СВЦЭМ!$B$34:$B$777,E$11)+'СЕТ СН'!$F$11+СВЦЭМ!$D$10+'СЕТ СН'!$F$6-'СЕТ СН'!$F$23</f>
        <v>1222.2628188599999</v>
      </c>
      <c r="F29" s="37">
        <f>SUMIFS(СВЦЭМ!$D$34:$D$777,СВЦЭМ!$A$34:$A$777,$A29,СВЦЭМ!$B$34:$B$777,F$11)+'СЕТ СН'!$F$11+СВЦЭМ!$D$10+'СЕТ СН'!$F$6-'СЕТ СН'!$F$23</f>
        <v>1218.5576718999998</v>
      </c>
      <c r="G29" s="37">
        <f>SUMIFS(СВЦЭМ!$D$34:$D$777,СВЦЭМ!$A$34:$A$777,$A29,СВЦЭМ!$B$34:$B$777,G$11)+'СЕТ СН'!$F$11+СВЦЭМ!$D$10+'СЕТ СН'!$F$6-'СЕТ СН'!$F$23</f>
        <v>1233.96025356</v>
      </c>
      <c r="H29" s="37">
        <f>SUMIFS(СВЦЭМ!$D$34:$D$777,СВЦЭМ!$A$34:$A$777,$A29,СВЦЭМ!$B$34:$B$777,H$11)+'СЕТ СН'!$F$11+СВЦЭМ!$D$10+'СЕТ СН'!$F$6-'СЕТ СН'!$F$23</f>
        <v>1201.81709628</v>
      </c>
      <c r="I29" s="37">
        <f>SUMIFS(СВЦЭМ!$D$34:$D$777,СВЦЭМ!$A$34:$A$777,$A29,СВЦЭМ!$B$34:$B$777,I$11)+'СЕТ СН'!$F$11+СВЦЭМ!$D$10+'СЕТ СН'!$F$6-'СЕТ СН'!$F$23</f>
        <v>1125.9786642899999</v>
      </c>
      <c r="J29" s="37">
        <f>SUMIFS(СВЦЭМ!$D$34:$D$777,СВЦЭМ!$A$34:$A$777,$A29,СВЦЭМ!$B$34:$B$777,J$11)+'СЕТ СН'!$F$11+СВЦЭМ!$D$10+'СЕТ СН'!$F$6-'СЕТ СН'!$F$23</f>
        <v>1027.52381874</v>
      </c>
      <c r="K29" s="37">
        <f>SUMIFS(СВЦЭМ!$D$34:$D$777,СВЦЭМ!$A$34:$A$777,$A29,СВЦЭМ!$B$34:$B$777,K$11)+'СЕТ СН'!$F$11+СВЦЭМ!$D$10+'СЕТ СН'!$F$6-'СЕТ СН'!$F$23</f>
        <v>912.8800077599999</v>
      </c>
      <c r="L29" s="37">
        <f>SUMIFS(СВЦЭМ!$D$34:$D$777,СВЦЭМ!$A$34:$A$777,$A29,СВЦЭМ!$B$34:$B$777,L$11)+'СЕТ СН'!$F$11+СВЦЭМ!$D$10+'СЕТ СН'!$F$6-'СЕТ СН'!$F$23</f>
        <v>838.62948170000004</v>
      </c>
      <c r="M29" s="37">
        <f>SUMIFS(СВЦЭМ!$D$34:$D$777,СВЦЭМ!$A$34:$A$777,$A29,СВЦЭМ!$B$34:$B$777,M$11)+'СЕТ СН'!$F$11+СВЦЭМ!$D$10+'СЕТ СН'!$F$6-'СЕТ СН'!$F$23</f>
        <v>805.7044664099999</v>
      </c>
      <c r="N29" s="37">
        <f>SUMIFS(СВЦЭМ!$D$34:$D$777,СВЦЭМ!$A$34:$A$777,$A29,СВЦЭМ!$B$34:$B$777,N$11)+'СЕТ СН'!$F$11+СВЦЭМ!$D$10+'СЕТ СН'!$F$6-'СЕТ СН'!$F$23</f>
        <v>805.33931809000001</v>
      </c>
      <c r="O29" s="37">
        <f>SUMIFS(СВЦЭМ!$D$34:$D$777,СВЦЭМ!$A$34:$A$777,$A29,СВЦЭМ!$B$34:$B$777,O$11)+'СЕТ СН'!$F$11+СВЦЭМ!$D$10+'СЕТ СН'!$F$6-'СЕТ СН'!$F$23</f>
        <v>807.33938799999987</v>
      </c>
      <c r="P29" s="37">
        <f>SUMIFS(СВЦЭМ!$D$34:$D$777,СВЦЭМ!$A$34:$A$777,$A29,СВЦЭМ!$B$34:$B$777,P$11)+'СЕТ СН'!$F$11+СВЦЭМ!$D$10+'СЕТ СН'!$F$6-'СЕТ СН'!$F$23</f>
        <v>808.56008051000003</v>
      </c>
      <c r="Q29" s="37">
        <f>SUMIFS(СВЦЭМ!$D$34:$D$777,СВЦЭМ!$A$34:$A$777,$A29,СВЦЭМ!$B$34:$B$777,Q$11)+'СЕТ СН'!$F$11+СВЦЭМ!$D$10+'СЕТ СН'!$F$6-'СЕТ СН'!$F$23</f>
        <v>807.46291905999988</v>
      </c>
      <c r="R29" s="37">
        <f>SUMIFS(СВЦЭМ!$D$34:$D$777,СВЦЭМ!$A$34:$A$777,$A29,СВЦЭМ!$B$34:$B$777,R$11)+'СЕТ СН'!$F$11+СВЦЭМ!$D$10+'СЕТ СН'!$F$6-'СЕТ СН'!$F$23</f>
        <v>811.09228290999977</v>
      </c>
      <c r="S29" s="37">
        <f>SUMIFS(СВЦЭМ!$D$34:$D$777,СВЦЭМ!$A$34:$A$777,$A29,СВЦЭМ!$B$34:$B$777,S$11)+'СЕТ СН'!$F$11+СВЦЭМ!$D$10+'СЕТ СН'!$F$6-'СЕТ СН'!$F$23</f>
        <v>811.58956147999993</v>
      </c>
      <c r="T29" s="37">
        <f>SUMIFS(СВЦЭМ!$D$34:$D$777,СВЦЭМ!$A$34:$A$777,$A29,СВЦЭМ!$B$34:$B$777,T$11)+'СЕТ СН'!$F$11+СВЦЭМ!$D$10+'СЕТ СН'!$F$6-'СЕТ СН'!$F$23</f>
        <v>809.70315796</v>
      </c>
      <c r="U29" s="37">
        <f>SUMIFS(СВЦЭМ!$D$34:$D$777,СВЦЭМ!$A$34:$A$777,$A29,СВЦЭМ!$B$34:$B$777,U$11)+'СЕТ СН'!$F$11+СВЦЭМ!$D$10+'СЕТ СН'!$F$6-'СЕТ СН'!$F$23</f>
        <v>832.39099144999977</v>
      </c>
      <c r="V29" s="37">
        <f>SUMIFS(СВЦЭМ!$D$34:$D$777,СВЦЭМ!$A$34:$A$777,$A29,СВЦЭМ!$B$34:$B$777,V$11)+'СЕТ СН'!$F$11+СВЦЭМ!$D$10+'СЕТ СН'!$F$6-'СЕТ СН'!$F$23</f>
        <v>866.80148669000005</v>
      </c>
      <c r="W29" s="37">
        <f>SUMIFS(СВЦЭМ!$D$34:$D$777,СВЦЭМ!$A$34:$A$777,$A29,СВЦЭМ!$B$34:$B$777,W$11)+'СЕТ СН'!$F$11+СВЦЭМ!$D$10+'СЕТ СН'!$F$6-'СЕТ СН'!$F$23</f>
        <v>944.11367257999996</v>
      </c>
      <c r="X29" s="37">
        <f>SUMIFS(СВЦЭМ!$D$34:$D$777,СВЦЭМ!$A$34:$A$777,$A29,СВЦЭМ!$B$34:$B$777,X$11)+'СЕТ СН'!$F$11+СВЦЭМ!$D$10+'СЕТ СН'!$F$6-'СЕТ СН'!$F$23</f>
        <v>1020.8056114599999</v>
      </c>
      <c r="Y29" s="37">
        <f>SUMIFS(СВЦЭМ!$D$34:$D$777,СВЦЭМ!$A$34:$A$777,$A29,СВЦЭМ!$B$34:$B$777,Y$11)+'СЕТ СН'!$F$11+СВЦЭМ!$D$10+'СЕТ СН'!$F$6-'СЕТ СН'!$F$23</f>
        <v>1102.2417452099999</v>
      </c>
    </row>
    <row r="30" spans="1:25" ht="15.75" x14ac:dyDescent="0.2">
      <c r="A30" s="36">
        <f t="shared" si="0"/>
        <v>43058</v>
      </c>
      <c r="B30" s="37">
        <f>SUMIFS(СВЦЭМ!$D$34:$D$777,СВЦЭМ!$A$34:$A$777,$A30,СВЦЭМ!$B$34:$B$777,B$11)+'СЕТ СН'!$F$11+СВЦЭМ!$D$10+'СЕТ СН'!$F$6-'СЕТ СН'!$F$23</f>
        <v>1180.4714335899998</v>
      </c>
      <c r="C30" s="37">
        <f>SUMIFS(СВЦЭМ!$D$34:$D$777,СВЦЭМ!$A$34:$A$777,$A30,СВЦЭМ!$B$34:$B$777,C$11)+'СЕТ СН'!$F$11+СВЦЭМ!$D$10+'СЕТ СН'!$F$6-'СЕТ СН'!$F$23</f>
        <v>1207.2241334299999</v>
      </c>
      <c r="D30" s="37">
        <f>SUMIFS(СВЦЭМ!$D$34:$D$777,СВЦЭМ!$A$34:$A$777,$A30,СВЦЭМ!$B$34:$B$777,D$11)+'СЕТ СН'!$F$11+СВЦЭМ!$D$10+'СЕТ СН'!$F$6-'СЕТ СН'!$F$23</f>
        <v>1223.01890095</v>
      </c>
      <c r="E30" s="37">
        <f>SUMIFS(СВЦЭМ!$D$34:$D$777,СВЦЭМ!$A$34:$A$777,$A30,СВЦЭМ!$B$34:$B$777,E$11)+'СЕТ СН'!$F$11+СВЦЭМ!$D$10+'СЕТ СН'!$F$6-'СЕТ СН'!$F$23</f>
        <v>1217.7330269699999</v>
      </c>
      <c r="F30" s="37">
        <f>SUMIFS(СВЦЭМ!$D$34:$D$777,СВЦЭМ!$A$34:$A$777,$A30,СВЦЭМ!$B$34:$B$777,F$11)+'СЕТ СН'!$F$11+СВЦЭМ!$D$10+'СЕТ СН'!$F$6-'СЕТ СН'!$F$23</f>
        <v>1217.92141021</v>
      </c>
      <c r="G30" s="37">
        <f>SUMIFS(СВЦЭМ!$D$34:$D$777,СВЦЭМ!$A$34:$A$777,$A30,СВЦЭМ!$B$34:$B$777,G$11)+'СЕТ СН'!$F$11+СВЦЭМ!$D$10+'СЕТ СН'!$F$6-'СЕТ СН'!$F$23</f>
        <v>1202.6579251999999</v>
      </c>
      <c r="H30" s="37">
        <f>SUMIFS(СВЦЭМ!$D$34:$D$777,СВЦЭМ!$A$34:$A$777,$A30,СВЦЭМ!$B$34:$B$777,H$11)+'СЕТ СН'!$F$11+СВЦЭМ!$D$10+'СЕТ СН'!$F$6-'СЕТ СН'!$F$23</f>
        <v>1189.5038359099999</v>
      </c>
      <c r="I30" s="37">
        <f>SUMIFS(СВЦЭМ!$D$34:$D$777,СВЦЭМ!$A$34:$A$777,$A30,СВЦЭМ!$B$34:$B$777,I$11)+'СЕТ СН'!$F$11+СВЦЭМ!$D$10+'СЕТ СН'!$F$6-'СЕТ СН'!$F$23</f>
        <v>1189.12787508</v>
      </c>
      <c r="J30" s="37">
        <f>SUMIFS(СВЦЭМ!$D$34:$D$777,СВЦЭМ!$A$34:$A$777,$A30,СВЦЭМ!$B$34:$B$777,J$11)+'СЕТ СН'!$F$11+СВЦЭМ!$D$10+'СЕТ СН'!$F$6-'СЕТ СН'!$F$23</f>
        <v>1102.8559929099999</v>
      </c>
      <c r="K30" s="37">
        <f>SUMIFS(СВЦЭМ!$D$34:$D$777,СВЦЭМ!$A$34:$A$777,$A30,СВЦЭМ!$B$34:$B$777,K$11)+'СЕТ СН'!$F$11+СВЦЭМ!$D$10+'СЕТ СН'!$F$6-'СЕТ СН'!$F$23</f>
        <v>959.99267060999978</v>
      </c>
      <c r="L30" s="37">
        <f>SUMIFS(СВЦЭМ!$D$34:$D$777,СВЦЭМ!$A$34:$A$777,$A30,СВЦЭМ!$B$34:$B$777,L$11)+'СЕТ СН'!$F$11+СВЦЭМ!$D$10+'СЕТ СН'!$F$6-'СЕТ СН'!$F$23</f>
        <v>839.09326450000003</v>
      </c>
      <c r="M30" s="37">
        <f>SUMIFS(СВЦЭМ!$D$34:$D$777,СВЦЭМ!$A$34:$A$777,$A30,СВЦЭМ!$B$34:$B$777,M$11)+'СЕТ СН'!$F$11+СВЦЭМ!$D$10+'СЕТ СН'!$F$6-'СЕТ СН'!$F$23</f>
        <v>804.6542079899998</v>
      </c>
      <c r="N30" s="37">
        <f>SUMIFS(СВЦЭМ!$D$34:$D$777,СВЦЭМ!$A$34:$A$777,$A30,СВЦЭМ!$B$34:$B$777,N$11)+'СЕТ СН'!$F$11+СВЦЭМ!$D$10+'СЕТ СН'!$F$6-'СЕТ СН'!$F$23</f>
        <v>812.99568608999994</v>
      </c>
      <c r="O30" s="37">
        <f>SUMIFS(СВЦЭМ!$D$34:$D$777,СВЦЭМ!$A$34:$A$777,$A30,СВЦЭМ!$B$34:$B$777,O$11)+'СЕТ СН'!$F$11+СВЦЭМ!$D$10+'СЕТ СН'!$F$6-'СЕТ СН'!$F$23</f>
        <v>831.03780639999991</v>
      </c>
      <c r="P30" s="37">
        <f>SUMIFS(СВЦЭМ!$D$34:$D$777,СВЦЭМ!$A$34:$A$777,$A30,СВЦЭМ!$B$34:$B$777,P$11)+'СЕТ СН'!$F$11+СВЦЭМ!$D$10+'СЕТ СН'!$F$6-'СЕТ СН'!$F$23</f>
        <v>840.19280617999993</v>
      </c>
      <c r="Q30" s="37">
        <f>SUMIFS(СВЦЭМ!$D$34:$D$777,СВЦЭМ!$A$34:$A$777,$A30,СВЦЭМ!$B$34:$B$777,Q$11)+'СЕТ СН'!$F$11+СВЦЭМ!$D$10+'СЕТ СН'!$F$6-'СЕТ СН'!$F$23</f>
        <v>845.55086517999985</v>
      </c>
      <c r="R30" s="37">
        <f>SUMIFS(СВЦЭМ!$D$34:$D$777,СВЦЭМ!$A$34:$A$777,$A30,СВЦЭМ!$B$34:$B$777,R$11)+'СЕТ СН'!$F$11+СВЦЭМ!$D$10+'СЕТ СН'!$F$6-'СЕТ СН'!$F$23</f>
        <v>847.51792438000007</v>
      </c>
      <c r="S30" s="37">
        <f>SUMIFS(СВЦЭМ!$D$34:$D$777,СВЦЭМ!$A$34:$A$777,$A30,СВЦЭМ!$B$34:$B$777,S$11)+'СЕТ СН'!$F$11+СВЦЭМ!$D$10+'СЕТ СН'!$F$6-'СЕТ СН'!$F$23</f>
        <v>811.61960170999987</v>
      </c>
      <c r="T30" s="37">
        <f>SUMIFS(СВЦЭМ!$D$34:$D$777,СВЦЭМ!$A$34:$A$777,$A30,СВЦЭМ!$B$34:$B$777,T$11)+'СЕТ СН'!$F$11+СВЦЭМ!$D$10+'СЕТ СН'!$F$6-'СЕТ СН'!$F$23</f>
        <v>782.48040932999993</v>
      </c>
      <c r="U30" s="37">
        <f>SUMIFS(СВЦЭМ!$D$34:$D$777,СВЦЭМ!$A$34:$A$777,$A30,СВЦЭМ!$B$34:$B$777,U$11)+'СЕТ СН'!$F$11+СВЦЭМ!$D$10+'СЕТ СН'!$F$6-'СЕТ СН'!$F$23</f>
        <v>796.87064911999983</v>
      </c>
      <c r="V30" s="37">
        <f>SUMIFS(СВЦЭМ!$D$34:$D$777,СВЦЭМ!$A$34:$A$777,$A30,СВЦЭМ!$B$34:$B$777,V$11)+'СЕТ СН'!$F$11+СВЦЭМ!$D$10+'СЕТ СН'!$F$6-'СЕТ СН'!$F$23</f>
        <v>846.1301318899998</v>
      </c>
      <c r="W30" s="37">
        <f>SUMIFS(СВЦЭМ!$D$34:$D$777,СВЦЭМ!$A$34:$A$777,$A30,СВЦЭМ!$B$34:$B$777,W$11)+'СЕТ СН'!$F$11+СВЦЭМ!$D$10+'СЕТ СН'!$F$6-'СЕТ СН'!$F$23</f>
        <v>955.05519790999983</v>
      </c>
      <c r="X30" s="37">
        <f>SUMIFS(СВЦЭМ!$D$34:$D$777,СВЦЭМ!$A$34:$A$777,$A30,СВЦЭМ!$B$34:$B$777,X$11)+'СЕТ СН'!$F$11+СВЦЭМ!$D$10+'СЕТ СН'!$F$6-'СЕТ СН'!$F$23</f>
        <v>1038.9569732599998</v>
      </c>
      <c r="Y30" s="37">
        <f>SUMIFS(СВЦЭМ!$D$34:$D$777,СВЦЭМ!$A$34:$A$777,$A30,СВЦЭМ!$B$34:$B$777,Y$11)+'СЕТ СН'!$F$11+СВЦЭМ!$D$10+'СЕТ СН'!$F$6-'СЕТ СН'!$F$23</f>
        <v>1146.4018736199998</v>
      </c>
    </row>
    <row r="31" spans="1:25" ht="15.75" x14ac:dyDescent="0.2">
      <c r="A31" s="36">
        <f t="shared" si="0"/>
        <v>43059</v>
      </c>
      <c r="B31" s="37">
        <f>SUMIFS(СВЦЭМ!$D$34:$D$777,СВЦЭМ!$A$34:$A$777,$A31,СВЦЭМ!$B$34:$B$777,B$11)+'СЕТ СН'!$F$11+СВЦЭМ!$D$10+'СЕТ СН'!$F$6-'СЕТ СН'!$F$23</f>
        <v>1205.4782500199999</v>
      </c>
      <c r="C31" s="37">
        <f>SUMIFS(СВЦЭМ!$D$34:$D$777,СВЦЭМ!$A$34:$A$777,$A31,СВЦЭМ!$B$34:$B$777,C$11)+'СЕТ СН'!$F$11+СВЦЭМ!$D$10+'СЕТ СН'!$F$6-'СЕТ СН'!$F$23</f>
        <v>1236.7500564499999</v>
      </c>
      <c r="D31" s="37">
        <f>SUMIFS(СВЦЭМ!$D$34:$D$777,СВЦЭМ!$A$34:$A$777,$A31,СВЦЭМ!$B$34:$B$777,D$11)+'СЕТ СН'!$F$11+СВЦЭМ!$D$10+'СЕТ СН'!$F$6-'СЕТ СН'!$F$23</f>
        <v>1226.6170772299999</v>
      </c>
      <c r="E31" s="37">
        <f>SUMIFS(СВЦЭМ!$D$34:$D$777,СВЦЭМ!$A$34:$A$777,$A31,СВЦЭМ!$B$34:$B$777,E$11)+'СЕТ СН'!$F$11+СВЦЭМ!$D$10+'СЕТ СН'!$F$6-'СЕТ СН'!$F$23</f>
        <v>1223.5155867699998</v>
      </c>
      <c r="F31" s="37">
        <f>SUMIFS(СВЦЭМ!$D$34:$D$777,СВЦЭМ!$A$34:$A$777,$A31,СВЦЭМ!$B$34:$B$777,F$11)+'СЕТ СН'!$F$11+СВЦЭМ!$D$10+'СЕТ СН'!$F$6-'СЕТ СН'!$F$23</f>
        <v>1222.79386413</v>
      </c>
      <c r="G31" s="37">
        <f>SUMIFS(СВЦЭМ!$D$34:$D$777,СВЦЭМ!$A$34:$A$777,$A31,СВЦЭМ!$B$34:$B$777,G$11)+'СЕТ СН'!$F$11+СВЦЭМ!$D$10+'СЕТ СН'!$F$6-'СЕТ СН'!$F$23</f>
        <v>1226.7231446999999</v>
      </c>
      <c r="H31" s="37">
        <f>SUMIFS(СВЦЭМ!$D$34:$D$777,СВЦЭМ!$A$34:$A$777,$A31,СВЦЭМ!$B$34:$B$777,H$11)+'СЕТ СН'!$F$11+СВЦЭМ!$D$10+'СЕТ СН'!$F$6-'СЕТ СН'!$F$23</f>
        <v>1216.2552008199998</v>
      </c>
      <c r="I31" s="37">
        <f>SUMIFS(СВЦЭМ!$D$34:$D$777,СВЦЭМ!$A$34:$A$777,$A31,СВЦЭМ!$B$34:$B$777,I$11)+'СЕТ СН'!$F$11+СВЦЭМ!$D$10+'СЕТ СН'!$F$6-'СЕТ СН'!$F$23</f>
        <v>1095.5204656599999</v>
      </c>
      <c r="J31" s="37">
        <f>SUMIFS(СВЦЭМ!$D$34:$D$777,СВЦЭМ!$A$34:$A$777,$A31,СВЦЭМ!$B$34:$B$777,J$11)+'СЕТ СН'!$F$11+СВЦЭМ!$D$10+'СЕТ СН'!$F$6-'СЕТ СН'!$F$23</f>
        <v>1028.7582987599999</v>
      </c>
      <c r="K31" s="37">
        <f>SUMIFS(СВЦЭМ!$D$34:$D$777,СВЦЭМ!$A$34:$A$777,$A31,СВЦЭМ!$B$34:$B$777,K$11)+'СЕТ СН'!$F$11+СВЦЭМ!$D$10+'СЕТ СН'!$F$6-'СЕТ СН'!$F$23</f>
        <v>944.57846270999994</v>
      </c>
      <c r="L31" s="37">
        <f>SUMIFS(СВЦЭМ!$D$34:$D$777,СВЦЭМ!$A$34:$A$777,$A31,СВЦЭМ!$B$34:$B$777,L$11)+'СЕТ СН'!$F$11+СВЦЭМ!$D$10+'СЕТ СН'!$F$6-'СЕТ СН'!$F$23</f>
        <v>865.85680615999991</v>
      </c>
      <c r="M31" s="37">
        <f>SUMIFS(СВЦЭМ!$D$34:$D$777,СВЦЭМ!$A$34:$A$777,$A31,СВЦЭМ!$B$34:$B$777,M$11)+'СЕТ СН'!$F$11+СВЦЭМ!$D$10+'СЕТ СН'!$F$6-'СЕТ СН'!$F$23</f>
        <v>825.13959683999997</v>
      </c>
      <c r="N31" s="37">
        <f>SUMIFS(СВЦЭМ!$D$34:$D$777,СВЦЭМ!$A$34:$A$777,$A31,СВЦЭМ!$B$34:$B$777,N$11)+'СЕТ СН'!$F$11+СВЦЭМ!$D$10+'СЕТ СН'!$F$6-'СЕТ СН'!$F$23</f>
        <v>839.96657343999982</v>
      </c>
      <c r="O31" s="37">
        <f>SUMIFS(СВЦЭМ!$D$34:$D$777,СВЦЭМ!$A$34:$A$777,$A31,СВЦЭМ!$B$34:$B$777,O$11)+'СЕТ СН'!$F$11+СВЦЭМ!$D$10+'СЕТ СН'!$F$6-'СЕТ СН'!$F$23</f>
        <v>844.95312612999987</v>
      </c>
      <c r="P31" s="37">
        <f>SUMIFS(СВЦЭМ!$D$34:$D$777,СВЦЭМ!$A$34:$A$777,$A31,СВЦЭМ!$B$34:$B$777,P$11)+'СЕТ СН'!$F$11+СВЦЭМ!$D$10+'СЕТ СН'!$F$6-'СЕТ СН'!$F$23</f>
        <v>854.48924534999992</v>
      </c>
      <c r="Q31" s="37">
        <f>SUMIFS(СВЦЭМ!$D$34:$D$777,СВЦЭМ!$A$34:$A$777,$A31,СВЦЭМ!$B$34:$B$777,Q$11)+'СЕТ СН'!$F$11+СВЦЭМ!$D$10+'СЕТ СН'!$F$6-'СЕТ СН'!$F$23</f>
        <v>861.07772477999993</v>
      </c>
      <c r="R31" s="37">
        <f>SUMIFS(СВЦЭМ!$D$34:$D$777,СВЦЭМ!$A$34:$A$777,$A31,СВЦЭМ!$B$34:$B$777,R$11)+'СЕТ СН'!$F$11+СВЦЭМ!$D$10+'СЕТ СН'!$F$6-'СЕТ СН'!$F$23</f>
        <v>860.6530578899999</v>
      </c>
      <c r="S31" s="37">
        <f>SUMIFS(СВЦЭМ!$D$34:$D$777,СВЦЭМ!$A$34:$A$777,$A31,СВЦЭМ!$B$34:$B$777,S$11)+'СЕТ СН'!$F$11+СВЦЭМ!$D$10+'СЕТ СН'!$F$6-'СЕТ СН'!$F$23</f>
        <v>829.85370650999994</v>
      </c>
      <c r="T31" s="37">
        <f>SUMIFS(СВЦЭМ!$D$34:$D$777,СВЦЭМ!$A$34:$A$777,$A31,СВЦЭМ!$B$34:$B$777,T$11)+'СЕТ СН'!$F$11+СВЦЭМ!$D$10+'СЕТ СН'!$F$6-'СЕТ СН'!$F$23</f>
        <v>794.46522132999985</v>
      </c>
      <c r="U31" s="37">
        <f>SUMIFS(СВЦЭМ!$D$34:$D$777,СВЦЭМ!$A$34:$A$777,$A31,СВЦЭМ!$B$34:$B$777,U$11)+'СЕТ СН'!$F$11+СВЦЭМ!$D$10+'СЕТ СН'!$F$6-'СЕТ СН'!$F$23</f>
        <v>798.17121969999994</v>
      </c>
      <c r="V31" s="37">
        <f>SUMIFS(СВЦЭМ!$D$34:$D$777,СВЦЭМ!$A$34:$A$777,$A31,СВЦЭМ!$B$34:$B$777,V$11)+'СЕТ СН'!$F$11+СВЦЭМ!$D$10+'СЕТ СН'!$F$6-'СЕТ СН'!$F$23</f>
        <v>835.55094203999988</v>
      </c>
      <c r="W31" s="37">
        <f>SUMIFS(СВЦЭМ!$D$34:$D$777,СВЦЭМ!$A$34:$A$777,$A31,СВЦЭМ!$B$34:$B$777,W$11)+'СЕТ СН'!$F$11+СВЦЭМ!$D$10+'СЕТ СН'!$F$6-'СЕТ СН'!$F$23</f>
        <v>924.8967912999999</v>
      </c>
      <c r="X31" s="37">
        <f>SUMIFS(СВЦЭМ!$D$34:$D$777,СВЦЭМ!$A$34:$A$777,$A31,СВЦЭМ!$B$34:$B$777,X$11)+'СЕТ СН'!$F$11+СВЦЭМ!$D$10+'СЕТ СН'!$F$6-'СЕТ СН'!$F$23</f>
        <v>1021.78994612</v>
      </c>
      <c r="Y31" s="37">
        <f>SUMIFS(СВЦЭМ!$D$34:$D$777,СВЦЭМ!$A$34:$A$777,$A31,СВЦЭМ!$B$34:$B$777,Y$11)+'СЕТ СН'!$F$11+СВЦЭМ!$D$10+'СЕТ СН'!$F$6-'СЕТ СН'!$F$23</f>
        <v>1128.6914399499999</v>
      </c>
    </row>
    <row r="32" spans="1:25" ht="15.75" x14ac:dyDescent="0.2">
      <c r="A32" s="36">
        <f t="shared" si="0"/>
        <v>43060</v>
      </c>
      <c r="B32" s="37">
        <f>SUMIFS(СВЦЭМ!$D$34:$D$777,СВЦЭМ!$A$34:$A$777,$A32,СВЦЭМ!$B$34:$B$777,B$11)+'СЕТ СН'!$F$11+СВЦЭМ!$D$10+'СЕТ СН'!$F$6-'СЕТ СН'!$F$23</f>
        <v>1200.95029398</v>
      </c>
      <c r="C32" s="37">
        <f>SUMIFS(СВЦЭМ!$D$34:$D$777,СВЦЭМ!$A$34:$A$777,$A32,СВЦЭМ!$B$34:$B$777,C$11)+'СЕТ СН'!$F$11+СВЦЭМ!$D$10+'СЕТ СН'!$F$6-'СЕТ СН'!$F$23</f>
        <v>1231.4620560399999</v>
      </c>
      <c r="D32" s="37">
        <f>SUMIFS(СВЦЭМ!$D$34:$D$777,СВЦЭМ!$A$34:$A$777,$A32,СВЦЭМ!$B$34:$B$777,D$11)+'СЕТ СН'!$F$11+СВЦЭМ!$D$10+'СЕТ СН'!$F$6-'СЕТ СН'!$F$23</f>
        <v>1234.3203426399998</v>
      </c>
      <c r="E32" s="37">
        <f>SUMIFS(СВЦЭМ!$D$34:$D$777,СВЦЭМ!$A$34:$A$777,$A32,СВЦЭМ!$B$34:$B$777,E$11)+'СЕТ СН'!$F$11+СВЦЭМ!$D$10+'СЕТ СН'!$F$6-'СЕТ СН'!$F$23</f>
        <v>1231.9229365399999</v>
      </c>
      <c r="F32" s="37">
        <f>SUMIFS(СВЦЭМ!$D$34:$D$777,СВЦЭМ!$A$34:$A$777,$A32,СВЦЭМ!$B$34:$B$777,F$11)+'СЕТ СН'!$F$11+СВЦЭМ!$D$10+'СЕТ СН'!$F$6-'СЕТ СН'!$F$23</f>
        <v>1232.80979385</v>
      </c>
      <c r="G32" s="37">
        <f>SUMIFS(СВЦЭМ!$D$34:$D$777,СВЦЭМ!$A$34:$A$777,$A32,СВЦЭМ!$B$34:$B$777,G$11)+'СЕТ СН'!$F$11+СВЦЭМ!$D$10+'СЕТ СН'!$F$6-'СЕТ СН'!$F$23</f>
        <v>1237.3657992399999</v>
      </c>
      <c r="H32" s="37">
        <f>SUMIFS(СВЦЭМ!$D$34:$D$777,СВЦЭМ!$A$34:$A$777,$A32,СВЦЭМ!$B$34:$B$777,H$11)+'СЕТ СН'!$F$11+СВЦЭМ!$D$10+'СЕТ СН'!$F$6-'СЕТ СН'!$F$23</f>
        <v>1211.99289056</v>
      </c>
      <c r="I32" s="37">
        <f>SUMIFS(СВЦЭМ!$D$34:$D$777,СВЦЭМ!$A$34:$A$777,$A32,СВЦЭМ!$B$34:$B$777,I$11)+'СЕТ СН'!$F$11+СВЦЭМ!$D$10+'СЕТ СН'!$F$6-'СЕТ СН'!$F$23</f>
        <v>1094.12089298</v>
      </c>
      <c r="J32" s="37">
        <f>SUMIFS(СВЦЭМ!$D$34:$D$777,СВЦЭМ!$A$34:$A$777,$A32,СВЦЭМ!$B$34:$B$777,J$11)+'СЕТ СН'!$F$11+СВЦЭМ!$D$10+'СЕТ СН'!$F$6-'СЕТ СН'!$F$23</f>
        <v>1025.7330404299998</v>
      </c>
      <c r="K32" s="37">
        <f>SUMIFS(СВЦЭМ!$D$34:$D$777,СВЦЭМ!$A$34:$A$777,$A32,СВЦЭМ!$B$34:$B$777,K$11)+'СЕТ СН'!$F$11+СВЦЭМ!$D$10+'СЕТ СН'!$F$6-'СЕТ СН'!$F$23</f>
        <v>934.23568999999975</v>
      </c>
      <c r="L32" s="37">
        <f>SUMIFS(СВЦЭМ!$D$34:$D$777,СВЦЭМ!$A$34:$A$777,$A32,СВЦЭМ!$B$34:$B$777,L$11)+'СЕТ СН'!$F$11+СВЦЭМ!$D$10+'СЕТ СН'!$F$6-'СЕТ СН'!$F$23</f>
        <v>861.75561735999986</v>
      </c>
      <c r="M32" s="37">
        <f>SUMIFS(СВЦЭМ!$D$34:$D$777,СВЦЭМ!$A$34:$A$777,$A32,СВЦЭМ!$B$34:$B$777,M$11)+'СЕТ СН'!$F$11+СВЦЭМ!$D$10+'СЕТ СН'!$F$6-'СЕТ СН'!$F$23</f>
        <v>833.10881051999991</v>
      </c>
      <c r="N32" s="37">
        <f>SUMIFS(СВЦЭМ!$D$34:$D$777,СВЦЭМ!$A$34:$A$777,$A32,СВЦЭМ!$B$34:$B$777,N$11)+'СЕТ СН'!$F$11+СВЦЭМ!$D$10+'СЕТ СН'!$F$6-'СЕТ СН'!$F$23</f>
        <v>847.20140140999979</v>
      </c>
      <c r="O32" s="37">
        <f>SUMIFS(СВЦЭМ!$D$34:$D$777,СВЦЭМ!$A$34:$A$777,$A32,СВЦЭМ!$B$34:$B$777,O$11)+'СЕТ СН'!$F$11+СВЦЭМ!$D$10+'СЕТ СН'!$F$6-'СЕТ СН'!$F$23</f>
        <v>855.13902361999976</v>
      </c>
      <c r="P32" s="37">
        <f>SUMIFS(СВЦЭМ!$D$34:$D$777,СВЦЭМ!$A$34:$A$777,$A32,СВЦЭМ!$B$34:$B$777,P$11)+'СЕТ СН'!$F$11+СВЦЭМ!$D$10+'СЕТ СН'!$F$6-'СЕТ СН'!$F$23</f>
        <v>862.69414250999989</v>
      </c>
      <c r="Q32" s="37">
        <f>SUMIFS(СВЦЭМ!$D$34:$D$777,СВЦЭМ!$A$34:$A$777,$A32,СВЦЭМ!$B$34:$B$777,Q$11)+'СЕТ СН'!$F$11+СВЦЭМ!$D$10+'СЕТ СН'!$F$6-'СЕТ СН'!$F$23</f>
        <v>869.34076390999985</v>
      </c>
      <c r="R32" s="37">
        <f>SUMIFS(СВЦЭМ!$D$34:$D$777,СВЦЭМ!$A$34:$A$777,$A32,СВЦЭМ!$B$34:$B$777,R$11)+'СЕТ СН'!$F$11+СВЦЭМ!$D$10+'СЕТ СН'!$F$6-'СЕТ СН'!$F$23</f>
        <v>871.02175857999987</v>
      </c>
      <c r="S32" s="37">
        <f>SUMIFS(СВЦЭМ!$D$34:$D$777,СВЦЭМ!$A$34:$A$777,$A32,СВЦЭМ!$B$34:$B$777,S$11)+'СЕТ СН'!$F$11+СВЦЭМ!$D$10+'СЕТ СН'!$F$6-'СЕТ СН'!$F$23</f>
        <v>845.76607240999988</v>
      </c>
      <c r="T32" s="37">
        <f>SUMIFS(СВЦЭМ!$D$34:$D$777,СВЦЭМ!$A$34:$A$777,$A32,СВЦЭМ!$B$34:$B$777,T$11)+'СЕТ СН'!$F$11+СВЦЭМ!$D$10+'СЕТ СН'!$F$6-'СЕТ СН'!$F$23</f>
        <v>795.63236716000006</v>
      </c>
      <c r="U32" s="37">
        <f>SUMIFS(СВЦЭМ!$D$34:$D$777,СВЦЭМ!$A$34:$A$777,$A32,СВЦЭМ!$B$34:$B$777,U$11)+'СЕТ СН'!$F$11+СВЦЭМ!$D$10+'СЕТ СН'!$F$6-'СЕТ СН'!$F$23</f>
        <v>777.77408145999993</v>
      </c>
      <c r="V32" s="37">
        <f>SUMIFS(СВЦЭМ!$D$34:$D$777,СВЦЭМ!$A$34:$A$777,$A32,СВЦЭМ!$B$34:$B$777,V$11)+'СЕТ СН'!$F$11+СВЦЭМ!$D$10+'СЕТ СН'!$F$6-'СЕТ СН'!$F$23</f>
        <v>848.41081191999979</v>
      </c>
      <c r="W32" s="37">
        <f>SUMIFS(СВЦЭМ!$D$34:$D$777,СВЦЭМ!$A$34:$A$777,$A32,СВЦЭМ!$B$34:$B$777,W$11)+'СЕТ СН'!$F$11+СВЦЭМ!$D$10+'СЕТ СН'!$F$6-'СЕТ СН'!$F$23</f>
        <v>932.52246486999979</v>
      </c>
      <c r="X32" s="37">
        <f>SUMIFS(СВЦЭМ!$D$34:$D$777,СВЦЭМ!$A$34:$A$777,$A32,СВЦЭМ!$B$34:$B$777,X$11)+'СЕТ СН'!$F$11+СВЦЭМ!$D$10+'СЕТ СН'!$F$6-'СЕТ СН'!$F$23</f>
        <v>1031.12697867</v>
      </c>
      <c r="Y32" s="37">
        <f>SUMIFS(СВЦЭМ!$D$34:$D$777,СВЦЭМ!$A$34:$A$777,$A32,СВЦЭМ!$B$34:$B$777,Y$11)+'СЕТ СН'!$F$11+СВЦЭМ!$D$10+'СЕТ СН'!$F$6-'СЕТ СН'!$F$23</f>
        <v>1124.7811798999999</v>
      </c>
    </row>
    <row r="33" spans="1:27" ht="15.75" x14ac:dyDescent="0.2">
      <c r="A33" s="36">
        <f t="shared" si="0"/>
        <v>43061</v>
      </c>
      <c r="B33" s="37">
        <f>SUMIFS(СВЦЭМ!$D$34:$D$777,СВЦЭМ!$A$34:$A$777,$A33,СВЦЭМ!$B$34:$B$777,B$11)+'СЕТ СН'!$F$11+СВЦЭМ!$D$10+'СЕТ СН'!$F$6-'СЕТ СН'!$F$23</f>
        <v>1129.94210002</v>
      </c>
      <c r="C33" s="37">
        <f>SUMIFS(СВЦЭМ!$D$34:$D$777,СВЦЭМ!$A$34:$A$777,$A33,СВЦЭМ!$B$34:$B$777,C$11)+'СЕТ СН'!$F$11+СВЦЭМ!$D$10+'СЕТ СН'!$F$6-'СЕТ СН'!$F$23</f>
        <v>1118.04300638</v>
      </c>
      <c r="D33" s="37">
        <f>SUMIFS(СВЦЭМ!$D$34:$D$777,СВЦЭМ!$A$34:$A$777,$A33,СВЦЭМ!$B$34:$B$777,D$11)+'СЕТ СН'!$F$11+СВЦЭМ!$D$10+'СЕТ СН'!$F$6-'СЕТ СН'!$F$23</f>
        <v>1105.65397936</v>
      </c>
      <c r="E33" s="37">
        <f>SUMIFS(СВЦЭМ!$D$34:$D$777,СВЦЭМ!$A$34:$A$777,$A33,СВЦЭМ!$B$34:$B$777,E$11)+'СЕТ СН'!$F$11+СВЦЭМ!$D$10+'СЕТ СН'!$F$6-'СЕТ СН'!$F$23</f>
        <v>1102.26766301</v>
      </c>
      <c r="F33" s="37">
        <f>SUMIFS(СВЦЭМ!$D$34:$D$777,СВЦЭМ!$A$34:$A$777,$A33,СВЦЭМ!$B$34:$B$777,F$11)+'СЕТ СН'!$F$11+СВЦЭМ!$D$10+'СЕТ СН'!$F$6-'СЕТ СН'!$F$23</f>
        <v>1103.1550671599998</v>
      </c>
      <c r="G33" s="37">
        <f>SUMIFS(СВЦЭМ!$D$34:$D$777,СВЦЭМ!$A$34:$A$777,$A33,СВЦЭМ!$B$34:$B$777,G$11)+'СЕТ СН'!$F$11+СВЦЭМ!$D$10+'СЕТ СН'!$F$6-'СЕТ СН'!$F$23</f>
        <v>1110.7191941199999</v>
      </c>
      <c r="H33" s="37">
        <f>SUMIFS(СВЦЭМ!$D$34:$D$777,СВЦЭМ!$A$34:$A$777,$A33,СВЦЭМ!$B$34:$B$777,H$11)+'СЕТ СН'!$F$11+СВЦЭМ!$D$10+'СЕТ СН'!$F$6-'СЕТ СН'!$F$23</f>
        <v>1112.2570237799998</v>
      </c>
      <c r="I33" s="37">
        <f>SUMIFS(СВЦЭМ!$D$34:$D$777,СВЦЭМ!$A$34:$A$777,$A33,СВЦЭМ!$B$34:$B$777,I$11)+'СЕТ СН'!$F$11+СВЦЭМ!$D$10+'СЕТ СН'!$F$6-'СЕТ СН'!$F$23</f>
        <v>1030.2068381399999</v>
      </c>
      <c r="J33" s="37">
        <f>SUMIFS(СВЦЭМ!$D$34:$D$777,СВЦЭМ!$A$34:$A$777,$A33,СВЦЭМ!$B$34:$B$777,J$11)+'СЕТ СН'!$F$11+СВЦЭМ!$D$10+'СЕТ СН'!$F$6-'СЕТ СН'!$F$23</f>
        <v>1026.8858783199998</v>
      </c>
      <c r="K33" s="37">
        <f>SUMIFS(СВЦЭМ!$D$34:$D$777,СВЦЭМ!$A$34:$A$777,$A33,СВЦЭМ!$B$34:$B$777,K$11)+'СЕТ СН'!$F$11+СВЦЭМ!$D$10+'СЕТ СН'!$F$6-'СЕТ СН'!$F$23</f>
        <v>972.72003519999976</v>
      </c>
      <c r="L33" s="37">
        <f>SUMIFS(СВЦЭМ!$D$34:$D$777,СВЦЭМ!$A$34:$A$777,$A33,СВЦЭМ!$B$34:$B$777,L$11)+'СЕТ СН'!$F$11+СВЦЭМ!$D$10+'СЕТ СН'!$F$6-'СЕТ СН'!$F$23</f>
        <v>901.54004631999987</v>
      </c>
      <c r="M33" s="37">
        <f>SUMIFS(СВЦЭМ!$D$34:$D$777,СВЦЭМ!$A$34:$A$777,$A33,СВЦЭМ!$B$34:$B$777,M$11)+'СЕТ СН'!$F$11+СВЦЭМ!$D$10+'СЕТ СН'!$F$6-'СЕТ СН'!$F$23</f>
        <v>866.22710134999988</v>
      </c>
      <c r="N33" s="37">
        <f>SUMIFS(СВЦЭМ!$D$34:$D$777,СВЦЭМ!$A$34:$A$777,$A33,СВЦЭМ!$B$34:$B$777,N$11)+'СЕТ СН'!$F$11+СВЦЭМ!$D$10+'СЕТ СН'!$F$6-'СЕТ СН'!$F$23</f>
        <v>847.05347662000008</v>
      </c>
      <c r="O33" s="37">
        <f>SUMIFS(СВЦЭМ!$D$34:$D$777,СВЦЭМ!$A$34:$A$777,$A33,СВЦЭМ!$B$34:$B$777,O$11)+'СЕТ СН'!$F$11+СВЦЭМ!$D$10+'СЕТ СН'!$F$6-'СЕТ СН'!$F$23</f>
        <v>839.97319027999993</v>
      </c>
      <c r="P33" s="37">
        <f>SUMIFS(СВЦЭМ!$D$34:$D$777,СВЦЭМ!$A$34:$A$777,$A33,СВЦЭМ!$B$34:$B$777,P$11)+'СЕТ СН'!$F$11+СВЦЭМ!$D$10+'СЕТ СН'!$F$6-'СЕТ СН'!$F$23</f>
        <v>836.97164289999978</v>
      </c>
      <c r="Q33" s="37">
        <f>SUMIFS(СВЦЭМ!$D$34:$D$777,СВЦЭМ!$A$34:$A$777,$A33,СВЦЭМ!$B$34:$B$777,Q$11)+'СЕТ СН'!$F$11+СВЦЭМ!$D$10+'СЕТ СН'!$F$6-'СЕТ СН'!$F$23</f>
        <v>839.4602252799998</v>
      </c>
      <c r="R33" s="37">
        <f>SUMIFS(СВЦЭМ!$D$34:$D$777,СВЦЭМ!$A$34:$A$777,$A33,СВЦЭМ!$B$34:$B$777,R$11)+'СЕТ СН'!$F$11+СВЦЭМ!$D$10+'СЕТ СН'!$F$6-'СЕТ СН'!$F$23</f>
        <v>838.66630622999992</v>
      </c>
      <c r="S33" s="37">
        <f>SUMIFS(СВЦЭМ!$D$34:$D$777,СВЦЭМ!$A$34:$A$777,$A33,СВЦЭМ!$B$34:$B$777,S$11)+'СЕТ СН'!$F$11+СВЦЭМ!$D$10+'СЕТ СН'!$F$6-'СЕТ СН'!$F$23</f>
        <v>842.07376108999983</v>
      </c>
      <c r="T33" s="37">
        <f>SUMIFS(СВЦЭМ!$D$34:$D$777,СВЦЭМ!$A$34:$A$777,$A33,СВЦЭМ!$B$34:$B$777,T$11)+'СЕТ СН'!$F$11+СВЦЭМ!$D$10+'СЕТ СН'!$F$6-'СЕТ СН'!$F$23</f>
        <v>770.79153668000004</v>
      </c>
      <c r="U33" s="37">
        <f>SUMIFS(СВЦЭМ!$D$34:$D$777,СВЦЭМ!$A$34:$A$777,$A33,СВЦЭМ!$B$34:$B$777,U$11)+'СЕТ СН'!$F$11+СВЦЭМ!$D$10+'СЕТ СН'!$F$6-'СЕТ СН'!$F$23</f>
        <v>765.01999739999997</v>
      </c>
      <c r="V33" s="37">
        <f>SUMIFS(СВЦЭМ!$D$34:$D$777,СВЦЭМ!$A$34:$A$777,$A33,СВЦЭМ!$B$34:$B$777,V$11)+'СЕТ СН'!$F$11+СВЦЭМ!$D$10+'СЕТ СН'!$F$6-'СЕТ СН'!$F$23</f>
        <v>899.25342277999994</v>
      </c>
      <c r="W33" s="37">
        <f>SUMIFS(СВЦЭМ!$D$34:$D$777,СВЦЭМ!$A$34:$A$777,$A33,СВЦЭМ!$B$34:$B$777,W$11)+'СЕТ СН'!$F$11+СВЦЭМ!$D$10+'СЕТ СН'!$F$6-'СЕТ СН'!$F$23</f>
        <v>957.34294498999975</v>
      </c>
      <c r="X33" s="37">
        <f>SUMIFS(СВЦЭМ!$D$34:$D$777,СВЦЭМ!$A$34:$A$777,$A33,СВЦЭМ!$B$34:$B$777,X$11)+'СЕТ СН'!$F$11+СВЦЭМ!$D$10+'СЕТ СН'!$F$6-'СЕТ СН'!$F$23</f>
        <v>1022.8242563499998</v>
      </c>
      <c r="Y33" s="37">
        <f>SUMIFS(СВЦЭМ!$D$34:$D$777,СВЦЭМ!$A$34:$A$777,$A33,СВЦЭМ!$B$34:$B$777,Y$11)+'СЕТ СН'!$F$11+СВЦЭМ!$D$10+'СЕТ СН'!$F$6-'СЕТ СН'!$F$23</f>
        <v>1100.3882776199998</v>
      </c>
    </row>
    <row r="34" spans="1:27" ht="15.75" x14ac:dyDescent="0.2">
      <c r="A34" s="36">
        <f t="shared" si="0"/>
        <v>43062</v>
      </c>
      <c r="B34" s="37">
        <f>SUMIFS(СВЦЭМ!$D$34:$D$777,СВЦЭМ!$A$34:$A$777,$A34,СВЦЭМ!$B$34:$B$777,B$11)+'СЕТ СН'!$F$11+СВЦЭМ!$D$10+'СЕТ СН'!$F$6-'СЕТ СН'!$F$23</f>
        <v>1099.5488974699999</v>
      </c>
      <c r="C34" s="37">
        <f>SUMIFS(СВЦЭМ!$D$34:$D$777,СВЦЭМ!$A$34:$A$777,$A34,СВЦЭМ!$B$34:$B$777,C$11)+'СЕТ СН'!$F$11+СВЦЭМ!$D$10+'СЕТ СН'!$F$6-'СЕТ СН'!$F$23</f>
        <v>1153.1655673</v>
      </c>
      <c r="D34" s="37">
        <f>SUMIFS(СВЦЭМ!$D$34:$D$777,СВЦЭМ!$A$34:$A$777,$A34,СВЦЭМ!$B$34:$B$777,D$11)+'СЕТ СН'!$F$11+СВЦЭМ!$D$10+'СЕТ СН'!$F$6-'СЕТ СН'!$F$23</f>
        <v>1223.7590266799998</v>
      </c>
      <c r="E34" s="37">
        <f>SUMIFS(СВЦЭМ!$D$34:$D$777,СВЦЭМ!$A$34:$A$777,$A34,СВЦЭМ!$B$34:$B$777,E$11)+'СЕТ СН'!$F$11+СВЦЭМ!$D$10+'СЕТ СН'!$F$6-'СЕТ СН'!$F$23</f>
        <v>1222.19187898</v>
      </c>
      <c r="F34" s="37">
        <f>SUMIFS(СВЦЭМ!$D$34:$D$777,СВЦЭМ!$A$34:$A$777,$A34,СВЦЭМ!$B$34:$B$777,F$11)+'СЕТ СН'!$F$11+СВЦЭМ!$D$10+'СЕТ СН'!$F$6-'СЕТ СН'!$F$23</f>
        <v>1222.06995889</v>
      </c>
      <c r="G34" s="37">
        <f>SUMIFS(СВЦЭМ!$D$34:$D$777,СВЦЭМ!$A$34:$A$777,$A34,СВЦЭМ!$B$34:$B$777,G$11)+'СЕТ СН'!$F$11+СВЦЭМ!$D$10+'СЕТ СН'!$F$6-'СЕТ СН'!$F$23</f>
        <v>1224.35461235</v>
      </c>
      <c r="H34" s="37">
        <f>SUMIFS(СВЦЭМ!$D$34:$D$777,СВЦЭМ!$A$34:$A$777,$A34,СВЦЭМ!$B$34:$B$777,H$11)+'СЕТ СН'!$F$11+СВЦЭМ!$D$10+'СЕТ СН'!$F$6-'СЕТ СН'!$F$23</f>
        <v>1192.1093691699998</v>
      </c>
      <c r="I34" s="37">
        <f>SUMIFS(СВЦЭМ!$D$34:$D$777,СВЦЭМ!$A$34:$A$777,$A34,СВЦЭМ!$B$34:$B$777,I$11)+'СЕТ СН'!$F$11+СВЦЭМ!$D$10+'СЕТ СН'!$F$6-'СЕТ СН'!$F$23</f>
        <v>1071.87564546</v>
      </c>
      <c r="J34" s="37">
        <f>SUMIFS(СВЦЭМ!$D$34:$D$777,СВЦЭМ!$A$34:$A$777,$A34,СВЦЭМ!$B$34:$B$777,J$11)+'СЕТ СН'!$F$11+СВЦЭМ!$D$10+'СЕТ СН'!$F$6-'СЕТ СН'!$F$23</f>
        <v>994.01743337999983</v>
      </c>
      <c r="K34" s="37">
        <f>SUMIFS(СВЦЭМ!$D$34:$D$777,СВЦЭМ!$A$34:$A$777,$A34,СВЦЭМ!$B$34:$B$777,K$11)+'СЕТ СН'!$F$11+СВЦЭМ!$D$10+'СЕТ СН'!$F$6-'СЕТ СН'!$F$23</f>
        <v>888.10439384000006</v>
      </c>
      <c r="L34" s="37">
        <f>SUMIFS(СВЦЭМ!$D$34:$D$777,СВЦЭМ!$A$34:$A$777,$A34,СВЦЭМ!$B$34:$B$777,L$11)+'СЕТ СН'!$F$11+СВЦЭМ!$D$10+'СЕТ СН'!$F$6-'СЕТ СН'!$F$23</f>
        <v>807.01427059000002</v>
      </c>
      <c r="M34" s="37">
        <f>SUMIFS(СВЦЭМ!$D$34:$D$777,СВЦЭМ!$A$34:$A$777,$A34,СВЦЭМ!$B$34:$B$777,M$11)+'СЕТ СН'!$F$11+СВЦЭМ!$D$10+'СЕТ СН'!$F$6-'СЕТ СН'!$F$23</f>
        <v>779.25960846999988</v>
      </c>
      <c r="N34" s="37">
        <f>SUMIFS(СВЦЭМ!$D$34:$D$777,СВЦЭМ!$A$34:$A$777,$A34,СВЦЭМ!$B$34:$B$777,N$11)+'СЕТ СН'!$F$11+СВЦЭМ!$D$10+'СЕТ СН'!$F$6-'СЕТ СН'!$F$23</f>
        <v>794.47037830999989</v>
      </c>
      <c r="O34" s="37">
        <f>SUMIFS(СВЦЭМ!$D$34:$D$777,СВЦЭМ!$A$34:$A$777,$A34,СВЦЭМ!$B$34:$B$777,O$11)+'СЕТ СН'!$F$11+СВЦЭМ!$D$10+'СЕТ СН'!$F$6-'СЕТ СН'!$F$23</f>
        <v>771.60064039999975</v>
      </c>
      <c r="P34" s="37">
        <f>SUMIFS(СВЦЭМ!$D$34:$D$777,СВЦЭМ!$A$34:$A$777,$A34,СВЦЭМ!$B$34:$B$777,P$11)+'СЕТ СН'!$F$11+СВЦЭМ!$D$10+'СЕТ СН'!$F$6-'СЕТ СН'!$F$23</f>
        <v>820.02217010999993</v>
      </c>
      <c r="Q34" s="37">
        <f>SUMIFS(СВЦЭМ!$D$34:$D$777,СВЦЭМ!$A$34:$A$777,$A34,СВЦЭМ!$B$34:$B$777,Q$11)+'СЕТ СН'!$F$11+СВЦЭМ!$D$10+'СЕТ СН'!$F$6-'СЕТ СН'!$F$23</f>
        <v>826.08119944999976</v>
      </c>
      <c r="R34" s="37">
        <f>SUMIFS(СВЦЭМ!$D$34:$D$777,СВЦЭМ!$A$34:$A$777,$A34,СВЦЭМ!$B$34:$B$777,R$11)+'СЕТ СН'!$F$11+СВЦЭМ!$D$10+'СЕТ СН'!$F$6-'СЕТ СН'!$F$23</f>
        <v>833.03168924999977</v>
      </c>
      <c r="S34" s="37">
        <f>SUMIFS(СВЦЭМ!$D$34:$D$777,СВЦЭМ!$A$34:$A$777,$A34,СВЦЭМ!$B$34:$B$777,S$11)+'СЕТ СН'!$F$11+СВЦЭМ!$D$10+'СЕТ СН'!$F$6-'СЕТ СН'!$F$23</f>
        <v>797.78753836999999</v>
      </c>
      <c r="T34" s="37">
        <f>SUMIFS(СВЦЭМ!$D$34:$D$777,СВЦЭМ!$A$34:$A$777,$A34,СВЦЭМ!$B$34:$B$777,T$11)+'СЕТ СН'!$F$11+СВЦЭМ!$D$10+'СЕТ СН'!$F$6-'СЕТ СН'!$F$23</f>
        <v>774.72569292000003</v>
      </c>
      <c r="U34" s="37">
        <f>SUMIFS(СВЦЭМ!$D$34:$D$777,СВЦЭМ!$A$34:$A$777,$A34,СВЦЭМ!$B$34:$B$777,U$11)+'СЕТ СН'!$F$11+СВЦЭМ!$D$10+'СЕТ СН'!$F$6-'СЕТ СН'!$F$23</f>
        <v>769.79951572999994</v>
      </c>
      <c r="V34" s="37">
        <f>SUMIFS(СВЦЭМ!$D$34:$D$777,СВЦЭМ!$A$34:$A$777,$A34,СВЦЭМ!$B$34:$B$777,V$11)+'СЕТ СН'!$F$11+СВЦЭМ!$D$10+'СЕТ СН'!$F$6-'СЕТ СН'!$F$23</f>
        <v>810.40606690999994</v>
      </c>
      <c r="W34" s="37">
        <f>SUMIFS(СВЦЭМ!$D$34:$D$777,СВЦЭМ!$A$34:$A$777,$A34,СВЦЭМ!$B$34:$B$777,W$11)+'СЕТ СН'!$F$11+СВЦЭМ!$D$10+'СЕТ СН'!$F$6-'СЕТ СН'!$F$23</f>
        <v>899.71718532</v>
      </c>
      <c r="X34" s="37">
        <f>SUMIFS(СВЦЭМ!$D$34:$D$777,СВЦЭМ!$A$34:$A$777,$A34,СВЦЭМ!$B$34:$B$777,X$11)+'СЕТ СН'!$F$11+СВЦЭМ!$D$10+'СЕТ СН'!$F$6-'СЕТ СН'!$F$23</f>
        <v>995.75349574000006</v>
      </c>
      <c r="Y34" s="37">
        <f>SUMIFS(СВЦЭМ!$D$34:$D$777,СВЦЭМ!$A$34:$A$777,$A34,СВЦЭМ!$B$34:$B$777,Y$11)+'СЕТ СН'!$F$11+СВЦЭМ!$D$10+'СЕТ СН'!$F$6-'СЕТ СН'!$F$23</f>
        <v>1055.9509705599999</v>
      </c>
    </row>
    <row r="35" spans="1:27" ht="15.75" x14ac:dyDescent="0.2">
      <c r="A35" s="36">
        <f t="shared" si="0"/>
        <v>43063</v>
      </c>
      <c r="B35" s="37">
        <f>SUMIFS(СВЦЭМ!$D$34:$D$777,СВЦЭМ!$A$34:$A$777,$A35,СВЦЭМ!$B$34:$B$777,B$11)+'СЕТ СН'!$F$11+СВЦЭМ!$D$10+'СЕТ СН'!$F$6-'СЕТ СН'!$F$23</f>
        <v>1078.1226984099999</v>
      </c>
      <c r="C35" s="37">
        <f>SUMIFS(СВЦЭМ!$D$34:$D$777,СВЦЭМ!$A$34:$A$777,$A35,СВЦЭМ!$B$34:$B$777,C$11)+'СЕТ СН'!$F$11+СВЦЭМ!$D$10+'СЕТ СН'!$F$6-'СЕТ СН'!$F$23</f>
        <v>1145.7047892799999</v>
      </c>
      <c r="D35" s="37">
        <f>SUMIFS(СВЦЭМ!$D$34:$D$777,СВЦЭМ!$A$34:$A$777,$A35,СВЦЭМ!$B$34:$B$777,D$11)+'СЕТ СН'!$F$11+СВЦЭМ!$D$10+'СЕТ СН'!$F$6-'СЕТ СН'!$F$23</f>
        <v>1244.2952630799998</v>
      </c>
      <c r="E35" s="37">
        <f>SUMIFS(СВЦЭМ!$D$34:$D$777,СВЦЭМ!$A$34:$A$777,$A35,СВЦЭМ!$B$34:$B$777,E$11)+'СЕТ СН'!$F$11+СВЦЭМ!$D$10+'СЕТ СН'!$F$6-'СЕТ СН'!$F$23</f>
        <v>1243.73809403</v>
      </c>
      <c r="F35" s="37">
        <f>SUMIFS(СВЦЭМ!$D$34:$D$777,СВЦЭМ!$A$34:$A$777,$A35,СВЦЭМ!$B$34:$B$777,F$11)+'СЕТ СН'!$F$11+СВЦЭМ!$D$10+'СЕТ СН'!$F$6-'СЕТ СН'!$F$23</f>
        <v>1244.9923170499999</v>
      </c>
      <c r="G35" s="37">
        <f>SUMIFS(СВЦЭМ!$D$34:$D$777,СВЦЭМ!$A$34:$A$777,$A35,СВЦЭМ!$B$34:$B$777,G$11)+'СЕТ СН'!$F$11+СВЦЭМ!$D$10+'СЕТ СН'!$F$6-'СЕТ СН'!$F$23</f>
        <v>1243.3680039799999</v>
      </c>
      <c r="H35" s="37">
        <f>SUMIFS(СВЦЭМ!$D$34:$D$777,СВЦЭМ!$A$34:$A$777,$A35,СВЦЭМ!$B$34:$B$777,H$11)+'СЕТ СН'!$F$11+СВЦЭМ!$D$10+'СЕТ СН'!$F$6-'СЕТ СН'!$F$23</f>
        <v>1185.76147453</v>
      </c>
      <c r="I35" s="37">
        <f>SUMIFS(СВЦЭМ!$D$34:$D$777,СВЦЭМ!$A$34:$A$777,$A35,СВЦЭМ!$B$34:$B$777,I$11)+'СЕТ СН'!$F$11+СВЦЭМ!$D$10+'СЕТ СН'!$F$6-'СЕТ СН'!$F$23</f>
        <v>1080.05323557</v>
      </c>
      <c r="J35" s="37">
        <f>SUMIFS(СВЦЭМ!$D$34:$D$777,СВЦЭМ!$A$34:$A$777,$A35,СВЦЭМ!$B$34:$B$777,J$11)+'СЕТ СН'!$F$11+СВЦЭМ!$D$10+'СЕТ СН'!$F$6-'СЕТ СН'!$F$23</f>
        <v>978.34393262999993</v>
      </c>
      <c r="K35" s="37">
        <f>SUMIFS(СВЦЭМ!$D$34:$D$777,СВЦЭМ!$A$34:$A$777,$A35,СВЦЭМ!$B$34:$B$777,K$11)+'СЕТ СН'!$F$11+СВЦЭМ!$D$10+'СЕТ СН'!$F$6-'СЕТ СН'!$F$23</f>
        <v>879.23867102999998</v>
      </c>
      <c r="L35" s="37">
        <f>SUMIFS(СВЦЭМ!$D$34:$D$777,СВЦЭМ!$A$34:$A$777,$A35,СВЦЭМ!$B$34:$B$777,L$11)+'СЕТ СН'!$F$11+СВЦЭМ!$D$10+'СЕТ СН'!$F$6-'СЕТ СН'!$F$23</f>
        <v>868.32346614999983</v>
      </c>
      <c r="M35" s="37">
        <f>SUMIFS(СВЦЭМ!$D$34:$D$777,СВЦЭМ!$A$34:$A$777,$A35,СВЦЭМ!$B$34:$B$777,M$11)+'СЕТ СН'!$F$11+СВЦЭМ!$D$10+'СЕТ СН'!$F$6-'СЕТ СН'!$F$23</f>
        <v>834.56228046999991</v>
      </c>
      <c r="N35" s="37">
        <f>SUMIFS(СВЦЭМ!$D$34:$D$777,СВЦЭМ!$A$34:$A$777,$A35,СВЦЭМ!$B$34:$B$777,N$11)+'СЕТ СН'!$F$11+СВЦЭМ!$D$10+'СЕТ СН'!$F$6-'СЕТ СН'!$F$23</f>
        <v>852.71223689999988</v>
      </c>
      <c r="O35" s="37">
        <f>SUMIFS(СВЦЭМ!$D$34:$D$777,СВЦЭМ!$A$34:$A$777,$A35,СВЦЭМ!$B$34:$B$777,O$11)+'СЕТ СН'!$F$11+СВЦЭМ!$D$10+'СЕТ СН'!$F$6-'СЕТ СН'!$F$23</f>
        <v>853.04156007999995</v>
      </c>
      <c r="P35" s="37">
        <f>SUMIFS(СВЦЭМ!$D$34:$D$777,СВЦЭМ!$A$34:$A$777,$A35,СВЦЭМ!$B$34:$B$777,P$11)+'СЕТ СН'!$F$11+СВЦЭМ!$D$10+'СЕТ СН'!$F$6-'СЕТ СН'!$F$23</f>
        <v>850.55873296999994</v>
      </c>
      <c r="Q35" s="37">
        <f>SUMIFS(СВЦЭМ!$D$34:$D$777,СВЦЭМ!$A$34:$A$777,$A35,СВЦЭМ!$B$34:$B$777,Q$11)+'СЕТ СН'!$F$11+СВЦЭМ!$D$10+'СЕТ СН'!$F$6-'СЕТ СН'!$F$23</f>
        <v>849.24803943999996</v>
      </c>
      <c r="R35" s="37">
        <f>SUMIFS(СВЦЭМ!$D$34:$D$777,СВЦЭМ!$A$34:$A$777,$A35,СВЦЭМ!$B$34:$B$777,R$11)+'СЕТ СН'!$F$11+СВЦЭМ!$D$10+'СЕТ СН'!$F$6-'СЕТ СН'!$F$23</f>
        <v>844.97066354999993</v>
      </c>
      <c r="S35" s="37">
        <f>SUMIFS(СВЦЭМ!$D$34:$D$777,СВЦЭМ!$A$34:$A$777,$A35,СВЦЭМ!$B$34:$B$777,S$11)+'СЕТ СН'!$F$11+СВЦЭМ!$D$10+'СЕТ СН'!$F$6-'СЕТ СН'!$F$23</f>
        <v>804.58614141999988</v>
      </c>
      <c r="T35" s="37">
        <f>SUMIFS(СВЦЭМ!$D$34:$D$777,СВЦЭМ!$A$34:$A$777,$A35,СВЦЭМ!$B$34:$B$777,T$11)+'СЕТ СН'!$F$11+СВЦЭМ!$D$10+'СЕТ СН'!$F$6-'СЕТ СН'!$F$23</f>
        <v>796.87476314999981</v>
      </c>
      <c r="U35" s="37">
        <f>SUMIFS(СВЦЭМ!$D$34:$D$777,СВЦЭМ!$A$34:$A$777,$A35,СВЦЭМ!$B$34:$B$777,U$11)+'СЕТ СН'!$F$11+СВЦЭМ!$D$10+'СЕТ СН'!$F$6-'СЕТ СН'!$F$23</f>
        <v>782.2567333999998</v>
      </c>
      <c r="V35" s="37">
        <f>SUMIFS(СВЦЭМ!$D$34:$D$777,СВЦЭМ!$A$34:$A$777,$A35,СВЦЭМ!$B$34:$B$777,V$11)+'СЕТ СН'!$F$11+СВЦЭМ!$D$10+'СЕТ СН'!$F$6-'СЕТ СН'!$F$23</f>
        <v>797.21509766999975</v>
      </c>
      <c r="W35" s="37">
        <f>SUMIFS(СВЦЭМ!$D$34:$D$777,СВЦЭМ!$A$34:$A$777,$A35,СВЦЭМ!$B$34:$B$777,W$11)+'СЕТ СН'!$F$11+СВЦЭМ!$D$10+'СЕТ СН'!$F$6-'СЕТ СН'!$F$23</f>
        <v>927.1561726299999</v>
      </c>
      <c r="X35" s="37">
        <f>SUMIFS(СВЦЭМ!$D$34:$D$777,СВЦЭМ!$A$34:$A$777,$A35,СВЦЭМ!$B$34:$B$777,X$11)+'СЕТ СН'!$F$11+СВЦЭМ!$D$10+'СЕТ СН'!$F$6-'СЕТ СН'!$F$23</f>
        <v>1012.9351549599999</v>
      </c>
      <c r="Y35" s="37">
        <f>SUMIFS(СВЦЭМ!$D$34:$D$777,СВЦЭМ!$A$34:$A$777,$A35,СВЦЭМ!$B$34:$B$777,Y$11)+'СЕТ СН'!$F$11+СВЦЭМ!$D$10+'СЕТ СН'!$F$6-'СЕТ СН'!$F$23</f>
        <v>1105.0144331199999</v>
      </c>
    </row>
    <row r="36" spans="1:27" ht="15.75" x14ac:dyDescent="0.2">
      <c r="A36" s="36">
        <f t="shared" si="0"/>
        <v>43064</v>
      </c>
      <c r="B36" s="37">
        <f>SUMIFS(СВЦЭМ!$D$34:$D$777,СВЦЭМ!$A$34:$A$777,$A36,СВЦЭМ!$B$34:$B$777,B$11)+'СЕТ СН'!$F$11+СВЦЭМ!$D$10+'СЕТ СН'!$F$6-'СЕТ СН'!$F$23</f>
        <v>1134.6077631199998</v>
      </c>
      <c r="C36" s="37">
        <f>SUMIFS(СВЦЭМ!$D$34:$D$777,СВЦЭМ!$A$34:$A$777,$A36,СВЦЭМ!$B$34:$B$777,C$11)+'СЕТ СН'!$F$11+СВЦЭМ!$D$10+'СЕТ СН'!$F$6-'СЕТ СН'!$F$23</f>
        <v>1177.3419802899998</v>
      </c>
      <c r="D36" s="37">
        <f>SUMIFS(СВЦЭМ!$D$34:$D$777,СВЦЭМ!$A$34:$A$777,$A36,СВЦЭМ!$B$34:$B$777,D$11)+'СЕТ СН'!$F$11+СВЦЭМ!$D$10+'СЕТ СН'!$F$6-'СЕТ СН'!$F$23</f>
        <v>1222.9364793699999</v>
      </c>
      <c r="E36" s="37">
        <f>SUMIFS(СВЦЭМ!$D$34:$D$777,СВЦЭМ!$A$34:$A$777,$A36,СВЦЭМ!$B$34:$B$777,E$11)+'СЕТ СН'!$F$11+СВЦЭМ!$D$10+'СЕТ СН'!$F$6-'СЕТ СН'!$F$23</f>
        <v>1225.5610119099999</v>
      </c>
      <c r="F36" s="37">
        <f>SUMIFS(СВЦЭМ!$D$34:$D$777,СВЦЭМ!$A$34:$A$777,$A36,СВЦЭМ!$B$34:$B$777,F$11)+'СЕТ СН'!$F$11+СВЦЭМ!$D$10+'СЕТ СН'!$F$6-'СЕТ СН'!$F$23</f>
        <v>1225.7897878499998</v>
      </c>
      <c r="G36" s="37">
        <f>SUMIFS(СВЦЭМ!$D$34:$D$777,СВЦЭМ!$A$34:$A$777,$A36,СВЦЭМ!$B$34:$B$777,G$11)+'СЕТ СН'!$F$11+СВЦЭМ!$D$10+'СЕТ СН'!$F$6-'СЕТ СН'!$F$23</f>
        <v>1217.3484041199999</v>
      </c>
      <c r="H36" s="37">
        <f>SUMIFS(СВЦЭМ!$D$34:$D$777,СВЦЭМ!$A$34:$A$777,$A36,СВЦЭМ!$B$34:$B$777,H$11)+'СЕТ СН'!$F$11+СВЦЭМ!$D$10+'СЕТ СН'!$F$6-'СЕТ СН'!$F$23</f>
        <v>1183.2998784599999</v>
      </c>
      <c r="I36" s="37">
        <f>SUMIFS(СВЦЭМ!$D$34:$D$777,СВЦЭМ!$A$34:$A$777,$A36,СВЦЭМ!$B$34:$B$777,I$11)+'СЕТ СН'!$F$11+СВЦЭМ!$D$10+'СЕТ СН'!$F$6-'СЕТ СН'!$F$23</f>
        <v>1002.5685444999999</v>
      </c>
      <c r="J36" s="37">
        <f>SUMIFS(СВЦЭМ!$D$34:$D$777,СВЦЭМ!$A$34:$A$777,$A36,СВЦЭМ!$B$34:$B$777,J$11)+'СЕТ СН'!$F$11+СВЦЭМ!$D$10+'СЕТ СН'!$F$6-'СЕТ СН'!$F$23</f>
        <v>1003.2801565999998</v>
      </c>
      <c r="K36" s="37">
        <f>SUMIFS(СВЦЭМ!$D$34:$D$777,СВЦЭМ!$A$34:$A$777,$A36,СВЦЭМ!$B$34:$B$777,K$11)+'СЕТ СН'!$F$11+СВЦЭМ!$D$10+'СЕТ СН'!$F$6-'СЕТ СН'!$F$23</f>
        <v>920.69509777999997</v>
      </c>
      <c r="L36" s="37">
        <f>SUMIFS(СВЦЭМ!$D$34:$D$777,СВЦЭМ!$A$34:$A$777,$A36,СВЦЭМ!$B$34:$B$777,L$11)+'СЕТ СН'!$F$11+СВЦЭМ!$D$10+'СЕТ СН'!$F$6-'СЕТ СН'!$F$23</f>
        <v>831.61251594999999</v>
      </c>
      <c r="M36" s="37">
        <f>SUMIFS(СВЦЭМ!$D$34:$D$777,СВЦЭМ!$A$34:$A$777,$A36,СВЦЭМ!$B$34:$B$777,M$11)+'СЕТ СН'!$F$11+СВЦЭМ!$D$10+'СЕТ СН'!$F$6-'СЕТ СН'!$F$23</f>
        <v>797.04795873999979</v>
      </c>
      <c r="N36" s="37">
        <f>SUMIFS(СВЦЭМ!$D$34:$D$777,СВЦЭМ!$A$34:$A$777,$A36,СВЦЭМ!$B$34:$B$777,N$11)+'СЕТ СН'!$F$11+СВЦЭМ!$D$10+'СЕТ СН'!$F$6-'СЕТ СН'!$F$23</f>
        <v>765.87471299000003</v>
      </c>
      <c r="O36" s="37">
        <f>SUMIFS(СВЦЭМ!$D$34:$D$777,СВЦЭМ!$A$34:$A$777,$A36,СВЦЭМ!$B$34:$B$777,O$11)+'СЕТ СН'!$F$11+СВЦЭМ!$D$10+'СЕТ СН'!$F$6-'СЕТ СН'!$F$23</f>
        <v>818.13599779999981</v>
      </c>
      <c r="P36" s="37">
        <f>SUMIFS(СВЦЭМ!$D$34:$D$777,СВЦЭМ!$A$34:$A$777,$A36,СВЦЭМ!$B$34:$B$777,P$11)+'СЕТ СН'!$F$11+СВЦЭМ!$D$10+'СЕТ СН'!$F$6-'СЕТ СН'!$F$23</f>
        <v>834.84609690999991</v>
      </c>
      <c r="Q36" s="37">
        <f>SUMIFS(СВЦЭМ!$D$34:$D$777,СВЦЭМ!$A$34:$A$777,$A36,СВЦЭМ!$B$34:$B$777,Q$11)+'СЕТ СН'!$F$11+СВЦЭМ!$D$10+'СЕТ СН'!$F$6-'СЕТ СН'!$F$23</f>
        <v>836.29443378999986</v>
      </c>
      <c r="R36" s="37">
        <f>SUMIFS(СВЦЭМ!$D$34:$D$777,СВЦЭМ!$A$34:$A$777,$A36,СВЦЭМ!$B$34:$B$777,R$11)+'СЕТ СН'!$F$11+СВЦЭМ!$D$10+'СЕТ СН'!$F$6-'СЕТ СН'!$F$23</f>
        <v>830.63197837999996</v>
      </c>
      <c r="S36" s="37">
        <f>SUMIFS(СВЦЭМ!$D$34:$D$777,СВЦЭМ!$A$34:$A$777,$A36,СВЦЭМ!$B$34:$B$777,S$11)+'СЕТ СН'!$F$11+СВЦЭМ!$D$10+'СЕТ СН'!$F$6-'СЕТ СН'!$F$23</f>
        <v>812.77049238999984</v>
      </c>
      <c r="T36" s="37">
        <f>SUMIFS(СВЦЭМ!$D$34:$D$777,СВЦЭМ!$A$34:$A$777,$A36,СВЦЭМ!$B$34:$B$777,T$11)+'СЕТ СН'!$F$11+СВЦЭМ!$D$10+'СЕТ СН'!$F$6-'СЕТ СН'!$F$23</f>
        <v>770.97730974000001</v>
      </c>
      <c r="U36" s="37">
        <f>SUMIFS(СВЦЭМ!$D$34:$D$777,СВЦЭМ!$A$34:$A$777,$A36,СВЦЭМ!$B$34:$B$777,U$11)+'СЕТ СН'!$F$11+СВЦЭМ!$D$10+'СЕТ СН'!$F$6-'СЕТ СН'!$F$23</f>
        <v>770.9104580799999</v>
      </c>
      <c r="V36" s="37">
        <f>SUMIFS(СВЦЭМ!$D$34:$D$777,СВЦЭМ!$A$34:$A$777,$A36,СВЦЭМ!$B$34:$B$777,V$11)+'СЕТ СН'!$F$11+СВЦЭМ!$D$10+'СЕТ СН'!$F$6-'СЕТ СН'!$F$23</f>
        <v>814.92639458000008</v>
      </c>
      <c r="W36" s="37">
        <f>SUMIFS(СВЦЭМ!$D$34:$D$777,СВЦЭМ!$A$34:$A$777,$A36,СВЦЭМ!$B$34:$B$777,W$11)+'СЕТ СН'!$F$11+СВЦЭМ!$D$10+'СЕТ СН'!$F$6-'СЕТ СН'!$F$23</f>
        <v>896.80549062999989</v>
      </c>
      <c r="X36" s="37">
        <f>SUMIFS(СВЦЭМ!$D$34:$D$777,СВЦЭМ!$A$34:$A$777,$A36,СВЦЭМ!$B$34:$B$777,X$11)+'СЕТ СН'!$F$11+СВЦЭМ!$D$10+'СЕТ СН'!$F$6-'СЕТ СН'!$F$23</f>
        <v>997.09643462999998</v>
      </c>
      <c r="Y36" s="37">
        <f>SUMIFS(СВЦЭМ!$D$34:$D$777,СВЦЭМ!$A$34:$A$777,$A36,СВЦЭМ!$B$34:$B$777,Y$11)+'СЕТ СН'!$F$11+СВЦЭМ!$D$10+'СЕТ СН'!$F$6-'СЕТ СН'!$F$23</f>
        <v>1070.2128797099999</v>
      </c>
    </row>
    <row r="37" spans="1:27" ht="15.75" x14ac:dyDescent="0.2">
      <c r="A37" s="36">
        <f t="shared" si="0"/>
        <v>43065</v>
      </c>
      <c r="B37" s="37">
        <f>SUMIFS(СВЦЭМ!$D$34:$D$777,СВЦЭМ!$A$34:$A$777,$A37,СВЦЭМ!$B$34:$B$777,B$11)+'СЕТ СН'!$F$11+СВЦЭМ!$D$10+'СЕТ СН'!$F$6-'СЕТ СН'!$F$23</f>
        <v>1119.222094</v>
      </c>
      <c r="C37" s="37">
        <f>SUMIFS(СВЦЭМ!$D$34:$D$777,СВЦЭМ!$A$34:$A$777,$A37,СВЦЭМ!$B$34:$B$777,C$11)+'СЕТ СН'!$F$11+СВЦЭМ!$D$10+'СЕТ СН'!$F$6-'СЕТ СН'!$F$23</f>
        <v>1160.0848771899998</v>
      </c>
      <c r="D37" s="37">
        <f>SUMIFS(СВЦЭМ!$D$34:$D$777,СВЦЭМ!$A$34:$A$777,$A37,СВЦЭМ!$B$34:$B$777,D$11)+'СЕТ СН'!$F$11+СВЦЭМ!$D$10+'СЕТ СН'!$F$6-'СЕТ СН'!$F$23</f>
        <v>1210.68054611</v>
      </c>
      <c r="E37" s="37">
        <f>SUMIFS(СВЦЭМ!$D$34:$D$777,СВЦЭМ!$A$34:$A$777,$A37,СВЦЭМ!$B$34:$B$777,E$11)+'СЕТ СН'!$F$11+СВЦЭМ!$D$10+'СЕТ СН'!$F$6-'СЕТ СН'!$F$23</f>
        <v>1220.8409170099999</v>
      </c>
      <c r="F37" s="37">
        <f>SUMIFS(СВЦЭМ!$D$34:$D$777,СВЦЭМ!$A$34:$A$777,$A37,СВЦЭМ!$B$34:$B$777,F$11)+'СЕТ СН'!$F$11+СВЦЭМ!$D$10+'СЕТ СН'!$F$6-'СЕТ СН'!$F$23</f>
        <v>1223.0682419999998</v>
      </c>
      <c r="G37" s="37">
        <f>SUMIFS(СВЦЭМ!$D$34:$D$777,СВЦЭМ!$A$34:$A$777,$A37,СВЦЭМ!$B$34:$B$777,G$11)+'СЕТ СН'!$F$11+СВЦЭМ!$D$10+'СЕТ СН'!$F$6-'СЕТ СН'!$F$23</f>
        <v>1212.9827753</v>
      </c>
      <c r="H37" s="37">
        <f>SUMIFS(СВЦЭМ!$D$34:$D$777,СВЦЭМ!$A$34:$A$777,$A37,СВЦЭМ!$B$34:$B$777,H$11)+'СЕТ СН'!$F$11+СВЦЭМ!$D$10+'СЕТ СН'!$F$6-'СЕТ СН'!$F$23</f>
        <v>1182.6427391899999</v>
      </c>
      <c r="I37" s="37">
        <f>SUMIFS(СВЦЭМ!$D$34:$D$777,СВЦЭМ!$A$34:$A$777,$A37,СВЦЭМ!$B$34:$B$777,I$11)+'СЕТ СН'!$F$11+СВЦЭМ!$D$10+'СЕТ СН'!$F$6-'СЕТ СН'!$F$23</f>
        <v>1111.1590400099999</v>
      </c>
      <c r="J37" s="37">
        <f>SUMIFS(СВЦЭМ!$D$34:$D$777,СВЦЭМ!$A$34:$A$777,$A37,СВЦЭМ!$B$34:$B$777,J$11)+'СЕТ СН'!$F$11+СВЦЭМ!$D$10+'СЕТ СН'!$F$6-'СЕТ СН'!$F$23</f>
        <v>1033.3998349599999</v>
      </c>
      <c r="K37" s="37">
        <f>SUMIFS(СВЦЭМ!$D$34:$D$777,СВЦЭМ!$A$34:$A$777,$A37,СВЦЭМ!$B$34:$B$777,K$11)+'СЕТ СН'!$F$11+СВЦЭМ!$D$10+'СЕТ СН'!$F$6-'СЕТ СН'!$F$23</f>
        <v>931.66335301000004</v>
      </c>
      <c r="L37" s="37">
        <f>SUMIFS(СВЦЭМ!$D$34:$D$777,СВЦЭМ!$A$34:$A$777,$A37,СВЦЭМ!$B$34:$B$777,L$11)+'СЕТ СН'!$F$11+СВЦЭМ!$D$10+'СЕТ СН'!$F$6-'СЕТ СН'!$F$23</f>
        <v>853.04880868999976</v>
      </c>
      <c r="M37" s="37">
        <f>SUMIFS(СВЦЭМ!$D$34:$D$777,СВЦЭМ!$A$34:$A$777,$A37,СВЦЭМ!$B$34:$B$777,M$11)+'СЕТ СН'!$F$11+СВЦЭМ!$D$10+'СЕТ СН'!$F$6-'СЕТ СН'!$F$23</f>
        <v>820.22346378999987</v>
      </c>
      <c r="N37" s="37">
        <f>SUMIFS(СВЦЭМ!$D$34:$D$777,СВЦЭМ!$A$34:$A$777,$A37,СВЦЭМ!$B$34:$B$777,N$11)+'СЕТ СН'!$F$11+СВЦЭМ!$D$10+'СЕТ СН'!$F$6-'СЕТ СН'!$F$23</f>
        <v>833.26679203999993</v>
      </c>
      <c r="O37" s="37">
        <f>SUMIFS(СВЦЭМ!$D$34:$D$777,СВЦЭМ!$A$34:$A$777,$A37,СВЦЭМ!$B$34:$B$777,O$11)+'СЕТ СН'!$F$11+СВЦЭМ!$D$10+'СЕТ СН'!$F$6-'СЕТ СН'!$F$23</f>
        <v>842.47281470999997</v>
      </c>
      <c r="P37" s="37">
        <f>SUMIFS(СВЦЭМ!$D$34:$D$777,СВЦЭМ!$A$34:$A$777,$A37,СВЦЭМ!$B$34:$B$777,P$11)+'СЕТ СН'!$F$11+СВЦЭМ!$D$10+'СЕТ СН'!$F$6-'СЕТ СН'!$F$23</f>
        <v>852.66102141999977</v>
      </c>
      <c r="Q37" s="37">
        <f>SUMIFS(СВЦЭМ!$D$34:$D$777,СВЦЭМ!$A$34:$A$777,$A37,СВЦЭМ!$B$34:$B$777,Q$11)+'СЕТ СН'!$F$11+СВЦЭМ!$D$10+'СЕТ СН'!$F$6-'СЕТ СН'!$F$23</f>
        <v>855.37657512999999</v>
      </c>
      <c r="R37" s="37">
        <f>SUMIFS(СВЦЭМ!$D$34:$D$777,СВЦЭМ!$A$34:$A$777,$A37,СВЦЭМ!$B$34:$B$777,R$11)+'СЕТ СН'!$F$11+СВЦЭМ!$D$10+'СЕТ СН'!$F$6-'СЕТ СН'!$F$23</f>
        <v>845.80833968999991</v>
      </c>
      <c r="S37" s="37">
        <f>SUMIFS(СВЦЭМ!$D$34:$D$777,СВЦЭМ!$A$34:$A$777,$A37,СВЦЭМ!$B$34:$B$777,S$11)+'СЕТ СН'!$F$11+СВЦЭМ!$D$10+'СЕТ СН'!$F$6-'СЕТ СН'!$F$23</f>
        <v>810.96532998999987</v>
      </c>
      <c r="T37" s="37">
        <f>SUMIFS(СВЦЭМ!$D$34:$D$777,СВЦЭМ!$A$34:$A$777,$A37,СВЦЭМ!$B$34:$B$777,T$11)+'СЕТ СН'!$F$11+СВЦЭМ!$D$10+'СЕТ СН'!$F$6-'СЕТ СН'!$F$23</f>
        <v>784.71497704999979</v>
      </c>
      <c r="U37" s="37">
        <f>SUMIFS(СВЦЭМ!$D$34:$D$777,СВЦЭМ!$A$34:$A$777,$A37,СВЦЭМ!$B$34:$B$777,U$11)+'СЕТ СН'!$F$11+СВЦЭМ!$D$10+'СЕТ СН'!$F$6-'СЕТ СН'!$F$23</f>
        <v>784.19670825999992</v>
      </c>
      <c r="V37" s="37">
        <f>SUMIFS(СВЦЭМ!$D$34:$D$777,СВЦЭМ!$A$34:$A$777,$A37,СВЦЭМ!$B$34:$B$777,V$11)+'СЕТ СН'!$F$11+СВЦЭМ!$D$10+'СЕТ СН'!$F$6-'СЕТ СН'!$F$23</f>
        <v>820.46725786999991</v>
      </c>
      <c r="W37" s="37">
        <f>SUMIFS(СВЦЭМ!$D$34:$D$777,СВЦЭМ!$A$34:$A$777,$A37,СВЦЭМ!$B$34:$B$777,W$11)+'СЕТ СН'!$F$11+СВЦЭМ!$D$10+'СЕТ СН'!$F$6-'СЕТ СН'!$F$23</f>
        <v>898.34186488</v>
      </c>
      <c r="X37" s="37">
        <f>SUMIFS(СВЦЭМ!$D$34:$D$777,СВЦЭМ!$A$34:$A$777,$A37,СВЦЭМ!$B$34:$B$777,X$11)+'СЕТ СН'!$F$11+СВЦЭМ!$D$10+'СЕТ СН'!$F$6-'СЕТ СН'!$F$23</f>
        <v>997.58190391999983</v>
      </c>
      <c r="Y37" s="37">
        <f>SUMIFS(СВЦЭМ!$D$34:$D$777,СВЦЭМ!$A$34:$A$777,$A37,СВЦЭМ!$B$34:$B$777,Y$11)+'СЕТ СН'!$F$11+СВЦЭМ!$D$10+'СЕТ СН'!$F$6-'СЕТ СН'!$F$23</f>
        <v>1097.14000091</v>
      </c>
    </row>
    <row r="38" spans="1:27" ht="15.75" x14ac:dyDescent="0.2">
      <c r="A38" s="36">
        <f t="shared" si="0"/>
        <v>43066</v>
      </c>
      <c r="B38" s="37">
        <f>SUMIFS(СВЦЭМ!$D$34:$D$777,СВЦЭМ!$A$34:$A$777,$A38,СВЦЭМ!$B$34:$B$777,B$11)+'СЕТ СН'!$F$11+СВЦЭМ!$D$10+'СЕТ СН'!$F$6-'СЕТ СН'!$F$23</f>
        <v>1112.92160431</v>
      </c>
      <c r="C38" s="37">
        <f>SUMIFS(СВЦЭМ!$D$34:$D$777,СВЦЭМ!$A$34:$A$777,$A38,СВЦЭМ!$B$34:$B$777,C$11)+'СЕТ СН'!$F$11+СВЦЭМ!$D$10+'СЕТ СН'!$F$6-'СЕТ СН'!$F$23</f>
        <v>1213.0905271499998</v>
      </c>
      <c r="D38" s="37">
        <f>SUMIFS(СВЦЭМ!$D$34:$D$777,СВЦЭМ!$A$34:$A$777,$A38,СВЦЭМ!$B$34:$B$777,D$11)+'СЕТ СН'!$F$11+СВЦЭМ!$D$10+'СЕТ СН'!$F$6-'СЕТ СН'!$F$23</f>
        <v>1261.5810964899999</v>
      </c>
      <c r="E38" s="37">
        <f>SUMIFS(СВЦЭМ!$D$34:$D$777,СВЦЭМ!$A$34:$A$777,$A38,СВЦЭМ!$B$34:$B$777,E$11)+'СЕТ СН'!$F$11+СВЦЭМ!$D$10+'СЕТ СН'!$F$6-'СЕТ СН'!$F$23</f>
        <v>1270.9532380399999</v>
      </c>
      <c r="F38" s="37">
        <f>SUMIFS(СВЦЭМ!$D$34:$D$777,СВЦЭМ!$A$34:$A$777,$A38,СВЦЭМ!$B$34:$B$777,F$11)+'СЕТ СН'!$F$11+СВЦЭМ!$D$10+'СЕТ СН'!$F$6-'СЕТ СН'!$F$23</f>
        <v>1264.2831300199998</v>
      </c>
      <c r="G38" s="37">
        <f>SUMIFS(СВЦЭМ!$D$34:$D$777,СВЦЭМ!$A$34:$A$777,$A38,СВЦЭМ!$B$34:$B$777,G$11)+'СЕТ СН'!$F$11+СВЦЭМ!$D$10+'СЕТ СН'!$F$6-'СЕТ СН'!$F$23</f>
        <v>1251.43782272</v>
      </c>
      <c r="H38" s="37">
        <f>SUMIFS(СВЦЭМ!$D$34:$D$777,СВЦЭМ!$A$34:$A$777,$A38,СВЦЭМ!$B$34:$B$777,H$11)+'СЕТ СН'!$F$11+СВЦЭМ!$D$10+'СЕТ СН'!$F$6-'СЕТ СН'!$F$23</f>
        <v>1108.80294495</v>
      </c>
      <c r="I38" s="37">
        <f>SUMIFS(СВЦЭМ!$D$34:$D$777,СВЦЭМ!$A$34:$A$777,$A38,СВЦЭМ!$B$34:$B$777,I$11)+'СЕТ СН'!$F$11+СВЦЭМ!$D$10+'СЕТ СН'!$F$6-'СЕТ СН'!$F$23</f>
        <v>1089.8163481699999</v>
      </c>
      <c r="J38" s="37">
        <f>SUMIFS(СВЦЭМ!$D$34:$D$777,СВЦЭМ!$A$34:$A$777,$A38,СВЦЭМ!$B$34:$B$777,J$11)+'СЕТ СН'!$F$11+СВЦЭМ!$D$10+'СЕТ СН'!$F$6-'СЕТ СН'!$F$23</f>
        <v>1013.70302462</v>
      </c>
      <c r="K38" s="37">
        <f>SUMIFS(СВЦЭМ!$D$34:$D$777,СВЦЭМ!$A$34:$A$777,$A38,СВЦЭМ!$B$34:$B$777,K$11)+'СЕТ СН'!$F$11+СВЦЭМ!$D$10+'СЕТ СН'!$F$6-'СЕТ СН'!$F$23</f>
        <v>925.78045574999987</v>
      </c>
      <c r="L38" s="37">
        <f>SUMIFS(СВЦЭМ!$D$34:$D$777,СВЦЭМ!$A$34:$A$777,$A38,СВЦЭМ!$B$34:$B$777,L$11)+'СЕТ СН'!$F$11+СВЦЭМ!$D$10+'СЕТ СН'!$F$6-'СЕТ СН'!$F$23</f>
        <v>848.63881706999996</v>
      </c>
      <c r="M38" s="37">
        <f>SUMIFS(СВЦЭМ!$D$34:$D$777,СВЦЭМ!$A$34:$A$777,$A38,СВЦЭМ!$B$34:$B$777,M$11)+'СЕТ СН'!$F$11+СВЦЭМ!$D$10+'СЕТ СН'!$F$6-'СЕТ СН'!$F$23</f>
        <v>825.74827836999998</v>
      </c>
      <c r="N38" s="37">
        <f>SUMIFS(СВЦЭМ!$D$34:$D$777,СВЦЭМ!$A$34:$A$777,$A38,СВЦЭМ!$B$34:$B$777,N$11)+'СЕТ СН'!$F$11+СВЦЭМ!$D$10+'СЕТ СН'!$F$6-'СЕТ СН'!$F$23</f>
        <v>845.64337008000007</v>
      </c>
      <c r="O38" s="37">
        <f>SUMIFS(СВЦЭМ!$D$34:$D$777,СВЦЭМ!$A$34:$A$777,$A38,СВЦЭМ!$B$34:$B$777,O$11)+'СЕТ СН'!$F$11+СВЦЭМ!$D$10+'СЕТ СН'!$F$6-'СЕТ СН'!$F$23</f>
        <v>849.13190551999992</v>
      </c>
      <c r="P38" s="37">
        <f>SUMIFS(СВЦЭМ!$D$34:$D$777,СВЦЭМ!$A$34:$A$777,$A38,СВЦЭМ!$B$34:$B$777,P$11)+'СЕТ СН'!$F$11+СВЦЭМ!$D$10+'СЕТ СН'!$F$6-'СЕТ СН'!$F$23</f>
        <v>858.98982698999976</v>
      </c>
      <c r="Q38" s="37">
        <f>SUMIFS(СВЦЭМ!$D$34:$D$777,СВЦЭМ!$A$34:$A$777,$A38,СВЦЭМ!$B$34:$B$777,Q$11)+'СЕТ СН'!$F$11+СВЦЭМ!$D$10+'СЕТ СН'!$F$6-'СЕТ СН'!$F$23</f>
        <v>863.86316182999985</v>
      </c>
      <c r="R38" s="37">
        <f>SUMIFS(СВЦЭМ!$D$34:$D$777,СВЦЭМ!$A$34:$A$777,$A38,СВЦЭМ!$B$34:$B$777,R$11)+'СЕТ СН'!$F$11+СВЦЭМ!$D$10+'СЕТ СН'!$F$6-'СЕТ СН'!$F$23</f>
        <v>865.51762641999994</v>
      </c>
      <c r="S38" s="37">
        <f>SUMIFS(СВЦЭМ!$D$34:$D$777,СВЦЭМ!$A$34:$A$777,$A38,СВЦЭМ!$B$34:$B$777,S$11)+'СЕТ СН'!$F$11+СВЦЭМ!$D$10+'СЕТ СН'!$F$6-'СЕТ СН'!$F$23</f>
        <v>832.90894681999976</v>
      </c>
      <c r="T38" s="37">
        <f>SUMIFS(СВЦЭМ!$D$34:$D$777,СВЦЭМ!$A$34:$A$777,$A38,СВЦЭМ!$B$34:$B$777,T$11)+'СЕТ СН'!$F$11+СВЦЭМ!$D$10+'СЕТ СН'!$F$6-'СЕТ СН'!$F$23</f>
        <v>804.89688406999994</v>
      </c>
      <c r="U38" s="37">
        <f>SUMIFS(СВЦЭМ!$D$34:$D$777,СВЦЭМ!$A$34:$A$777,$A38,СВЦЭМ!$B$34:$B$777,U$11)+'СЕТ СН'!$F$11+СВЦЭМ!$D$10+'СЕТ СН'!$F$6-'СЕТ СН'!$F$23</f>
        <v>801.32112749999987</v>
      </c>
      <c r="V38" s="37">
        <f>SUMIFS(СВЦЭМ!$D$34:$D$777,СВЦЭМ!$A$34:$A$777,$A38,СВЦЭМ!$B$34:$B$777,V$11)+'СЕТ СН'!$F$11+СВЦЭМ!$D$10+'СЕТ СН'!$F$6-'СЕТ СН'!$F$23</f>
        <v>833.54031882000004</v>
      </c>
      <c r="W38" s="37">
        <f>SUMIFS(СВЦЭМ!$D$34:$D$777,СВЦЭМ!$A$34:$A$777,$A38,СВЦЭМ!$B$34:$B$777,W$11)+'СЕТ СН'!$F$11+СВЦЭМ!$D$10+'СЕТ СН'!$F$6-'СЕТ СН'!$F$23</f>
        <v>925.57257045999995</v>
      </c>
      <c r="X38" s="37">
        <f>SUMIFS(СВЦЭМ!$D$34:$D$777,СВЦЭМ!$A$34:$A$777,$A38,СВЦЭМ!$B$34:$B$777,X$11)+'СЕТ СН'!$F$11+СВЦЭМ!$D$10+'СЕТ СН'!$F$6-'СЕТ СН'!$F$23</f>
        <v>1032.4059397999999</v>
      </c>
      <c r="Y38" s="37">
        <f>SUMIFS(СВЦЭМ!$D$34:$D$777,СВЦЭМ!$A$34:$A$777,$A38,СВЦЭМ!$B$34:$B$777,Y$11)+'СЕТ СН'!$F$11+СВЦЭМ!$D$10+'СЕТ СН'!$F$6-'СЕТ СН'!$F$23</f>
        <v>1120.1758515399999</v>
      </c>
    </row>
    <row r="39" spans="1:27" ht="15.75" x14ac:dyDescent="0.2">
      <c r="A39" s="36">
        <f t="shared" si="0"/>
        <v>43067</v>
      </c>
      <c r="B39" s="37">
        <f>SUMIFS(СВЦЭМ!$D$34:$D$777,СВЦЭМ!$A$34:$A$777,$A39,СВЦЭМ!$B$34:$B$777,B$11)+'СЕТ СН'!$F$11+СВЦЭМ!$D$10+'СЕТ СН'!$F$6-'СЕТ СН'!$F$23</f>
        <v>1133.8780676699998</v>
      </c>
      <c r="C39" s="37">
        <f>SUMIFS(СВЦЭМ!$D$34:$D$777,СВЦЭМ!$A$34:$A$777,$A39,СВЦЭМ!$B$34:$B$777,C$11)+'СЕТ СН'!$F$11+СВЦЭМ!$D$10+'СЕТ СН'!$F$6-'СЕТ СН'!$F$23</f>
        <v>1121.8335816399999</v>
      </c>
      <c r="D39" s="37">
        <f>SUMIFS(СВЦЭМ!$D$34:$D$777,СВЦЭМ!$A$34:$A$777,$A39,СВЦЭМ!$B$34:$B$777,D$11)+'СЕТ СН'!$F$11+СВЦЭМ!$D$10+'СЕТ СН'!$F$6-'СЕТ СН'!$F$23</f>
        <v>1206.5887150599999</v>
      </c>
      <c r="E39" s="37">
        <f>SUMIFS(СВЦЭМ!$D$34:$D$777,СВЦЭМ!$A$34:$A$777,$A39,СВЦЭМ!$B$34:$B$777,E$11)+'СЕТ СН'!$F$11+СВЦЭМ!$D$10+'СЕТ СН'!$F$6-'СЕТ СН'!$F$23</f>
        <v>1214.33097232</v>
      </c>
      <c r="F39" s="37">
        <f>SUMIFS(СВЦЭМ!$D$34:$D$777,СВЦЭМ!$A$34:$A$777,$A39,СВЦЭМ!$B$34:$B$777,F$11)+'СЕТ СН'!$F$11+СВЦЭМ!$D$10+'СЕТ СН'!$F$6-'СЕТ СН'!$F$23</f>
        <v>1215.5007942799998</v>
      </c>
      <c r="G39" s="37">
        <f>SUMIFS(СВЦЭМ!$D$34:$D$777,СВЦЭМ!$A$34:$A$777,$A39,СВЦЭМ!$B$34:$B$777,G$11)+'СЕТ СН'!$F$11+СВЦЭМ!$D$10+'СЕТ СН'!$F$6-'СЕТ СН'!$F$23</f>
        <v>1192.6070395199999</v>
      </c>
      <c r="H39" s="37">
        <f>SUMIFS(СВЦЭМ!$D$34:$D$777,СВЦЭМ!$A$34:$A$777,$A39,СВЦЭМ!$B$34:$B$777,H$11)+'СЕТ СН'!$F$11+СВЦЭМ!$D$10+'СЕТ СН'!$F$6-'СЕТ СН'!$F$23</f>
        <v>1136.4472267199999</v>
      </c>
      <c r="I39" s="37">
        <f>SUMIFS(СВЦЭМ!$D$34:$D$777,СВЦЭМ!$A$34:$A$777,$A39,СВЦЭМ!$B$34:$B$777,I$11)+'СЕТ СН'!$F$11+СВЦЭМ!$D$10+'СЕТ СН'!$F$6-'СЕТ СН'!$F$23</f>
        <v>1030.93637582</v>
      </c>
      <c r="J39" s="37">
        <f>SUMIFS(СВЦЭМ!$D$34:$D$777,СВЦЭМ!$A$34:$A$777,$A39,СВЦЭМ!$B$34:$B$777,J$11)+'СЕТ СН'!$F$11+СВЦЭМ!$D$10+'СЕТ СН'!$F$6-'СЕТ СН'!$F$23</f>
        <v>1017.1007406799999</v>
      </c>
      <c r="K39" s="37">
        <f>SUMIFS(СВЦЭМ!$D$34:$D$777,СВЦЭМ!$A$34:$A$777,$A39,СВЦЭМ!$B$34:$B$777,K$11)+'СЕТ СН'!$F$11+СВЦЭМ!$D$10+'СЕТ СН'!$F$6-'СЕТ СН'!$F$23</f>
        <v>951.41336907999994</v>
      </c>
      <c r="L39" s="37">
        <f>SUMIFS(СВЦЭМ!$D$34:$D$777,СВЦЭМ!$A$34:$A$777,$A39,СВЦЭМ!$B$34:$B$777,L$11)+'СЕТ СН'!$F$11+СВЦЭМ!$D$10+'СЕТ СН'!$F$6-'СЕТ СН'!$F$23</f>
        <v>875.55055728999992</v>
      </c>
      <c r="M39" s="37">
        <f>SUMIFS(СВЦЭМ!$D$34:$D$777,СВЦЭМ!$A$34:$A$777,$A39,СВЦЭМ!$B$34:$B$777,M$11)+'СЕТ СН'!$F$11+СВЦЭМ!$D$10+'СЕТ СН'!$F$6-'СЕТ СН'!$F$23</f>
        <v>840.47861642999987</v>
      </c>
      <c r="N39" s="37">
        <f>SUMIFS(СВЦЭМ!$D$34:$D$777,СВЦЭМ!$A$34:$A$777,$A39,СВЦЭМ!$B$34:$B$777,N$11)+'СЕТ СН'!$F$11+СВЦЭМ!$D$10+'СЕТ СН'!$F$6-'СЕТ СН'!$F$23</f>
        <v>830.97740069999986</v>
      </c>
      <c r="O39" s="37">
        <f>SUMIFS(СВЦЭМ!$D$34:$D$777,СВЦЭМ!$A$34:$A$777,$A39,СВЦЭМ!$B$34:$B$777,O$11)+'СЕТ СН'!$F$11+СВЦЭМ!$D$10+'СЕТ СН'!$F$6-'СЕТ СН'!$F$23</f>
        <v>836.45271114000002</v>
      </c>
      <c r="P39" s="37">
        <f>SUMIFS(СВЦЭМ!$D$34:$D$777,СВЦЭМ!$A$34:$A$777,$A39,СВЦЭМ!$B$34:$B$777,P$11)+'СЕТ СН'!$F$11+СВЦЭМ!$D$10+'СЕТ СН'!$F$6-'СЕТ СН'!$F$23</f>
        <v>840.73263136999981</v>
      </c>
      <c r="Q39" s="37">
        <f>SUMIFS(СВЦЭМ!$D$34:$D$777,СВЦЭМ!$A$34:$A$777,$A39,СВЦЭМ!$B$34:$B$777,Q$11)+'СЕТ СН'!$F$11+СВЦЭМ!$D$10+'СЕТ СН'!$F$6-'СЕТ СН'!$F$23</f>
        <v>842.53518070999985</v>
      </c>
      <c r="R39" s="37">
        <f>SUMIFS(СВЦЭМ!$D$34:$D$777,СВЦЭМ!$A$34:$A$777,$A39,СВЦЭМ!$B$34:$B$777,R$11)+'СЕТ СН'!$F$11+СВЦЭМ!$D$10+'СЕТ СН'!$F$6-'СЕТ СН'!$F$23</f>
        <v>839.35564694999994</v>
      </c>
      <c r="S39" s="37">
        <f>SUMIFS(СВЦЭМ!$D$34:$D$777,СВЦЭМ!$A$34:$A$777,$A39,СВЦЭМ!$B$34:$B$777,S$11)+'СЕТ СН'!$F$11+СВЦЭМ!$D$10+'СЕТ СН'!$F$6-'СЕТ СН'!$F$23</f>
        <v>837.05203985000003</v>
      </c>
      <c r="T39" s="37">
        <f>SUMIFS(СВЦЭМ!$D$34:$D$777,СВЦЭМ!$A$34:$A$777,$A39,СВЦЭМ!$B$34:$B$777,T$11)+'СЕТ СН'!$F$11+СВЦЭМ!$D$10+'СЕТ СН'!$F$6-'СЕТ СН'!$F$23</f>
        <v>772.07875771999989</v>
      </c>
      <c r="U39" s="37">
        <f>SUMIFS(СВЦЭМ!$D$34:$D$777,СВЦЭМ!$A$34:$A$777,$A39,СВЦЭМ!$B$34:$B$777,U$11)+'СЕТ СН'!$F$11+СВЦЭМ!$D$10+'СЕТ СН'!$F$6-'СЕТ СН'!$F$23</f>
        <v>766.34516191999978</v>
      </c>
      <c r="V39" s="37">
        <f>SUMIFS(СВЦЭМ!$D$34:$D$777,СВЦЭМ!$A$34:$A$777,$A39,СВЦЭМ!$B$34:$B$777,V$11)+'СЕТ СН'!$F$11+СВЦЭМ!$D$10+'СЕТ СН'!$F$6-'СЕТ СН'!$F$23</f>
        <v>780.46029562999979</v>
      </c>
      <c r="W39" s="37">
        <f>SUMIFS(СВЦЭМ!$D$34:$D$777,СВЦЭМ!$A$34:$A$777,$A39,СВЦЭМ!$B$34:$B$777,W$11)+'СЕТ СН'!$F$11+СВЦЭМ!$D$10+'СЕТ СН'!$F$6-'СЕТ СН'!$F$23</f>
        <v>844.20811258999993</v>
      </c>
      <c r="X39" s="37">
        <f>SUMIFS(СВЦЭМ!$D$34:$D$777,СВЦЭМ!$A$34:$A$777,$A39,СВЦЭМ!$B$34:$B$777,X$11)+'СЕТ СН'!$F$11+СВЦЭМ!$D$10+'СЕТ СН'!$F$6-'СЕТ СН'!$F$23</f>
        <v>992.41326789999994</v>
      </c>
      <c r="Y39" s="37">
        <f>SUMIFS(СВЦЭМ!$D$34:$D$777,СВЦЭМ!$A$34:$A$777,$A39,СВЦЭМ!$B$34:$B$777,Y$11)+'СЕТ СН'!$F$11+СВЦЭМ!$D$10+'СЕТ СН'!$F$6-'СЕТ СН'!$F$23</f>
        <v>1040.68082527</v>
      </c>
    </row>
    <row r="40" spans="1:27" ht="15.75" x14ac:dyDescent="0.2">
      <c r="A40" s="36">
        <f t="shared" si="0"/>
        <v>43068</v>
      </c>
      <c r="B40" s="37">
        <f>SUMIFS(СВЦЭМ!$D$34:$D$777,СВЦЭМ!$A$34:$A$777,$A40,СВЦЭМ!$B$34:$B$777,B$11)+'СЕТ СН'!$F$11+СВЦЭМ!$D$10+'СЕТ СН'!$F$6-'СЕТ СН'!$F$23</f>
        <v>1149.9262295799999</v>
      </c>
      <c r="C40" s="37">
        <f>SUMIFS(СВЦЭМ!$D$34:$D$777,СВЦЭМ!$A$34:$A$777,$A40,СВЦЭМ!$B$34:$B$777,C$11)+'СЕТ СН'!$F$11+СВЦЭМ!$D$10+'СЕТ СН'!$F$6-'СЕТ СН'!$F$23</f>
        <v>1238.3826321199999</v>
      </c>
      <c r="D40" s="37">
        <f>SUMIFS(СВЦЭМ!$D$34:$D$777,СВЦЭМ!$A$34:$A$777,$A40,СВЦЭМ!$B$34:$B$777,D$11)+'СЕТ СН'!$F$11+СВЦЭМ!$D$10+'СЕТ СН'!$F$6-'СЕТ СН'!$F$23</f>
        <v>1223.7089166399999</v>
      </c>
      <c r="E40" s="37">
        <f>SUMIFS(СВЦЭМ!$D$34:$D$777,СВЦЭМ!$A$34:$A$777,$A40,СВЦЭМ!$B$34:$B$777,E$11)+'СЕТ СН'!$F$11+СВЦЭМ!$D$10+'СЕТ СН'!$F$6-'СЕТ СН'!$F$23</f>
        <v>1231.7311373499999</v>
      </c>
      <c r="F40" s="37">
        <f>SUMIFS(СВЦЭМ!$D$34:$D$777,СВЦЭМ!$A$34:$A$777,$A40,СВЦЭМ!$B$34:$B$777,F$11)+'СЕТ СН'!$F$11+СВЦЭМ!$D$10+'СЕТ СН'!$F$6-'СЕТ СН'!$F$23</f>
        <v>1230.55545289</v>
      </c>
      <c r="G40" s="37">
        <f>SUMIFS(СВЦЭМ!$D$34:$D$777,СВЦЭМ!$A$34:$A$777,$A40,СВЦЭМ!$B$34:$B$777,G$11)+'СЕТ СН'!$F$11+СВЦЭМ!$D$10+'СЕТ СН'!$F$6-'СЕТ СН'!$F$23</f>
        <v>1203.9795654299999</v>
      </c>
      <c r="H40" s="37">
        <f>SUMIFS(СВЦЭМ!$D$34:$D$777,СВЦЭМ!$A$34:$A$777,$A40,СВЦЭМ!$B$34:$B$777,H$11)+'СЕТ СН'!$F$11+СВЦЭМ!$D$10+'СЕТ СН'!$F$6-'СЕТ СН'!$F$23</f>
        <v>1131.2504453099998</v>
      </c>
      <c r="I40" s="37">
        <f>SUMIFS(СВЦЭМ!$D$34:$D$777,СВЦЭМ!$A$34:$A$777,$A40,СВЦЭМ!$B$34:$B$777,I$11)+'СЕТ СН'!$F$11+СВЦЭМ!$D$10+'СЕТ СН'!$F$6-'СЕТ СН'!$F$23</f>
        <v>1044.3943204699999</v>
      </c>
      <c r="J40" s="37">
        <f>SUMIFS(СВЦЭМ!$D$34:$D$777,СВЦЭМ!$A$34:$A$777,$A40,СВЦЭМ!$B$34:$B$777,J$11)+'СЕТ СН'!$F$11+СВЦЭМ!$D$10+'СЕТ СН'!$F$6-'СЕТ СН'!$F$23</f>
        <v>1012.21508032</v>
      </c>
      <c r="K40" s="37">
        <f>SUMIFS(СВЦЭМ!$D$34:$D$777,СВЦЭМ!$A$34:$A$777,$A40,СВЦЭМ!$B$34:$B$777,K$11)+'СЕТ СН'!$F$11+СВЦЭМ!$D$10+'СЕТ СН'!$F$6-'СЕТ СН'!$F$23</f>
        <v>956.92339040000002</v>
      </c>
      <c r="L40" s="37">
        <f>SUMIFS(СВЦЭМ!$D$34:$D$777,СВЦЭМ!$A$34:$A$777,$A40,СВЦЭМ!$B$34:$B$777,L$11)+'СЕТ СН'!$F$11+СВЦЭМ!$D$10+'СЕТ СН'!$F$6-'СЕТ СН'!$F$23</f>
        <v>888.76029177999976</v>
      </c>
      <c r="M40" s="37">
        <f>SUMIFS(СВЦЭМ!$D$34:$D$777,СВЦЭМ!$A$34:$A$777,$A40,СВЦЭМ!$B$34:$B$777,M$11)+'СЕТ СН'!$F$11+СВЦЭМ!$D$10+'СЕТ СН'!$F$6-'СЕТ СН'!$F$23</f>
        <v>848.21688745999995</v>
      </c>
      <c r="N40" s="37">
        <f>SUMIFS(СВЦЭМ!$D$34:$D$777,СВЦЭМ!$A$34:$A$777,$A40,СВЦЭМ!$B$34:$B$777,N$11)+'СЕТ СН'!$F$11+СВЦЭМ!$D$10+'СЕТ СН'!$F$6-'СЕТ СН'!$F$23</f>
        <v>842.24594292000006</v>
      </c>
      <c r="O40" s="37">
        <f>SUMIFS(СВЦЭМ!$D$34:$D$777,СВЦЭМ!$A$34:$A$777,$A40,СВЦЭМ!$B$34:$B$777,O$11)+'СЕТ СН'!$F$11+СВЦЭМ!$D$10+'СЕТ СН'!$F$6-'СЕТ СН'!$F$23</f>
        <v>836.75760199999991</v>
      </c>
      <c r="P40" s="37">
        <f>SUMIFS(СВЦЭМ!$D$34:$D$777,СВЦЭМ!$A$34:$A$777,$A40,СВЦЭМ!$B$34:$B$777,P$11)+'СЕТ СН'!$F$11+СВЦЭМ!$D$10+'СЕТ СН'!$F$6-'СЕТ СН'!$F$23</f>
        <v>828.96338420000006</v>
      </c>
      <c r="Q40" s="37">
        <f>SUMIFS(СВЦЭМ!$D$34:$D$777,СВЦЭМ!$A$34:$A$777,$A40,СВЦЭМ!$B$34:$B$777,Q$11)+'СЕТ СН'!$F$11+СВЦЭМ!$D$10+'СЕТ СН'!$F$6-'СЕТ СН'!$F$23</f>
        <v>825.92937215000006</v>
      </c>
      <c r="R40" s="37">
        <f>SUMIFS(СВЦЭМ!$D$34:$D$777,СВЦЭМ!$A$34:$A$777,$A40,СВЦЭМ!$B$34:$B$777,R$11)+'СЕТ СН'!$F$11+СВЦЭМ!$D$10+'СЕТ СН'!$F$6-'СЕТ СН'!$F$23</f>
        <v>827.15961487999994</v>
      </c>
      <c r="S40" s="37">
        <f>SUMIFS(СВЦЭМ!$D$34:$D$777,СВЦЭМ!$A$34:$A$777,$A40,СВЦЭМ!$B$34:$B$777,S$11)+'СЕТ СН'!$F$11+СВЦЭМ!$D$10+'СЕТ СН'!$F$6-'СЕТ СН'!$F$23</f>
        <v>814.38860788999978</v>
      </c>
      <c r="T40" s="37">
        <f>SUMIFS(СВЦЭМ!$D$34:$D$777,СВЦЭМ!$A$34:$A$777,$A40,СВЦЭМ!$B$34:$B$777,T$11)+'СЕТ СН'!$F$11+СВЦЭМ!$D$10+'СЕТ СН'!$F$6-'СЕТ СН'!$F$23</f>
        <v>732.73536351999996</v>
      </c>
      <c r="U40" s="37">
        <f>SUMIFS(СВЦЭМ!$D$34:$D$777,СВЦЭМ!$A$34:$A$777,$A40,СВЦЭМ!$B$34:$B$777,U$11)+'СЕТ СН'!$F$11+СВЦЭМ!$D$10+'СЕТ СН'!$F$6-'СЕТ СН'!$F$23</f>
        <v>731.98615376999987</v>
      </c>
      <c r="V40" s="37">
        <f>SUMIFS(СВЦЭМ!$D$34:$D$777,СВЦЭМ!$A$34:$A$777,$A40,СВЦЭМ!$B$34:$B$777,V$11)+'СЕТ СН'!$F$11+СВЦЭМ!$D$10+'СЕТ СН'!$F$6-'СЕТ СН'!$F$23</f>
        <v>803.29190116999985</v>
      </c>
      <c r="W40" s="37">
        <f>SUMIFS(СВЦЭМ!$D$34:$D$777,СВЦЭМ!$A$34:$A$777,$A40,СВЦЭМ!$B$34:$B$777,W$11)+'СЕТ СН'!$F$11+СВЦЭМ!$D$10+'СЕТ СН'!$F$6-'СЕТ СН'!$F$23</f>
        <v>943.40647975999991</v>
      </c>
      <c r="X40" s="37">
        <f>SUMIFS(СВЦЭМ!$D$34:$D$777,СВЦЭМ!$A$34:$A$777,$A40,СВЦЭМ!$B$34:$B$777,X$11)+'СЕТ СН'!$F$11+СВЦЭМ!$D$10+'СЕТ СН'!$F$6-'СЕТ СН'!$F$23</f>
        <v>1057.2882941799999</v>
      </c>
      <c r="Y40" s="37">
        <f>SUMIFS(СВЦЭМ!$D$34:$D$777,СВЦЭМ!$A$34:$A$777,$A40,СВЦЭМ!$B$34:$B$777,Y$11)+'СЕТ СН'!$F$11+СВЦЭМ!$D$10+'СЕТ СН'!$F$6-'СЕТ СН'!$F$23</f>
        <v>1122.2453352299999</v>
      </c>
    </row>
    <row r="41" spans="1:27" ht="15.75" x14ac:dyDescent="0.2">
      <c r="A41" s="36">
        <f t="shared" si="0"/>
        <v>43069</v>
      </c>
      <c r="B41" s="37">
        <f>SUMIFS(СВЦЭМ!$D$34:$D$777,СВЦЭМ!$A$34:$A$777,$A41,СВЦЭМ!$B$34:$B$777,B$11)+'СЕТ СН'!$F$11+СВЦЭМ!$D$10+'СЕТ СН'!$F$6-'СЕТ СН'!$F$23</f>
        <v>1163.5190861899998</v>
      </c>
      <c r="C41" s="37">
        <f>SUMIFS(СВЦЭМ!$D$34:$D$777,СВЦЭМ!$A$34:$A$777,$A41,СВЦЭМ!$B$34:$B$777,C$11)+'СЕТ СН'!$F$11+СВЦЭМ!$D$10+'СЕТ СН'!$F$6-'СЕТ СН'!$F$23</f>
        <v>1248.5679766599999</v>
      </c>
      <c r="D41" s="37">
        <f>SUMIFS(СВЦЭМ!$D$34:$D$777,СВЦЭМ!$A$34:$A$777,$A41,СВЦЭМ!$B$34:$B$777,D$11)+'СЕТ СН'!$F$11+СВЦЭМ!$D$10+'СЕТ СН'!$F$6-'СЕТ СН'!$F$23</f>
        <v>1233.7107013</v>
      </c>
      <c r="E41" s="37">
        <f>SUMIFS(СВЦЭМ!$D$34:$D$777,СВЦЭМ!$A$34:$A$777,$A41,СВЦЭМ!$B$34:$B$777,E$11)+'СЕТ СН'!$F$11+СВЦЭМ!$D$10+'СЕТ СН'!$F$6-'СЕТ СН'!$F$23</f>
        <v>1241.4450210299999</v>
      </c>
      <c r="F41" s="37">
        <f>SUMIFS(СВЦЭМ!$D$34:$D$777,СВЦЭМ!$A$34:$A$777,$A41,СВЦЭМ!$B$34:$B$777,F$11)+'СЕТ СН'!$F$11+СВЦЭМ!$D$10+'СЕТ СН'!$F$6-'СЕТ СН'!$F$23</f>
        <v>1238.93182914</v>
      </c>
      <c r="G41" s="37">
        <f>SUMIFS(СВЦЭМ!$D$34:$D$777,СВЦЭМ!$A$34:$A$777,$A41,СВЦЭМ!$B$34:$B$777,G$11)+'СЕТ СН'!$F$11+СВЦЭМ!$D$10+'СЕТ СН'!$F$6-'СЕТ СН'!$F$23</f>
        <v>1185.1770790199998</v>
      </c>
      <c r="H41" s="37">
        <f>SUMIFS(СВЦЭМ!$D$34:$D$777,СВЦЭМ!$A$34:$A$777,$A41,СВЦЭМ!$B$34:$B$777,H$11)+'СЕТ СН'!$F$11+СВЦЭМ!$D$10+'СЕТ СН'!$F$6-'СЕТ СН'!$F$23</f>
        <v>1068.8531361999999</v>
      </c>
      <c r="I41" s="37">
        <f>SUMIFS(СВЦЭМ!$D$34:$D$777,СВЦЭМ!$A$34:$A$777,$A41,СВЦЭМ!$B$34:$B$777,I$11)+'СЕТ СН'!$F$11+СВЦЭМ!$D$10+'СЕТ СН'!$F$6-'СЕТ СН'!$F$23</f>
        <v>976.73870147000002</v>
      </c>
      <c r="J41" s="37">
        <f>SUMIFS(СВЦЭМ!$D$34:$D$777,СВЦЭМ!$A$34:$A$777,$A41,СВЦЭМ!$B$34:$B$777,J$11)+'СЕТ СН'!$F$11+СВЦЭМ!$D$10+'СЕТ СН'!$F$6-'СЕТ СН'!$F$23</f>
        <v>929.52115531999993</v>
      </c>
      <c r="K41" s="37">
        <f>SUMIFS(СВЦЭМ!$D$34:$D$777,СВЦЭМ!$A$34:$A$777,$A41,СВЦЭМ!$B$34:$B$777,K$11)+'СЕТ СН'!$F$11+СВЦЭМ!$D$10+'СЕТ СН'!$F$6-'СЕТ СН'!$F$23</f>
        <v>868.75185856999997</v>
      </c>
      <c r="L41" s="37">
        <f>SUMIFS(СВЦЭМ!$D$34:$D$777,СВЦЭМ!$A$34:$A$777,$A41,СВЦЭМ!$B$34:$B$777,L$11)+'СЕТ СН'!$F$11+СВЦЭМ!$D$10+'СЕТ СН'!$F$6-'СЕТ СН'!$F$23</f>
        <v>799.00897136999993</v>
      </c>
      <c r="M41" s="37">
        <f>SUMIFS(СВЦЭМ!$D$34:$D$777,СВЦЭМ!$A$34:$A$777,$A41,СВЦЭМ!$B$34:$B$777,M$11)+'СЕТ СН'!$F$11+СВЦЭМ!$D$10+'СЕТ СН'!$F$6-'СЕТ СН'!$F$23</f>
        <v>761.48195108999994</v>
      </c>
      <c r="N41" s="37">
        <f>SUMIFS(СВЦЭМ!$D$34:$D$777,СВЦЭМ!$A$34:$A$777,$A41,СВЦЭМ!$B$34:$B$777,N$11)+'СЕТ СН'!$F$11+СВЦЭМ!$D$10+'СЕТ СН'!$F$6-'СЕТ СН'!$F$23</f>
        <v>754.41161523999995</v>
      </c>
      <c r="O41" s="37">
        <f>SUMIFS(СВЦЭМ!$D$34:$D$777,СВЦЭМ!$A$34:$A$777,$A41,СВЦЭМ!$B$34:$B$777,O$11)+'СЕТ СН'!$F$11+СВЦЭМ!$D$10+'СЕТ СН'!$F$6-'СЕТ СН'!$F$23</f>
        <v>752.96650006999994</v>
      </c>
      <c r="P41" s="37">
        <f>SUMIFS(СВЦЭМ!$D$34:$D$777,СВЦЭМ!$A$34:$A$777,$A41,СВЦЭМ!$B$34:$B$777,P$11)+'СЕТ СН'!$F$11+СВЦЭМ!$D$10+'СЕТ СН'!$F$6-'СЕТ СН'!$F$23</f>
        <v>750.18186850000006</v>
      </c>
      <c r="Q41" s="37">
        <f>SUMIFS(СВЦЭМ!$D$34:$D$777,СВЦЭМ!$A$34:$A$777,$A41,СВЦЭМ!$B$34:$B$777,Q$11)+'СЕТ СН'!$F$11+СВЦЭМ!$D$10+'СЕТ СН'!$F$6-'СЕТ СН'!$F$23</f>
        <v>753.23283603999994</v>
      </c>
      <c r="R41" s="37">
        <f>SUMIFS(СВЦЭМ!$D$34:$D$777,СВЦЭМ!$A$34:$A$777,$A41,СВЦЭМ!$B$34:$B$777,R$11)+'СЕТ СН'!$F$11+СВЦЭМ!$D$10+'СЕТ СН'!$F$6-'СЕТ СН'!$F$23</f>
        <v>754.36599445999991</v>
      </c>
      <c r="S41" s="37">
        <f>SUMIFS(СВЦЭМ!$D$34:$D$777,СВЦЭМ!$A$34:$A$777,$A41,СВЦЭМ!$B$34:$B$777,S$11)+'СЕТ СН'!$F$11+СВЦЭМ!$D$10+'СЕТ СН'!$F$6-'СЕТ СН'!$F$23</f>
        <v>759.96731335999993</v>
      </c>
      <c r="T41" s="37">
        <f>SUMIFS(СВЦЭМ!$D$34:$D$777,СВЦЭМ!$A$34:$A$777,$A41,СВЦЭМ!$B$34:$B$777,T$11)+'СЕТ СН'!$F$11+СВЦЭМ!$D$10+'СЕТ СН'!$F$6-'СЕТ СН'!$F$23</f>
        <v>779.37883271999976</v>
      </c>
      <c r="U41" s="37">
        <f>SUMIFS(СВЦЭМ!$D$34:$D$777,СВЦЭМ!$A$34:$A$777,$A41,СВЦЭМ!$B$34:$B$777,U$11)+'СЕТ СН'!$F$11+СВЦЭМ!$D$10+'СЕТ СН'!$F$6-'СЕТ СН'!$F$23</f>
        <v>764.17717805000007</v>
      </c>
      <c r="V41" s="37">
        <f>SUMIFS(СВЦЭМ!$D$34:$D$777,СВЦЭМ!$A$34:$A$777,$A41,СВЦЭМ!$B$34:$B$777,V$11)+'СЕТ СН'!$F$11+СВЦЭМ!$D$10+'СЕТ СН'!$F$6-'СЕТ СН'!$F$23</f>
        <v>834.86275122999996</v>
      </c>
      <c r="W41" s="37">
        <f>SUMIFS(СВЦЭМ!$D$34:$D$777,СВЦЭМ!$A$34:$A$777,$A41,СВЦЭМ!$B$34:$B$777,W$11)+'СЕТ СН'!$F$11+СВЦЭМ!$D$10+'СЕТ СН'!$F$6-'СЕТ СН'!$F$23</f>
        <v>962.80706136999993</v>
      </c>
      <c r="X41" s="37">
        <f>SUMIFS(СВЦЭМ!$D$34:$D$777,СВЦЭМ!$A$34:$A$777,$A41,СВЦЭМ!$B$34:$B$777,X$11)+'СЕТ СН'!$F$11+СВЦЭМ!$D$10+'СЕТ СН'!$F$6-'СЕТ СН'!$F$23</f>
        <v>1025.7497596399999</v>
      </c>
      <c r="Y41" s="37">
        <f>SUMIFS(СВЦЭМ!$D$34:$D$777,СВЦЭМ!$A$34:$A$777,$A41,СВЦЭМ!$B$34:$B$777,Y$11)+'СЕТ СН'!$F$11+СВЦЭМ!$D$10+'СЕТ СН'!$F$6-'СЕТ СН'!$F$23</f>
        <v>1077.98891936</v>
      </c>
    </row>
    <row r="42" spans="1:27" ht="15.75" hidden="1" x14ac:dyDescent="0.2">
      <c r="A42" s="36">
        <f t="shared" si="0"/>
        <v>43070</v>
      </c>
      <c r="B42" s="37">
        <f>SUMIFS(СВЦЭМ!$D$34:$D$777,СВЦЭМ!$A$34:$A$777,$A42,СВЦЭМ!$B$34:$B$777,B$11)+'СЕТ СН'!$F$11+СВЦЭМ!$D$10+'СЕТ СН'!$F$6-'СЕТ СН'!$F$23</f>
        <v>-24.215263189999973</v>
      </c>
      <c r="C42" s="37">
        <f>SUMIFS(СВЦЭМ!$D$34:$D$777,СВЦЭМ!$A$34:$A$777,$A42,СВЦЭМ!$B$34:$B$777,C$11)+'СЕТ СН'!$F$11+СВЦЭМ!$D$10+'СЕТ СН'!$F$6-'СЕТ СН'!$F$23</f>
        <v>-24.215263189999973</v>
      </c>
      <c r="D42" s="37">
        <f>SUMIFS(СВЦЭМ!$D$34:$D$777,СВЦЭМ!$A$34:$A$777,$A42,СВЦЭМ!$B$34:$B$777,D$11)+'СЕТ СН'!$F$11+СВЦЭМ!$D$10+'СЕТ СН'!$F$6-'СЕТ СН'!$F$23</f>
        <v>-24.215263189999973</v>
      </c>
      <c r="E42" s="37">
        <f>SUMIFS(СВЦЭМ!$D$34:$D$777,СВЦЭМ!$A$34:$A$777,$A42,СВЦЭМ!$B$34:$B$777,E$11)+'СЕТ СН'!$F$11+СВЦЭМ!$D$10+'СЕТ СН'!$F$6-'СЕТ СН'!$F$23</f>
        <v>-24.215263189999973</v>
      </c>
      <c r="F42" s="37">
        <f>SUMIFS(СВЦЭМ!$D$34:$D$777,СВЦЭМ!$A$34:$A$777,$A42,СВЦЭМ!$B$34:$B$777,F$11)+'СЕТ СН'!$F$11+СВЦЭМ!$D$10+'СЕТ СН'!$F$6-'СЕТ СН'!$F$23</f>
        <v>-24.215263189999973</v>
      </c>
      <c r="G42" s="37">
        <f>SUMIFS(СВЦЭМ!$D$34:$D$777,СВЦЭМ!$A$34:$A$777,$A42,СВЦЭМ!$B$34:$B$777,G$11)+'СЕТ СН'!$F$11+СВЦЭМ!$D$10+'СЕТ СН'!$F$6-'СЕТ СН'!$F$23</f>
        <v>-24.215263189999973</v>
      </c>
      <c r="H42" s="37">
        <f>SUMIFS(СВЦЭМ!$D$34:$D$777,СВЦЭМ!$A$34:$A$777,$A42,СВЦЭМ!$B$34:$B$777,H$11)+'СЕТ СН'!$F$11+СВЦЭМ!$D$10+'СЕТ СН'!$F$6-'СЕТ СН'!$F$23</f>
        <v>-24.215263189999973</v>
      </c>
      <c r="I42" s="37">
        <f>SUMIFS(СВЦЭМ!$D$34:$D$777,СВЦЭМ!$A$34:$A$777,$A42,СВЦЭМ!$B$34:$B$777,I$11)+'СЕТ СН'!$F$11+СВЦЭМ!$D$10+'СЕТ СН'!$F$6-'СЕТ СН'!$F$23</f>
        <v>-24.215263189999973</v>
      </c>
      <c r="J42" s="37">
        <f>SUMIFS(СВЦЭМ!$D$34:$D$777,СВЦЭМ!$A$34:$A$777,$A42,СВЦЭМ!$B$34:$B$777,J$11)+'СЕТ СН'!$F$11+СВЦЭМ!$D$10+'СЕТ СН'!$F$6-'СЕТ СН'!$F$23</f>
        <v>-24.215263189999973</v>
      </c>
      <c r="K42" s="37">
        <f>SUMIFS(СВЦЭМ!$D$34:$D$777,СВЦЭМ!$A$34:$A$777,$A42,СВЦЭМ!$B$34:$B$777,K$11)+'СЕТ СН'!$F$11+СВЦЭМ!$D$10+'СЕТ СН'!$F$6-'СЕТ СН'!$F$23</f>
        <v>-24.215263189999973</v>
      </c>
      <c r="L42" s="37">
        <f>SUMIFS(СВЦЭМ!$D$34:$D$777,СВЦЭМ!$A$34:$A$777,$A42,СВЦЭМ!$B$34:$B$777,L$11)+'СЕТ СН'!$F$11+СВЦЭМ!$D$10+'СЕТ СН'!$F$6-'СЕТ СН'!$F$23</f>
        <v>-24.215263189999973</v>
      </c>
      <c r="M42" s="37">
        <f>SUMIFS(СВЦЭМ!$D$34:$D$777,СВЦЭМ!$A$34:$A$777,$A42,СВЦЭМ!$B$34:$B$777,M$11)+'СЕТ СН'!$F$11+СВЦЭМ!$D$10+'СЕТ СН'!$F$6-'СЕТ СН'!$F$23</f>
        <v>-24.215263189999973</v>
      </c>
      <c r="N42" s="37">
        <f>SUMIFS(СВЦЭМ!$D$34:$D$777,СВЦЭМ!$A$34:$A$777,$A42,СВЦЭМ!$B$34:$B$777,N$11)+'СЕТ СН'!$F$11+СВЦЭМ!$D$10+'СЕТ СН'!$F$6-'СЕТ СН'!$F$23</f>
        <v>-24.215263189999973</v>
      </c>
      <c r="O42" s="37">
        <f>SUMIFS(СВЦЭМ!$D$34:$D$777,СВЦЭМ!$A$34:$A$777,$A42,СВЦЭМ!$B$34:$B$777,O$11)+'СЕТ СН'!$F$11+СВЦЭМ!$D$10+'СЕТ СН'!$F$6-'СЕТ СН'!$F$23</f>
        <v>-24.215263189999973</v>
      </c>
      <c r="P42" s="37">
        <f>SUMIFS(СВЦЭМ!$D$34:$D$777,СВЦЭМ!$A$34:$A$777,$A42,СВЦЭМ!$B$34:$B$777,P$11)+'СЕТ СН'!$F$11+СВЦЭМ!$D$10+'СЕТ СН'!$F$6-'СЕТ СН'!$F$23</f>
        <v>-24.215263189999973</v>
      </c>
      <c r="Q42" s="37">
        <f>SUMIFS(СВЦЭМ!$D$34:$D$777,СВЦЭМ!$A$34:$A$777,$A42,СВЦЭМ!$B$34:$B$777,Q$11)+'СЕТ СН'!$F$11+СВЦЭМ!$D$10+'СЕТ СН'!$F$6-'СЕТ СН'!$F$23</f>
        <v>-24.215263189999973</v>
      </c>
      <c r="R42" s="37">
        <f>SUMIFS(СВЦЭМ!$D$34:$D$777,СВЦЭМ!$A$34:$A$777,$A42,СВЦЭМ!$B$34:$B$777,R$11)+'СЕТ СН'!$F$11+СВЦЭМ!$D$10+'СЕТ СН'!$F$6-'СЕТ СН'!$F$23</f>
        <v>-24.215263189999973</v>
      </c>
      <c r="S42" s="37">
        <f>SUMIFS(СВЦЭМ!$D$34:$D$777,СВЦЭМ!$A$34:$A$777,$A42,СВЦЭМ!$B$34:$B$777,S$11)+'СЕТ СН'!$F$11+СВЦЭМ!$D$10+'СЕТ СН'!$F$6-'СЕТ СН'!$F$23</f>
        <v>-24.215263189999973</v>
      </c>
      <c r="T42" s="37">
        <f>SUMIFS(СВЦЭМ!$D$34:$D$777,СВЦЭМ!$A$34:$A$777,$A42,СВЦЭМ!$B$34:$B$777,T$11)+'СЕТ СН'!$F$11+СВЦЭМ!$D$10+'СЕТ СН'!$F$6-'СЕТ СН'!$F$23</f>
        <v>-24.215263189999973</v>
      </c>
      <c r="U42" s="37">
        <f>SUMIFS(СВЦЭМ!$D$34:$D$777,СВЦЭМ!$A$34:$A$777,$A42,СВЦЭМ!$B$34:$B$777,U$11)+'СЕТ СН'!$F$11+СВЦЭМ!$D$10+'СЕТ СН'!$F$6-'СЕТ СН'!$F$23</f>
        <v>-24.215263189999973</v>
      </c>
      <c r="V42" s="37">
        <f>SUMIFS(СВЦЭМ!$D$34:$D$777,СВЦЭМ!$A$34:$A$777,$A42,СВЦЭМ!$B$34:$B$777,V$11)+'СЕТ СН'!$F$11+СВЦЭМ!$D$10+'СЕТ СН'!$F$6-'СЕТ СН'!$F$23</f>
        <v>-24.215263189999973</v>
      </c>
      <c r="W42" s="37">
        <f>SUMIFS(СВЦЭМ!$D$34:$D$777,СВЦЭМ!$A$34:$A$777,$A42,СВЦЭМ!$B$34:$B$777,W$11)+'СЕТ СН'!$F$11+СВЦЭМ!$D$10+'СЕТ СН'!$F$6-'СЕТ СН'!$F$23</f>
        <v>-24.215263189999973</v>
      </c>
      <c r="X42" s="37">
        <f>SUMIFS(СВЦЭМ!$D$34:$D$777,СВЦЭМ!$A$34:$A$777,$A42,СВЦЭМ!$B$34:$B$777,X$11)+'СЕТ СН'!$F$11+СВЦЭМ!$D$10+'СЕТ СН'!$F$6-'СЕТ СН'!$F$23</f>
        <v>-24.215263189999973</v>
      </c>
      <c r="Y42" s="37">
        <f>SUMIFS(СВЦЭМ!$D$34:$D$777,СВЦЭМ!$A$34:$A$777,$A42,СВЦЭМ!$B$34:$B$777,Y$11)+'СЕТ СН'!$F$11+СВЦЭМ!$D$10+'СЕТ СН'!$F$6-'СЕТ СН'!$F$23</f>
        <v>-24.215263189999973</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01.11.2017</v>
      </c>
      <c r="B48" s="37">
        <f>SUMIFS(СВЦЭМ!$D$34:$D$777,СВЦЭМ!$A$34:$A$777,$A48,СВЦЭМ!$B$34:$B$777,B$47)+'СЕТ СН'!$G$11+СВЦЭМ!$D$10+'СЕТ СН'!$G$6-'СЕТ СН'!$G$23</f>
        <v>1260.19992078</v>
      </c>
      <c r="C48" s="37">
        <f>SUMIFS(СВЦЭМ!$D$34:$D$777,СВЦЭМ!$A$34:$A$777,$A48,СВЦЭМ!$B$34:$B$777,C$47)+'СЕТ СН'!$G$11+СВЦЭМ!$D$10+'СЕТ СН'!$G$6-'СЕТ СН'!$G$23</f>
        <v>1310.80589399</v>
      </c>
      <c r="D48" s="37">
        <f>SUMIFS(СВЦЭМ!$D$34:$D$777,СВЦЭМ!$A$34:$A$777,$A48,СВЦЭМ!$B$34:$B$777,D$47)+'СЕТ СН'!$G$11+СВЦЭМ!$D$10+'СЕТ СН'!$G$6-'СЕТ СН'!$G$23</f>
        <v>1394.6316795499999</v>
      </c>
      <c r="E48" s="37">
        <f>SUMIFS(СВЦЭМ!$D$34:$D$777,СВЦЭМ!$A$34:$A$777,$A48,СВЦЭМ!$B$34:$B$777,E$47)+'СЕТ СН'!$G$11+СВЦЭМ!$D$10+'СЕТ СН'!$G$6-'СЕТ СН'!$G$23</f>
        <v>1408.42083265</v>
      </c>
      <c r="F48" s="37">
        <f>SUMIFS(СВЦЭМ!$D$34:$D$777,СВЦЭМ!$A$34:$A$777,$A48,СВЦЭМ!$B$34:$B$777,F$47)+'СЕТ СН'!$G$11+СВЦЭМ!$D$10+'СЕТ СН'!$G$6-'СЕТ СН'!$G$23</f>
        <v>1409.76876737</v>
      </c>
      <c r="G48" s="37">
        <f>SUMIFS(СВЦЭМ!$D$34:$D$777,СВЦЭМ!$A$34:$A$777,$A48,СВЦЭМ!$B$34:$B$777,G$47)+'СЕТ СН'!$G$11+СВЦЭМ!$D$10+'СЕТ СН'!$G$6-'СЕТ СН'!$G$23</f>
        <v>1401.42380959</v>
      </c>
      <c r="H48" s="37">
        <f>SUMIFS(СВЦЭМ!$D$34:$D$777,СВЦЭМ!$A$34:$A$777,$A48,СВЦЭМ!$B$34:$B$777,H$47)+'СЕТ СН'!$G$11+СВЦЭМ!$D$10+'СЕТ СН'!$G$6-'СЕТ СН'!$G$23</f>
        <v>1301.2188738499999</v>
      </c>
      <c r="I48" s="37">
        <f>SUMIFS(СВЦЭМ!$D$34:$D$777,СВЦЭМ!$A$34:$A$777,$A48,СВЦЭМ!$B$34:$B$777,I$47)+'СЕТ СН'!$G$11+СВЦЭМ!$D$10+'СЕТ СН'!$G$6-'СЕТ СН'!$G$23</f>
        <v>1272.1385200999998</v>
      </c>
      <c r="J48" s="37">
        <f>SUMIFS(СВЦЭМ!$D$34:$D$777,СВЦЭМ!$A$34:$A$777,$A48,СВЦЭМ!$B$34:$B$777,J$47)+'СЕТ СН'!$G$11+СВЦЭМ!$D$10+'СЕТ СН'!$G$6-'СЕТ СН'!$G$23</f>
        <v>1147.6201336399999</v>
      </c>
      <c r="K48" s="37">
        <f>SUMIFS(СВЦЭМ!$D$34:$D$777,СВЦЭМ!$A$34:$A$777,$A48,СВЦЭМ!$B$34:$B$777,K$47)+'СЕТ СН'!$G$11+СВЦЭМ!$D$10+'СЕТ СН'!$G$6-'СЕТ СН'!$G$23</f>
        <v>1076.1558383899999</v>
      </c>
      <c r="L48" s="37">
        <f>SUMIFS(СВЦЭМ!$D$34:$D$777,СВЦЭМ!$A$34:$A$777,$A48,СВЦЭМ!$B$34:$B$777,L$47)+'СЕТ СН'!$G$11+СВЦЭМ!$D$10+'СЕТ СН'!$G$6-'СЕТ СН'!$G$23</f>
        <v>989.75986291999993</v>
      </c>
      <c r="M48" s="37">
        <f>SUMIFS(СВЦЭМ!$D$34:$D$777,СВЦЭМ!$A$34:$A$777,$A48,СВЦЭМ!$B$34:$B$777,M$47)+'СЕТ СН'!$G$11+СВЦЭМ!$D$10+'СЕТ СН'!$G$6-'СЕТ СН'!$G$23</f>
        <v>947.53142117000016</v>
      </c>
      <c r="N48" s="37">
        <f>SUMIFS(СВЦЭМ!$D$34:$D$777,СВЦЭМ!$A$34:$A$777,$A48,СВЦЭМ!$B$34:$B$777,N$47)+'СЕТ СН'!$G$11+СВЦЭМ!$D$10+'СЕТ СН'!$G$6-'СЕТ СН'!$G$23</f>
        <v>932.07889038000008</v>
      </c>
      <c r="O48" s="37">
        <f>SUMIFS(СВЦЭМ!$D$34:$D$777,СВЦЭМ!$A$34:$A$777,$A48,СВЦЭМ!$B$34:$B$777,O$47)+'СЕТ СН'!$G$11+СВЦЭМ!$D$10+'СЕТ СН'!$G$6-'СЕТ СН'!$G$23</f>
        <v>927.45524676000014</v>
      </c>
      <c r="P48" s="37">
        <f>SUMIFS(СВЦЭМ!$D$34:$D$777,СВЦЭМ!$A$34:$A$777,$A48,СВЦЭМ!$B$34:$B$777,P$47)+'СЕТ СН'!$G$11+СВЦЭМ!$D$10+'СЕТ СН'!$G$6-'СЕТ СН'!$G$23</f>
        <v>920.73775251999996</v>
      </c>
      <c r="Q48" s="37">
        <f>SUMIFS(СВЦЭМ!$D$34:$D$777,СВЦЭМ!$A$34:$A$777,$A48,СВЦЭМ!$B$34:$B$777,Q$47)+'СЕТ СН'!$G$11+СВЦЭМ!$D$10+'СЕТ СН'!$G$6-'СЕТ СН'!$G$23</f>
        <v>920.03644368999994</v>
      </c>
      <c r="R48" s="37">
        <f>SUMIFS(СВЦЭМ!$D$34:$D$777,СВЦЭМ!$A$34:$A$777,$A48,СВЦЭМ!$B$34:$B$777,R$47)+'СЕТ СН'!$G$11+СВЦЭМ!$D$10+'СЕТ СН'!$G$6-'СЕТ СН'!$G$23</f>
        <v>924.37744655999995</v>
      </c>
      <c r="S48" s="37">
        <f>SUMIFS(СВЦЭМ!$D$34:$D$777,СВЦЭМ!$A$34:$A$777,$A48,СВЦЭМ!$B$34:$B$777,S$47)+'СЕТ СН'!$G$11+СВЦЭМ!$D$10+'СЕТ СН'!$G$6-'СЕТ СН'!$G$23</f>
        <v>932.53188549000015</v>
      </c>
      <c r="T48" s="37">
        <f>SUMIFS(СВЦЭМ!$D$34:$D$777,СВЦЭМ!$A$34:$A$777,$A48,СВЦЭМ!$B$34:$B$777,T$47)+'СЕТ СН'!$G$11+СВЦЭМ!$D$10+'СЕТ СН'!$G$6-'СЕТ СН'!$G$23</f>
        <v>944.06343771999991</v>
      </c>
      <c r="U48" s="37">
        <f>SUMIFS(СВЦЭМ!$D$34:$D$777,СВЦЭМ!$A$34:$A$777,$A48,СВЦЭМ!$B$34:$B$777,U$47)+'СЕТ СН'!$G$11+СВЦЭМ!$D$10+'СЕТ СН'!$G$6-'СЕТ СН'!$G$23</f>
        <v>949.96007770000006</v>
      </c>
      <c r="V48" s="37">
        <f>SUMIFS(СВЦЭМ!$D$34:$D$777,СВЦЭМ!$A$34:$A$777,$A48,СВЦЭМ!$B$34:$B$777,V$47)+'СЕТ СН'!$G$11+СВЦЭМ!$D$10+'СЕТ СН'!$G$6-'СЕТ СН'!$G$23</f>
        <v>992.84870836999994</v>
      </c>
      <c r="W48" s="37">
        <f>SUMIFS(СВЦЭМ!$D$34:$D$777,СВЦЭМ!$A$34:$A$777,$A48,СВЦЭМ!$B$34:$B$777,W$47)+'СЕТ СН'!$G$11+СВЦЭМ!$D$10+'СЕТ СН'!$G$6-'СЕТ СН'!$G$23</f>
        <v>1139.30017774</v>
      </c>
      <c r="X48" s="37">
        <f>SUMIFS(СВЦЭМ!$D$34:$D$777,СВЦЭМ!$A$34:$A$777,$A48,СВЦЭМ!$B$34:$B$777,X$47)+'СЕТ СН'!$G$11+СВЦЭМ!$D$10+'СЕТ СН'!$G$6-'СЕТ СН'!$G$23</f>
        <v>1242.6349016499998</v>
      </c>
      <c r="Y48" s="37">
        <f>SUMIFS(СВЦЭМ!$D$34:$D$777,СВЦЭМ!$A$34:$A$777,$A48,СВЦЭМ!$B$34:$B$777,Y$47)+'СЕТ СН'!$G$11+СВЦЭМ!$D$10+'СЕТ СН'!$G$6-'СЕТ СН'!$G$23</f>
        <v>1235.5800471399998</v>
      </c>
      <c r="AA48" s="46"/>
    </row>
    <row r="49" spans="1:25" ht="15.75" x14ac:dyDescent="0.2">
      <c r="A49" s="36">
        <f>A48+1</f>
        <v>43041</v>
      </c>
      <c r="B49" s="37">
        <f>SUMIFS(СВЦЭМ!$D$34:$D$777,СВЦЭМ!$A$34:$A$777,$A49,СВЦЭМ!$B$34:$B$777,B$47)+'СЕТ СН'!$G$11+СВЦЭМ!$D$10+'СЕТ СН'!$G$6-'СЕТ СН'!$G$23</f>
        <v>1262.28549918</v>
      </c>
      <c r="C49" s="37">
        <f>SUMIFS(СВЦЭМ!$D$34:$D$777,СВЦЭМ!$A$34:$A$777,$A49,СВЦЭМ!$B$34:$B$777,C$47)+'СЕТ СН'!$G$11+СВЦЭМ!$D$10+'СЕТ СН'!$G$6-'СЕТ СН'!$G$23</f>
        <v>1300.0541539599999</v>
      </c>
      <c r="D49" s="37">
        <f>SUMIFS(СВЦЭМ!$D$34:$D$777,СВЦЭМ!$A$34:$A$777,$A49,СВЦЭМ!$B$34:$B$777,D$47)+'СЕТ СН'!$G$11+СВЦЭМ!$D$10+'СЕТ СН'!$G$6-'СЕТ СН'!$G$23</f>
        <v>1397.0375497099999</v>
      </c>
      <c r="E49" s="37">
        <f>SUMIFS(СВЦЭМ!$D$34:$D$777,СВЦЭМ!$A$34:$A$777,$A49,СВЦЭМ!$B$34:$B$777,E$47)+'СЕТ СН'!$G$11+СВЦЭМ!$D$10+'СЕТ СН'!$G$6-'СЕТ СН'!$G$23</f>
        <v>1408.2431798099999</v>
      </c>
      <c r="F49" s="37">
        <f>SUMIFS(СВЦЭМ!$D$34:$D$777,СВЦЭМ!$A$34:$A$777,$A49,СВЦЭМ!$B$34:$B$777,F$47)+'СЕТ СН'!$G$11+СВЦЭМ!$D$10+'СЕТ СН'!$G$6-'СЕТ СН'!$G$23</f>
        <v>1409.4252721199998</v>
      </c>
      <c r="G49" s="37">
        <f>SUMIFS(СВЦЭМ!$D$34:$D$777,СВЦЭМ!$A$34:$A$777,$A49,СВЦЭМ!$B$34:$B$777,G$47)+'СЕТ СН'!$G$11+СВЦЭМ!$D$10+'СЕТ СН'!$G$6-'СЕТ СН'!$G$23</f>
        <v>1404.8380662099999</v>
      </c>
      <c r="H49" s="37">
        <f>SUMIFS(СВЦЭМ!$D$34:$D$777,СВЦЭМ!$A$34:$A$777,$A49,СВЦЭМ!$B$34:$B$777,H$47)+'СЕТ СН'!$G$11+СВЦЭМ!$D$10+'СЕТ СН'!$G$6-'СЕТ СН'!$G$23</f>
        <v>1301.6256101499998</v>
      </c>
      <c r="I49" s="37">
        <f>SUMIFS(СВЦЭМ!$D$34:$D$777,СВЦЭМ!$A$34:$A$777,$A49,СВЦЭМ!$B$34:$B$777,I$47)+'СЕТ СН'!$G$11+СВЦЭМ!$D$10+'СЕТ СН'!$G$6-'СЕТ СН'!$G$23</f>
        <v>1266.8783343399998</v>
      </c>
      <c r="J49" s="37">
        <f>SUMIFS(СВЦЭМ!$D$34:$D$777,СВЦЭМ!$A$34:$A$777,$A49,СВЦЭМ!$B$34:$B$777,J$47)+'СЕТ СН'!$G$11+СВЦЭМ!$D$10+'СЕТ СН'!$G$6-'СЕТ СН'!$G$23</f>
        <v>1156.10706394</v>
      </c>
      <c r="K49" s="37">
        <f>SUMIFS(СВЦЭМ!$D$34:$D$777,СВЦЭМ!$A$34:$A$777,$A49,СВЦЭМ!$B$34:$B$777,K$47)+'СЕТ СН'!$G$11+СВЦЭМ!$D$10+'СЕТ СН'!$G$6-'СЕТ СН'!$G$23</f>
        <v>1083.9471588900001</v>
      </c>
      <c r="L49" s="37">
        <f>SUMIFS(СВЦЭМ!$D$34:$D$777,СВЦЭМ!$A$34:$A$777,$A49,СВЦЭМ!$B$34:$B$777,L$47)+'СЕТ СН'!$G$11+СВЦЭМ!$D$10+'СЕТ СН'!$G$6-'СЕТ СН'!$G$23</f>
        <v>998.86939247999999</v>
      </c>
      <c r="M49" s="37">
        <f>SUMIFS(СВЦЭМ!$D$34:$D$777,СВЦЭМ!$A$34:$A$777,$A49,СВЦЭМ!$B$34:$B$777,M$47)+'СЕТ СН'!$G$11+СВЦЭМ!$D$10+'СЕТ СН'!$G$6-'СЕТ СН'!$G$23</f>
        <v>959.4101856100001</v>
      </c>
      <c r="N49" s="37">
        <f>SUMIFS(СВЦЭМ!$D$34:$D$777,СВЦЭМ!$A$34:$A$777,$A49,СВЦЭМ!$B$34:$B$777,N$47)+'СЕТ СН'!$G$11+СВЦЭМ!$D$10+'СЕТ СН'!$G$6-'СЕТ СН'!$G$23</f>
        <v>948.10365592000016</v>
      </c>
      <c r="O49" s="37">
        <f>SUMIFS(СВЦЭМ!$D$34:$D$777,СВЦЭМ!$A$34:$A$777,$A49,СВЦЭМ!$B$34:$B$777,O$47)+'СЕТ СН'!$G$11+СВЦЭМ!$D$10+'СЕТ СН'!$G$6-'СЕТ СН'!$G$23</f>
        <v>945.86458721000008</v>
      </c>
      <c r="P49" s="37">
        <f>SUMIFS(СВЦЭМ!$D$34:$D$777,СВЦЭМ!$A$34:$A$777,$A49,СВЦЭМ!$B$34:$B$777,P$47)+'СЕТ СН'!$G$11+СВЦЭМ!$D$10+'СЕТ СН'!$G$6-'СЕТ СН'!$G$23</f>
        <v>939.3445203199999</v>
      </c>
      <c r="Q49" s="37">
        <f>SUMIFS(СВЦЭМ!$D$34:$D$777,СВЦЭМ!$A$34:$A$777,$A49,СВЦЭМ!$B$34:$B$777,Q$47)+'СЕТ СН'!$G$11+СВЦЭМ!$D$10+'СЕТ СН'!$G$6-'СЕТ СН'!$G$23</f>
        <v>932.20960109999987</v>
      </c>
      <c r="R49" s="37">
        <f>SUMIFS(СВЦЭМ!$D$34:$D$777,СВЦЭМ!$A$34:$A$777,$A49,СВЦЭМ!$B$34:$B$777,R$47)+'СЕТ СН'!$G$11+СВЦЭМ!$D$10+'СЕТ СН'!$G$6-'СЕТ СН'!$G$23</f>
        <v>933.96461819000001</v>
      </c>
      <c r="S49" s="37">
        <f>SUMIFS(СВЦЭМ!$D$34:$D$777,СВЦЭМ!$A$34:$A$777,$A49,СВЦЭМ!$B$34:$B$777,S$47)+'СЕТ СН'!$G$11+СВЦЭМ!$D$10+'СЕТ СН'!$G$6-'СЕТ СН'!$G$23</f>
        <v>953.31164751000006</v>
      </c>
      <c r="T49" s="37">
        <f>SUMIFS(СВЦЭМ!$D$34:$D$777,СВЦЭМ!$A$34:$A$777,$A49,СВЦЭМ!$B$34:$B$777,T$47)+'СЕТ СН'!$G$11+СВЦЭМ!$D$10+'СЕТ СН'!$G$6-'СЕТ СН'!$G$23</f>
        <v>936.25545461000002</v>
      </c>
      <c r="U49" s="37">
        <f>SUMIFS(СВЦЭМ!$D$34:$D$777,СВЦЭМ!$A$34:$A$777,$A49,СВЦЭМ!$B$34:$B$777,U$47)+'СЕТ СН'!$G$11+СВЦЭМ!$D$10+'СЕТ СН'!$G$6-'СЕТ СН'!$G$23</f>
        <v>926.1213012799999</v>
      </c>
      <c r="V49" s="37">
        <f>SUMIFS(СВЦЭМ!$D$34:$D$777,СВЦЭМ!$A$34:$A$777,$A49,СВЦЭМ!$B$34:$B$777,V$47)+'СЕТ СН'!$G$11+СВЦЭМ!$D$10+'СЕТ СН'!$G$6-'СЕТ СН'!$G$23</f>
        <v>978.04106167000009</v>
      </c>
      <c r="W49" s="37">
        <f>SUMIFS(СВЦЭМ!$D$34:$D$777,СВЦЭМ!$A$34:$A$777,$A49,СВЦЭМ!$B$34:$B$777,W$47)+'СЕТ СН'!$G$11+СВЦЭМ!$D$10+'СЕТ СН'!$G$6-'СЕТ СН'!$G$23</f>
        <v>1082.7396505199999</v>
      </c>
      <c r="X49" s="37">
        <f>SUMIFS(СВЦЭМ!$D$34:$D$777,СВЦЭМ!$A$34:$A$777,$A49,СВЦЭМ!$B$34:$B$777,X$47)+'СЕТ СН'!$G$11+СВЦЭМ!$D$10+'СЕТ СН'!$G$6-'СЕТ СН'!$G$23</f>
        <v>1191.7147193799999</v>
      </c>
      <c r="Y49" s="37">
        <f>SUMIFS(СВЦЭМ!$D$34:$D$777,СВЦЭМ!$A$34:$A$777,$A49,СВЦЭМ!$B$34:$B$777,Y$47)+'СЕТ СН'!$G$11+СВЦЭМ!$D$10+'СЕТ СН'!$G$6-'СЕТ СН'!$G$23</f>
        <v>1234.3451510299999</v>
      </c>
    </row>
    <row r="50" spans="1:25" ht="15.75" x14ac:dyDescent="0.2">
      <c r="A50" s="36">
        <f t="shared" ref="A50:A78" si="1">A49+1</f>
        <v>43042</v>
      </c>
      <c r="B50" s="37">
        <f>SUMIFS(СВЦЭМ!$D$34:$D$777,СВЦЭМ!$A$34:$A$777,$A50,СВЦЭМ!$B$34:$B$777,B$47)+'СЕТ СН'!$G$11+СВЦЭМ!$D$10+'СЕТ СН'!$G$6-'СЕТ СН'!$G$23</f>
        <v>1264.3984327799999</v>
      </c>
      <c r="C50" s="37">
        <f>SUMIFS(СВЦЭМ!$D$34:$D$777,СВЦЭМ!$A$34:$A$777,$A50,СВЦЭМ!$B$34:$B$777,C$47)+'СЕТ СН'!$G$11+СВЦЭМ!$D$10+'СЕТ СН'!$G$6-'СЕТ СН'!$G$23</f>
        <v>1310.1514650899999</v>
      </c>
      <c r="D50" s="37">
        <f>SUMIFS(СВЦЭМ!$D$34:$D$777,СВЦЭМ!$A$34:$A$777,$A50,СВЦЭМ!$B$34:$B$777,D$47)+'СЕТ СН'!$G$11+СВЦЭМ!$D$10+'СЕТ СН'!$G$6-'СЕТ СН'!$G$23</f>
        <v>1389.03066081</v>
      </c>
      <c r="E50" s="37">
        <f>SUMIFS(СВЦЭМ!$D$34:$D$777,СВЦЭМ!$A$34:$A$777,$A50,СВЦЭМ!$B$34:$B$777,E$47)+'СЕТ СН'!$G$11+СВЦЭМ!$D$10+'СЕТ СН'!$G$6-'СЕТ СН'!$G$23</f>
        <v>1403.6384305899999</v>
      </c>
      <c r="F50" s="37">
        <f>SUMIFS(СВЦЭМ!$D$34:$D$777,СВЦЭМ!$A$34:$A$777,$A50,СВЦЭМ!$B$34:$B$777,F$47)+'СЕТ СН'!$G$11+СВЦЭМ!$D$10+'СЕТ СН'!$G$6-'СЕТ СН'!$G$23</f>
        <v>1405.24042624</v>
      </c>
      <c r="G50" s="37">
        <f>SUMIFS(СВЦЭМ!$D$34:$D$777,СВЦЭМ!$A$34:$A$777,$A50,СВЦЭМ!$B$34:$B$777,G$47)+'СЕТ СН'!$G$11+СВЦЭМ!$D$10+'СЕТ СН'!$G$6-'СЕТ СН'!$G$23</f>
        <v>1404.97089291</v>
      </c>
      <c r="H50" s="37">
        <f>SUMIFS(СВЦЭМ!$D$34:$D$777,СВЦЭМ!$A$34:$A$777,$A50,СВЦЭМ!$B$34:$B$777,H$47)+'СЕТ СН'!$G$11+СВЦЭМ!$D$10+'СЕТ СН'!$G$6-'СЕТ СН'!$G$23</f>
        <v>1376.1442807199999</v>
      </c>
      <c r="I50" s="37">
        <f>SUMIFS(СВЦЭМ!$D$34:$D$777,СВЦЭМ!$A$34:$A$777,$A50,СВЦЭМ!$B$34:$B$777,I$47)+'СЕТ СН'!$G$11+СВЦЭМ!$D$10+'СЕТ СН'!$G$6-'СЕТ СН'!$G$23</f>
        <v>1280.8021616799999</v>
      </c>
      <c r="J50" s="37">
        <f>SUMIFS(СВЦЭМ!$D$34:$D$777,СВЦЭМ!$A$34:$A$777,$A50,СВЦЭМ!$B$34:$B$777,J$47)+'СЕТ СН'!$G$11+СВЦЭМ!$D$10+'СЕТ СН'!$G$6-'СЕТ СН'!$G$23</f>
        <v>1207.26344096</v>
      </c>
      <c r="K50" s="37">
        <f>SUMIFS(СВЦЭМ!$D$34:$D$777,СВЦЭМ!$A$34:$A$777,$A50,СВЦЭМ!$B$34:$B$777,K$47)+'СЕТ СН'!$G$11+СВЦЭМ!$D$10+'СЕТ СН'!$G$6-'СЕТ СН'!$G$23</f>
        <v>1144.4684809</v>
      </c>
      <c r="L50" s="37">
        <f>SUMIFS(СВЦЭМ!$D$34:$D$777,СВЦЭМ!$A$34:$A$777,$A50,СВЦЭМ!$B$34:$B$777,L$47)+'СЕТ СН'!$G$11+СВЦЭМ!$D$10+'СЕТ СН'!$G$6-'СЕТ СН'!$G$23</f>
        <v>1055.0793464200001</v>
      </c>
      <c r="M50" s="37">
        <f>SUMIFS(СВЦЭМ!$D$34:$D$777,СВЦЭМ!$A$34:$A$777,$A50,СВЦЭМ!$B$34:$B$777,M$47)+'СЕТ СН'!$G$11+СВЦЭМ!$D$10+'СЕТ СН'!$G$6-'СЕТ СН'!$G$23</f>
        <v>1007.57194233</v>
      </c>
      <c r="N50" s="37">
        <f>SUMIFS(СВЦЭМ!$D$34:$D$777,СВЦЭМ!$A$34:$A$777,$A50,СВЦЭМ!$B$34:$B$777,N$47)+'СЕТ СН'!$G$11+СВЦЭМ!$D$10+'СЕТ СН'!$G$6-'СЕТ СН'!$G$23</f>
        <v>974.25000148000004</v>
      </c>
      <c r="O50" s="37">
        <f>SUMIFS(СВЦЭМ!$D$34:$D$777,СВЦЭМ!$A$34:$A$777,$A50,СВЦЭМ!$B$34:$B$777,O$47)+'СЕТ СН'!$G$11+СВЦЭМ!$D$10+'СЕТ СН'!$G$6-'СЕТ СН'!$G$23</f>
        <v>972.62579531000006</v>
      </c>
      <c r="P50" s="37">
        <f>SUMIFS(СВЦЭМ!$D$34:$D$777,СВЦЭМ!$A$34:$A$777,$A50,СВЦЭМ!$B$34:$B$777,P$47)+'СЕТ СН'!$G$11+СВЦЭМ!$D$10+'СЕТ СН'!$G$6-'СЕТ СН'!$G$23</f>
        <v>984.28733797999985</v>
      </c>
      <c r="Q50" s="37">
        <f>SUMIFS(СВЦЭМ!$D$34:$D$777,СВЦЭМ!$A$34:$A$777,$A50,СВЦЭМ!$B$34:$B$777,Q$47)+'СЕТ СН'!$G$11+СВЦЭМ!$D$10+'СЕТ СН'!$G$6-'СЕТ СН'!$G$23</f>
        <v>987.09610251000004</v>
      </c>
      <c r="R50" s="37">
        <f>SUMIFS(СВЦЭМ!$D$34:$D$777,СВЦЭМ!$A$34:$A$777,$A50,СВЦЭМ!$B$34:$B$777,R$47)+'СЕТ СН'!$G$11+СВЦЭМ!$D$10+'СЕТ СН'!$G$6-'СЕТ СН'!$G$23</f>
        <v>993.37842238999997</v>
      </c>
      <c r="S50" s="37">
        <f>SUMIFS(СВЦЭМ!$D$34:$D$777,СВЦЭМ!$A$34:$A$777,$A50,СВЦЭМ!$B$34:$B$777,S$47)+'СЕТ СН'!$G$11+СВЦЭМ!$D$10+'СЕТ СН'!$G$6-'СЕТ СН'!$G$23</f>
        <v>979.00855238000008</v>
      </c>
      <c r="T50" s="37">
        <f>SUMIFS(СВЦЭМ!$D$34:$D$777,СВЦЭМ!$A$34:$A$777,$A50,СВЦЭМ!$B$34:$B$777,T$47)+'СЕТ СН'!$G$11+СВЦЭМ!$D$10+'СЕТ СН'!$G$6-'СЕТ СН'!$G$23</f>
        <v>937.65103915000009</v>
      </c>
      <c r="U50" s="37">
        <f>SUMIFS(СВЦЭМ!$D$34:$D$777,СВЦЭМ!$A$34:$A$777,$A50,СВЦЭМ!$B$34:$B$777,U$47)+'СЕТ СН'!$G$11+СВЦЭМ!$D$10+'СЕТ СН'!$G$6-'СЕТ СН'!$G$23</f>
        <v>930.11938292000013</v>
      </c>
      <c r="V50" s="37">
        <f>SUMIFS(СВЦЭМ!$D$34:$D$777,СВЦЭМ!$A$34:$A$777,$A50,СВЦЭМ!$B$34:$B$777,V$47)+'СЕТ СН'!$G$11+СВЦЭМ!$D$10+'СЕТ СН'!$G$6-'СЕТ СН'!$G$23</f>
        <v>988.96647729000006</v>
      </c>
      <c r="W50" s="37">
        <f>SUMIFS(СВЦЭМ!$D$34:$D$777,СВЦЭМ!$A$34:$A$777,$A50,СВЦЭМ!$B$34:$B$777,W$47)+'СЕТ СН'!$G$11+СВЦЭМ!$D$10+'СЕТ СН'!$G$6-'СЕТ СН'!$G$23</f>
        <v>1096.7955236999999</v>
      </c>
      <c r="X50" s="37">
        <f>SUMIFS(СВЦЭМ!$D$34:$D$777,СВЦЭМ!$A$34:$A$777,$A50,СВЦЭМ!$B$34:$B$777,X$47)+'СЕТ СН'!$G$11+СВЦЭМ!$D$10+'СЕТ СН'!$G$6-'СЕТ СН'!$G$23</f>
        <v>1221.7209467099999</v>
      </c>
      <c r="Y50" s="37">
        <f>SUMIFS(СВЦЭМ!$D$34:$D$777,СВЦЭМ!$A$34:$A$777,$A50,СВЦЭМ!$B$34:$B$777,Y$47)+'СЕТ СН'!$G$11+СВЦЭМ!$D$10+'СЕТ СН'!$G$6-'СЕТ СН'!$G$23</f>
        <v>1288.38828732</v>
      </c>
    </row>
    <row r="51" spans="1:25" ht="15.75" x14ac:dyDescent="0.2">
      <c r="A51" s="36">
        <f t="shared" si="1"/>
        <v>43043</v>
      </c>
      <c r="B51" s="37">
        <f>SUMIFS(СВЦЭМ!$D$34:$D$777,СВЦЭМ!$A$34:$A$777,$A51,СВЦЭМ!$B$34:$B$777,B$47)+'СЕТ СН'!$G$11+СВЦЭМ!$D$10+'СЕТ СН'!$G$6-'СЕТ СН'!$G$23</f>
        <v>1330.0212451799998</v>
      </c>
      <c r="C51" s="37">
        <f>SUMIFS(СВЦЭМ!$D$34:$D$777,СВЦЭМ!$A$34:$A$777,$A51,СВЦЭМ!$B$34:$B$777,C$47)+'СЕТ СН'!$G$11+СВЦЭМ!$D$10+'СЕТ СН'!$G$6-'СЕТ СН'!$G$23</f>
        <v>1373.2256855399999</v>
      </c>
      <c r="D51" s="37">
        <f>SUMIFS(СВЦЭМ!$D$34:$D$777,СВЦЭМ!$A$34:$A$777,$A51,СВЦЭМ!$B$34:$B$777,D$47)+'СЕТ СН'!$G$11+СВЦЭМ!$D$10+'СЕТ СН'!$G$6-'СЕТ СН'!$G$23</f>
        <v>1399.60202699</v>
      </c>
      <c r="E51" s="37">
        <f>SUMIFS(СВЦЭМ!$D$34:$D$777,СВЦЭМ!$A$34:$A$777,$A51,СВЦЭМ!$B$34:$B$777,E$47)+'СЕТ СН'!$G$11+СВЦЭМ!$D$10+'СЕТ СН'!$G$6-'СЕТ СН'!$G$23</f>
        <v>1405.66567489</v>
      </c>
      <c r="F51" s="37">
        <f>SUMIFS(СВЦЭМ!$D$34:$D$777,СВЦЭМ!$A$34:$A$777,$A51,СВЦЭМ!$B$34:$B$777,F$47)+'СЕТ СН'!$G$11+СВЦЭМ!$D$10+'СЕТ СН'!$G$6-'СЕТ СН'!$G$23</f>
        <v>1410.91149692</v>
      </c>
      <c r="G51" s="37">
        <f>SUMIFS(СВЦЭМ!$D$34:$D$777,СВЦЭМ!$A$34:$A$777,$A51,СВЦЭМ!$B$34:$B$777,G$47)+'СЕТ СН'!$G$11+СВЦЭМ!$D$10+'СЕТ СН'!$G$6-'СЕТ СН'!$G$23</f>
        <v>1407.4985917499998</v>
      </c>
      <c r="H51" s="37">
        <f>SUMIFS(СВЦЭМ!$D$34:$D$777,СВЦЭМ!$A$34:$A$777,$A51,СВЦЭМ!$B$34:$B$777,H$47)+'СЕТ СН'!$G$11+СВЦЭМ!$D$10+'СЕТ СН'!$G$6-'СЕТ СН'!$G$23</f>
        <v>1406.0225141899998</v>
      </c>
      <c r="I51" s="37">
        <f>SUMIFS(СВЦЭМ!$D$34:$D$777,СВЦЭМ!$A$34:$A$777,$A51,СВЦЭМ!$B$34:$B$777,I$47)+'СЕТ СН'!$G$11+СВЦЭМ!$D$10+'СЕТ СН'!$G$6-'СЕТ СН'!$G$23</f>
        <v>1325.3665615699999</v>
      </c>
      <c r="J51" s="37">
        <f>SUMIFS(СВЦЭМ!$D$34:$D$777,СВЦЭМ!$A$34:$A$777,$A51,СВЦЭМ!$B$34:$B$777,J$47)+'СЕТ СН'!$G$11+СВЦЭМ!$D$10+'СЕТ СН'!$G$6-'СЕТ СН'!$G$23</f>
        <v>1212.2815578299999</v>
      </c>
      <c r="K51" s="37">
        <f>SUMIFS(СВЦЭМ!$D$34:$D$777,СВЦЭМ!$A$34:$A$777,$A51,СВЦЭМ!$B$34:$B$777,K$47)+'СЕТ СН'!$G$11+СВЦЭМ!$D$10+'СЕТ СН'!$G$6-'СЕТ СН'!$G$23</f>
        <v>1104.21314762</v>
      </c>
      <c r="L51" s="37">
        <f>SUMIFS(СВЦЭМ!$D$34:$D$777,СВЦЭМ!$A$34:$A$777,$A51,СВЦЭМ!$B$34:$B$777,L$47)+'СЕТ СН'!$G$11+СВЦЭМ!$D$10+'СЕТ СН'!$G$6-'СЕТ СН'!$G$23</f>
        <v>996.89840389999995</v>
      </c>
      <c r="M51" s="37">
        <f>SUMIFS(СВЦЭМ!$D$34:$D$777,СВЦЭМ!$A$34:$A$777,$A51,СВЦЭМ!$B$34:$B$777,M$47)+'СЕТ СН'!$G$11+СВЦЭМ!$D$10+'СЕТ СН'!$G$6-'СЕТ СН'!$G$23</f>
        <v>969.93952050999997</v>
      </c>
      <c r="N51" s="37">
        <f>SUMIFS(СВЦЭМ!$D$34:$D$777,СВЦЭМ!$A$34:$A$777,$A51,СВЦЭМ!$B$34:$B$777,N$47)+'СЕТ СН'!$G$11+СВЦЭМ!$D$10+'СЕТ СН'!$G$6-'СЕТ СН'!$G$23</f>
        <v>975.14833950999991</v>
      </c>
      <c r="O51" s="37">
        <f>SUMIFS(СВЦЭМ!$D$34:$D$777,СВЦЭМ!$A$34:$A$777,$A51,СВЦЭМ!$B$34:$B$777,O$47)+'СЕТ СН'!$G$11+СВЦЭМ!$D$10+'СЕТ СН'!$G$6-'СЕТ СН'!$G$23</f>
        <v>975.73110653999993</v>
      </c>
      <c r="P51" s="37">
        <f>SUMIFS(СВЦЭМ!$D$34:$D$777,СВЦЭМ!$A$34:$A$777,$A51,СВЦЭМ!$B$34:$B$777,P$47)+'СЕТ СН'!$G$11+СВЦЭМ!$D$10+'СЕТ СН'!$G$6-'СЕТ СН'!$G$23</f>
        <v>984.63997388999996</v>
      </c>
      <c r="Q51" s="37">
        <f>SUMIFS(СВЦЭМ!$D$34:$D$777,СВЦЭМ!$A$34:$A$777,$A51,СВЦЭМ!$B$34:$B$777,Q$47)+'СЕТ СН'!$G$11+СВЦЭМ!$D$10+'СЕТ СН'!$G$6-'СЕТ СН'!$G$23</f>
        <v>988.72451806999993</v>
      </c>
      <c r="R51" s="37">
        <f>SUMIFS(СВЦЭМ!$D$34:$D$777,СВЦЭМ!$A$34:$A$777,$A51,СВЦЭМ!$B$34:$B$777,R$47)+'СЕТ СН'!$G$11+СВЦЭМ!$D$10+'СЕТ СН'!$G$6-'СЕТ СН'!$G$23</f>
        <v>986.39554266000005</v>
      </c>
      <c r="S51" s="37">
        <f>SUMIFS(СВЦЭМ!$D$34:$D$777,СВЦЭМ!$A$34:$A$777,$A51,СВЦЭМ!$B$34:$B$777,S$47)+'СЕТ СН'!$G$11+СВЦЭМ!$D$10+'СЕТ СН'!$G$6-'СЕТ СН'!$G$23</f>
        <v>980.91803863999985</v>
      </c>
      <c r="T51" s="37">
        <f>SUMIFS(СВЦЭМ!$D$34:$D$777,СВЦЭМ!$A$34:$A$777,$A51,СВЦЭМ!$B$34:$B$777,T$47)+'СЕТ СН'!$G$11+СВЦЭМ!$D$10+'СЕТ СН'!$G$6-'СЕТ СН'!$G$23</f>
        <v>954.29437192</v>
      </c>
      <c r="U51" s="37">
        <f>SUMIFS(СВЦЭМ!$D$34:$D$777,СВЦЭМ!$A$34:$A$777,$A51,СВЦЭМ!$B$34:$B$777,U$47)+'СЕТ СН'!$G$11+СВЦЭМ!$D$10+'СЕТ СН'!$G$6-'СЕТ СН'!$G$23</f>
        <v>948.59303778000003</v>
      </c>
      <c r="V51" s="37">
        <f>SUMIFS(СВЦЭМ!$D$34:$D$777,СВЦЭМ!$A$34:$A$777,$A51,СВЦЭМ!$B$34:$B$777,V$47)+'СЕТ СН'!$G$11+СВЦЭМ!$D$10+'СЕТ СН'!$G$6-'СЕТ СН'!$G$23</f>
        <v>1001.0553173999999</v>
      </c>
      <c r="W51" s="37">
        <f>SUMIFS(СВЦЭМ!$D$34:$D$777,СВЦЭМ!$A$34:$A$777,$A51,СВЦЭМ!$B$34:$B$777,W$47)+'СЕТ СН'!$G$11+СВЦЭМ!$D$10+'СЕТ СН'!$G$6-'СЕТ СН'!$G$23</f>
        <v>1102.3281974899999</v>
      </c>
      <c r="X51" s="37">
        <f>SUMIFS(СВЦЭМ!$D$34:$D$777,СВЦЭМ!$A$34:$A$777,$A51,СВЦЭМ!$B$34:$B$777,X$47)+'СЕТ СН'!$G$11+СВЦЭМ!$D$10+'СЕТ СН'!$G$6-'СЕТ СН'!$G$23</f>
        <v>1193.35281575</v>
      </c>
      <c r="Y51" s="37">
        <f>SUMIFS(СВЦЭМ!$D$34:$D$777,СВЦЭМ!$A$34:$A$777,$A51,СВЦЭМ!$B$34:$B$777,Y$47)+'СЕТ СН'!$G$11+СВЦЭМ!$D$10+'СЕТ СН'!$G$6-'СЕТ СН'!$G$23</f>
        <v>1296.5777264599999</v>
      </c>
    </row>
    <row r="52" spans="1:25" ht="15.75" x14ac:dyDescent="0.2">
      <c r="A52" s="36">
        <f t="shared" si="1"/>
        <v>43044</v>
      </c>
      <c r="B52" s="37">
        <f>SUMIFS(СВЦЭМ!$D$34:$D$777,СВЦЭМ!$A$34:$A$777,$A52,СВЦЭМ!$B$34:$B$777,B$47)+'СЕТ СН'!$G$11+СВЦЭМ!$D$10+'СЕТ СН'!$G$6-'СЕТ СН'!$G$23</f>
        <v>1351.09172934</v>
      </c>
      <c r="C52" s="37">
        <f>SUMIFS(СВЦЭМ!$D$34:$D$777,СВЦЭМ!$A$34:$A$777,$A52,СВЦЭМ!$B$34:$B$777,C$47)+'СЕТ СН'!$G$11+СВЦЭМ!$D$10+'СЕТ СН'!$G$6-'СЕТ СН'!$G$23</f>
        <v>1386.6729256899998</v>
      </c>
      <c r="D52" s="37">
        <f>SUMIFS(СВЦЭМ!$D$34:$D$777,СВЦЭМ!$A$34:$A$777,$A52,СВЦЭМ!$B$34:$B$777,D$47)+'СЕТ СН'!$G$11+СВЦЭМ!$D$10+'СЕТ СН'!$G$6-'СЕТ СН'!$G$23</f>
        <v>1391.0186903599999</v>
      </c>
      <c r="E52" s="37">
        <f>SUMIFS(СВЦЭМ!$D$34:$D$777,СВЦЭМ!$A$34:$A$777,$A52,СВЦЭМ!$B$34:$B$777,E$47)+'СЕТ СН'!$G$11+СВЦЭМ!$D$10+'СЕТ СН'!$G$6-'СЕТ СН'!$G$23</f>
        <v>1394.9634045599998</v>
      </c>
      <c r="F52" s="37">
        <f>SUMIFS(СВЦЭМ!$D$34:$D$777,СВЦЭМ!$A$34:$A$777,$A52,СВЦЭМ!$B$34:$B$777,F$47)+'СЕТ СН'!$G$11+СВЦЭМ!$D$10+'СЕТ СН'!$G$6-'СЕТ СН'!$G$23</f>
        <v>1397.0928799999999</v>
      </c>
      <c r="G52" s="37">
        <f>SUMIFS(СВЦЭМ!$D$34:$D$777,СВЦЭМ!$A$34:$A$777,$A52,СВЦЭМ!$B$34:$B$777,G$47)+'СЕТ СН'!$G$11+СВЦЭМ!$D$10+'СЕТ СН'!$G$6-'СЕТ СН'!$G$23</f>
        <v>1392.30438362</v>
      </c>
      <c r="H52" s="37">
        <f>SUMIFS(СВЦЭМ!$D$34:$D$777,СВЦЭМ!$A$34:$A$777,$A52,СВЦЭМ!$B$34:$B$777,H$47)+'СЕТ СН'!$G$11+СВЦЭМ!$D$10+'СЕТ СН'!$G$6-'СЕТ СН'!$G$23</f>
        <v>1395.76728583</v>
      </c>
      <c r="I52" s="37">
        <f>SUMIFS(СВЦЭМ!$D$34:$D$777,СВЦЭМ!$A$34:$A$777,$A52,СВЦЭМ!$B$34:$B$777,I$47)+'СЕТ СН'!$G$11+СВЦЭМ!$D$10+'СЕТ СН'!$G$6-'СЕТ СН'!$G$23</f>
        <v>1356.7351714499998</v>
      </c>
      <c r="J52" s="37">
        <f>SUMIFS(СВЦЭМ!$D$34:$D$777,СВЦЭМ!$A$34:$A$777,$A52,СВЦЭМ!$B$34:$B$777,J$47)+'СЕТ СН'!$G$11+СВЦЭМ!$D$10+'СЕТ СН'!$G$6-'СЕТ СН'!$G$23</f>
        <v>1246.52870678</v>
      </c>
      <c r="K52" s="37">
        <f>SUMIFS(СВЦЭМ!$D$34:$D$777,СВЦЭМ!$A$34:$A$777,$A52,СВЦЭМ!$B$34:$B$777,K$47)+'СЕТ СН'!$G$11+СВЦЭМ!$D$10+'СЕТ СН'!$G$6-'СЕТ СН'!$G$23</f>
        <v>1101.60158626</v>
      </c>
      <c r="L52" s="37">
        <f>SUMIFS(СВЦЭМ!$D$34:$D$777,СВЦЭМ!$A$34:$A$777,$A52,СВЦЭМ!$B$34:$B$777,L$47)+'СЕТ СН'!$G$11+СВЦЭМ!$D$10+'СЕТ СН'!$G$6-'СЕТ СН'!$G$23</f>
        <v>977.95582081999987</v>
      </c>
      <c r="M52" s="37">
        <f>SUMIFS(СВЦЭМ!$D$34:$D$777,СВЦЭМ!$A$34:$A$777,$A52,СВЦЭМ!$B$34:$B$777,M$47)+'СЕТ СН'!$G$11+СВЦЭМ!$D$10+'СЕТ СН'!$G$6-'СЕТ СН'!$G$23</f>
        <v>945.85385081999993</v>
      </c>
      <c r="N52" s="37">
        <f>SUMIFS(СВЦЭМ!$D$34:$D$777,СВЦЭМ!$A$34:$A$777,$A52,СВЦЭМ!$B$34:$B$777,N$47)+'СЕТ СН'!$G$11+СВЦЭМ!$D$10+'СЕТ СН'!$G$6-'СЕТ СН'!$G$23</f>
        <v>959.3137276299999</v>
      </c>
      <c r="O52" s="37">
        <f>SUMIFS(СВЦЭМ!$D$34:$D$777,СВЦЭМ!$A$34:$A$777,$A52,СВЦЭМ!$B$34:$B$777,O$47)+'СЕТ СН'!$G$11+СВЦЭМ!$D$10+'СЕТ СН'!$G$6-'СЕТ СН'!$G$23</f>
        <v>976.68787973000008</v>
      </c>
      <c r="P52" s="37">
        <f>SUMIFS(СВЦЭМ!$D$34:$D$777,СВЦЭМ!$A$34:$A$777,$A52,СВЦЭМ!$B$34:$B$777,P$47)+'СЕТ СН'!$G$11+СВЦЭМ!$D$10+'СЕТ СН'!$G$6-'СЕТ СН'!$G$23</f>
        <v>994.27790783</v>
      </c>
      <c r="Q52" s="37">
        <f>SUMIFS(СВЦЭМ!$D$34:$D$777,СВЦЭМ!$A$34:$A$777,$A52,СВЦЭМ!$B$34:$B$777,Q$47)+'СЕТ СН'!$G$11+СВЦЭМ!$D$10+'СЕТ СН'!$G$6-'СЕТ СН'!$G$23</f>
        <v>1006.2668390199999</v>
      </c>
      <c r="R52" s="37">
        <f>SUMIFS(СВЦЭМ!$D$34:$D$777,СВЦЭМ!$A$34:$A$777,$A52,СВЦЭМ!$B$34:$B$777,R$47)+'СЕТ СН'!$G$11+СВЦЭМ!$D$10+'СЕТ СН'!$G$6-'СЕТ СН'!$G$23</f>
        <v>1007.8929485799999</v>
      </c>
      <c r="S52" s="37">
        <f>SUMIFS(СВЦЭМ!$D$34:$D$777,СВЦЭМ!$A$34:$A$777,$A52,СВЦЭМ!$B$34:$B$777,S$47)+'СЕТ СН'!$G$11+СВЦЭМ!$D$10+'СЕТ СН'!$G$6-'СЕТ СН'!$G$23</f>
        <v>984.90253970000003</v>
      </c>
      <c r="T52" s="37">
        <f>SUMIFS(СВЦЭМ!$D$34:$D$777,СВЦЭМ!$A$34:$A$777,$A52,СВЦЭМ!$B$34:$B$777,T$47)+'СЕТ СН'!$G$11+СВЦЭМ!$D$10+'СЕТ СН'!$G$6-'СЕТ СН'!$G$23</f>
        <v>934.71333856000001</v>
      </c>
      <c r="U52" s="37">
        <f>SUMIFS(СВЦЭМ!$D$34:$D$777,СВЦЭМ!$A$34:$A$777,$A52,СВЦЭМ!$B$34:$B$777,U$47)+'СЕТ СН'!$G$11+СВЦЭМ!$D$10+'СЕТ СН'!$G$6-'СЕТ СН'!$G$23</f>
        <v>929.44992720000005</v>
      </c>
      <c r="V52" s="37">
        <f>SUMIFS(СВЦЭМ!$D$34:$D$777,СВЦЭМ!$A$34:$A$777,$A52,СВЦЭМ!$B$34:$B$777,V$47)+'СЕТ СН'!$G$11+СВЦЭМ!$D$10+'СЕТ СН'!$G$6-'СЕТ СН'!$G$23</f>
        <v>968.26201067000011</v>
      </c>
      <c r="W52" s="37">
        <f>SUMIFS(СВЦЭМ!$D$34:$D$777,СВЦЭМ!$A$34:$A$777,$A52,СВЦЭМ!$B$34:$B$777,W$47)+'СЕТ СН'!$G$11+СВЦЭМ!$D$10+'СЕТ СН'!$G$6-'СЕТ СН'!$G$23</f>
        <v>1067.1360835799999</v>
      </c>
      <c r="X52" s="37">
        <f>SUMIFS(СВЦЭМ!$D$34:$D$777,СВЦЭМ!$A$34:$A$777,$A52,СВЦЭМ!$B$34:$B$777,X$47)+'СЕТ СН'!$G$11+СВЦЭМ!$D$10+'СЕТ СН'!$G$6-'СЕТ СН'!$G$23</f>
        <v>1190.0478956899999</v>
      </c>
      <c r="Y52" s="37">
        <f>SUMIFS(СВЦЭМ!$D$34:$D$777,СВЦЭМ!$A$34:$A$777,$A52,СВЦЭМ!$B$34:$B$777,Y$47)+'СЕТ СН'!$G$11+СВЦЭМ!$D$10+'СЕТ СН'!$G$6-'СЕТ СН'!$G$23</f>
        <v>1297.5640566</v>
      </c>
    </row>
    <row r="53" spans="1:25" ht="15.75" x14ac:dyDescent="0.2">
      <c r="A53" s="36">
        <f t="shared" si="1"/>
        <v>43045</v>
      </c>
      <c r="B53" s="37">
        <f>SUMIFS(СВЦЭМ!$D$34:$D$777,СВЦЭМ!$A$34:$A$777,$A53,СВЦЭМ!$B$34:$B$777,B$47)+'СЕТ СН'!$G$11+СВЦЭМ!$D$10+'СЕТ СН'!$G$6-'СЕТ СН'!$G$23</f>
        <v>1325.96371475</v>
      </c>
      <c r="C53" s="37">
        <f>SUMIFS(СВЦЭМ!$D$34:$D$777,СВЦЭМ!$A$34:$A$777,$A53,СВЦЭМ!$B$34:$B$777,C$47)+'СЕТ СН'!$G$11+СВЦЭМ!$D$10+'СЕТ СН'!$G$6-'СЕТ СН'!$G$23</f>
        <v>1362.3655038099998</v>
      </c>
      <c r="D53" s="37">
        <f>SUMIFS(СВЦЭМ!$D$34:$D$777,СВЦЭМ!$A$34:$A$777,$A53,СВЦЭМ!$B$34:$B$777,D$47)+'СЕТ СН'!$G$11+СВЦЭМ!$D$10+'СЕТ СН'!$G$6-'СЕТ СН'!$G$23</f>
        <v>1418.72941227</v>
      </c>
      <c r="E53" s="37">
        <f>SUMIFS(СВЦЭМ!$D$34:$D$777,СВЦЭМ!$A$34:$A$777,$A53,СВЦЭМ!$B$34:$B$777,E$47)+'СЕТ СН'!$G$11+СВЦЭМ!$D$10+'СЕТ СН'!$G$6-'СЕТ СН'!$G$23</f>
        <v>1421.99788446</v>
      </c>
      <c r="F53" s="37">
        <f>SUMIFS(СВЦЭМ!$D$34:$D$777,СВЦЭМ!$A$34:$A$777,$A53,СВЦЭМ!$B$34:$B$777,F$47)+'СЕТ СН'!$G$11+СВЦЭМ!$D$10+'СЕТ СН'!$G$6-'СЕТ СН'!$G$23</f>
        <v>1423.8439420299999</v>
      </c>
      <c r="G53" s="37">
        <f>SUMIFS(СВЦЭМ!$D$34:$D$777,СВЦЭМ!$A$34:$A$777,$A53,СВЦЭМ!$B$34:$B$777,G$47)+'СЕТ СН'!$G$11+СВЦЭМ!$D$10+'СЕТ СН'!$G$6-'СЕТ СН'!$G$23</f>
        <v>1427.1847741699999</v>
      </c>
      <c r="H53" s="37">
        <f>SUMIFS(СВЦЭМ!$D$34:$D$777,СВЦЭМ!$A$34:$A$777,$A53,СВЦЭМ!$B$34:$B$777,H$47)+'СЕТ СН'!$G$11+СВЦЭМ!$D$10+'СЕТ СН'!$G$6-'СЕТ СН'!$G$23</f>
        <v>1448.99715451</v>
      </c>
      <c r="I53" s="37">
        <f>SUMIFS(СВЦЭМ!$D$34:$D$777,СВЦЭМ!$A$34:$A$777,$A53,СВЦЭМ!$B$34:$B$777,I$47)+'СЕТ СН'!$G$11+СВЦЭМ!$D$10+'СЕТ СН'!$G$6-'СЕТ СН'!$G$23</f>
        <v>1375.5659390999999</v>
      </c>
      <c r="J53" s="37">
        <f>SUMIFS(СВЦЭМ!$D$34:$D$777,СВЦЭМ!$A$34:$A$777,$A53,СВЦЭМ!$B$34:$B$777,J$47)+'СЕТ СН'!$G$11+СВЦЭМ!$D$10+'СЕТ СН'!$G$6-'СЕТ СН'!$G$23</f>
        <v>1256.7890754799998</v>
      </c>
      <c r="K53" s="37">
        <f>SUMIFS(СВЦЭМ!$D$34:$D$777,СВЦЭМ!$A$34:$A$777,$A53,СВЦЭМ!$B$34:$B$777,K$47)+'СЕТ СН'!$G$11+СВЦЭМ!$D$10+'СЕТ СН'!$G$6-'СЕТ СН'!$G$23</f>
        <v>1135.68174383</v>
      </c>
      <c r="L53" s="37">
        <f>SUMIFS(СВЦЭМ!$D$34:$D$777,СВЦЭМ!$A$34:$A$777,$A53,СВЦЭМ!$B$34:$B$777,L$47)+'СЕТ СН'!$G$11+СВЦЭМ!$D$10+'СЕТ СН'!$G$6-'СЕТ СН'!$G$23</f>
        <v>1037.2676759000001</v>
      </c>
      <c r="M53" s="37">
        <f>SUMIFS(СВЦЭМ!$D$34:$D$777,СВЦЭМ!$A$34:$A$777,$A53,СВЦЭМ!$B$34:$B$777,M$47)+'СЕТ СН'!$G$11+СВЦЭМ!$D$10+'СЕТ СН'!$G$6-'СЕТ СН'!$G$23</f>
        <v>1002.8799247299999</v>
      </c>
      <c r="N53" s="37">
        <f>SUMIFS(СВЦЭМ!$D$34:$D$777,СВЦЭМ!$A$34:$A$777,$A53,СВЦЭМ!$B$34:$B$777,N$47)+'СЕТ СН'!$G$11+СВЦЭМ!$D$10+'СЕТ СН'!$G$6-'СЕТ СН'!$G$23</f>
        <v>1004.1997805199999</v>
      </c>
      <c r="O53" s="37">
        <f>SUMIFS(СВЦЭМ!$D$34:$D$777,СВЦЭМ!$A$34:$A$777,$A53,СВЦЭМ!$B$34:$B$777,O$47)+'СЕТ СН'!$G$11+СВЦЭМ!$D$10+'СЕТ СН'!$G$6-'СЕТ СН'!$G$23</f>
        <v>1004.33071161</v>
      </c>
      <c r="P53" s="37">
        <f>SUMIFS(СВЦЭМ!$D$34:$D$777,СВЦЭМ!$A$34:$A$777,$A53,СВЦЭМ!$B$34:$B$777,P$47)+'СЕТ СН'!$G$11+СВЦЭМ!$D$10+'СЕТ СН'!$G$6-'СЕТ СН'!$G$23</f>
        <v>1010.4975467899999</v>
      </c>
      <c r="Q53" s="37">
        <f>SUMIFS(СВЦЭМ!$D$34:$D$777,СВЦЭМ!$A$34:$A$777,$A53,СВЦЭМ!$B$34:$B$777,Q$47)+'СЕТ СН'!$G$11+СВЦЭМ!$D$10+'СЕТ СН'!$G$6-'СЕТ СН'!$G$23</f>
        <v>1016.5859834399998</v>
      </c>
      <c r="R53" s="37">
        <f>SUMIFS(СВЦЭМ!$D$34:$D$777,СВЦЭМ!$A$34:$A$777,$A53,СВЦЭМ!$B$34:$B$777,R$47)+'СЕТ СН'!$G$11+СВЦЭМ!$D$10+'СЕТ СН'!$G$6-'СЕТ СН'!$G$23</f>
        <v>1015.3509755299999</v>
      </c>
      <c r="S53" s="37">
        <f>SUMIFS(СВЦЭМ!$D$34:$D$777,СВЦЭМ!$A$34:$A$777,$A53,СВЦЭМ!$B$34:$B$777,S$47)+'СЕТ СН'!$G$11+СВЦЭМ!$D$10+'СЕТ СН'!$G$6-'СЕТ СН'!$G$23</f>
        <v>1005.4344339300001</v>
      </c>
      <c r="T53" s="37">
        <f>SUMIFS(СВЦЭМ!$D$34:$D$777,СВЦЭМ!$A$34:$A$777,$A53,СВЦЭМ!$B$34:$B$777,T$47)+'СЕТ СН'!$G$11+СВЦЭМ!$D$10+'СЕТ СН'!$G$6-'СЕТ СН'!$G$23</f>
        <v>962.58354738000003</v>
      </c>
      <c r="U53" s="37">
        <f>SUMIFS(СВЦЭМ!$D$34:$D$777,СВЦЭМ!$A$34:$A$777,$A53,СВЦЭМ!$B$34:$B$777,U$47)+'СЕТ СН'!$G$11+СВЦЭМ!$D$10+'СЕТ СН'!$G$6-'СЕТ СН'!$G$23</f>
        <v>958.33200098999987</v>
      </c>
      <c r="V53" s="37">
        <f>SUMIFS(СВЦЭМ!$D$34:$D$777,СВЦЭМ!$A$34:$A$777,$A53,СВЦЭМ!$B$34:$B$777,V$47)+'СЕТ СН'!$G$11+СВЦЭМ!$D$10+'СЕТ СН'!$G$6-'СЕТ СН'!$G$23</f>
        <v>1015.5738923700001</v>
      </c>
      <c r="W53" s="37">
        <f>SUMIFS(СВЦЭМ!$D$34:$D$777,СВЦЭМ!$A$34:$A$777,$A53,СВЦЭМ!$B$34:$B$777,W$47)+'СЕТ СН'!$G$11+СВЦЭМ!$D$10+'СЕТ СН'!$G$6-'СЕТ СН'!$G$23</f>
        <v>1107.9867086499999</v>
      </c>
      <c r="X53" s="37">
        <f>SUMIFS(СВЦЭМ!$D$34:$D$777,СВЦЭМ!$A$34:$A$777,$A53,СВЦЭМ!$B$34:$B$777,X$47)+'СЕТ СН'!$G$11+СВЦЭМ!$D$10+'СЕТ СН'!$G$6-'СЕТ СН'!$G$23</f>
        <v>1205.7777743899999</v>
      </c>
      <c r="Y53" s="37">
        <f>SUMIFS(СВЦЭМ!$D$34:$D$777,СВЦЭМ!$A$34:$A$777,$A53,СВЦЭМ!$B$34:$B$777,Y$47)+'СЕТ СН'!$G$11+СВЦЭМ!$D$10+'СЕТ СН'!$G$6-'СЕТ СН'!$G$23</f>
        <v>1310.19878019</v>
      </c>
    </row>
    <row r="54" spans="1:25" ht="15.75" x14ac:dyDescent="0.2">
      <c r="A54" s="36">
        <f t="shared" si="1"/>
        <v>43046</v>
      </c>
      <c r="B54" s="37">
        <f>SUMIFS(СВЦЭМ!$D$34:$D$777,СВЦЭМ!$A$34:$A$777,$A54,СВЦЭМ!$B$34:$B$777,B$47)+'СЕТ СН'!$G$11+СВЦЭМ!$D$10+'СЕТ СН'!$G$6-'СЕТ СН'!$G$23</f>
        <v>1327.7804386799999</v>
      </c>
      <c r="C54" s="37">
        <f>SUMIFS(СВЦЭМ!$D$34:$D$777,СВЦЭМ!$A$34:$A$777,$A54,СВЦЭМ!$B$34:$B$777,C$47)+'СЕТ СН'!$G$11+СВЦЭМ!$D$10+'СЕТ СН'!$G$6-'СЕТ СН'!$G$23</f>
        <v>1352.97108817</v>
      </c>
      <c r="D54" s="37">
        <f>SUMIFS(СВЦЭМ!$D$34:$D$777,СВЦЭМ!$A$34:$A$777,$A54,СВЦЭМ!$B$34:$B$777,D$47)+'СЕТ СН'!$G$11+СВЦЭМ!$D$10+'СЕТ СН'!$G$6-'СЕТ СН'!$G$23</f>
        <v>1411.0245107799999</v>
      </c>
      <c r="E54" s="37">
        <f>SUMIFS(СВЦЭМ!$D$34:$D$777,СВЦЭМ!$A$34:$A$777,$A54,СВЦЭМ!$B$34:$B$777,E$47)+'СЕТ СН'!$G$11+СВЦЭМ!$D$10+'СЕТ СН'!$G$6-'СЕТ СН'!$G$23</f>
        <v>1423.7689218599999</v>
      </c>
      <c r="F54" s="37">
        <f>SUMIFS(СВЦЭМ!$D$34:$D$777,СВЦЭМ!$A$34:$A$777,$A54,СВЦЭМ!$B$34:$B$777,F$47)+'СЕТ СН'!$G$11+СВЦЭМ!$D$10+'СЕТ СН'!$G$6-'СЕТ СН'!$G$23</f>
        <v>1426.43897578</v>
      </c>
      <c r="G54" s="37">
        <f>SUMIFS(СВЦЭМ!$D$34:$D$777,СВЦЭМ!$A$34:$A$777,$A54,СВЦЭМ!$B$34:$B$777,G$47)+'СЕТ СН'!$G$11+СВЦЭМ!$D$10+'СЕТ СН'!$G$6-'СЕТ СН'!$G$23</f>
        <v>1432.7708416999999</v>
      </c>
      <c r="H54" s="37">
        <f>SUMIFS(СВЦЭМ!$D$34:$D$777,СВЦЭМ!$A$34:$A$777,$A54,СВЦЭМ!$B$34:$B$777,H$47)+'СЕТ СН'!$G$11+СВЦЭМ!$D$10+'СЕТ СН'!$G$6-'СЕТ СН'!$G$23</f>
        <v>1457.7198604399998</v>
      </c>
      <c r="I54" s="37">
        <f>SUMIFS(СВЦЭМ!$D$34:$D$777,СВЦЭМ!$A$34:$A$777,$A54,СВЦЭМ!$B$34:$B$777,I$47)+'СЕТ СН'!$G$11+СВЦЭМ!$D$10+'СЕТ СН'!$G$6-'СЕТ СН'!$G$23</f>
        <v>1365.8994358499999</v>
      </c>
      <c r="J54" s="37">
        <f>SUMIFS(СВЦЭМ!$D$34:$D$777,СВЦЭМ!$A$34:$A$777,$A54,СВЦЭМ!$B$34:$B$777,J$47)+'СЕТ СН'!$G$11+СВЦЭМ!$D$10+'СЕТ СН'!$G$6-'СЕТ СН'!$G$23</f>
        <v>1294.2959195399999</v>
      </c>
      <c r="K54" s="37">
        <f>SUMIFS(СВЦЭМ!$D$34:$D$777,СВЦЭМ!$A$34:$A$777,$A54,СВЦЭМ!$B$34:$B$777,K$47)+'СЕТ СН'!$G$11+СВЦЭМ!$D$10+'СЕТ СН'!$G$6-'СЕТ СН'!$G$23</f>
        <v>1174.8404305199999</v>
      </c>
      <c r="L54" s="37">
        <f>SUMIFS(СВЦЭМ!$D$34:$D$777,СВЦЭМ!$A$34:$A$777,$A54,СВЦЭМ!$B$34:$B$777,L$47)+'СЕТ СН'!$G$11+СВЦЭМ!$D$10+'СЕТ СН'!$G$6-'СЕТ СН'!$G$23</f>
        <v>1068.1218489999999</v>
      </c>
      <c r="M54" s="37">
        <f>SUMIFS(СВЦЭМ!$D$34:$D$777,СВЦЭМ!$A$34:$A$777,$A54,СВЦЭМ!$B$34:$B$777,M$47)+'СЕТ СН'!$G$11+СВЦЭМ!$D$10+'СЕТ СН'!$G$6-'СЕТ СН'!$G$23</f>
        <v>1034.42108147</v>
      </c>
      <c r="N54" s="37">
        <f>SUMIFS(СВЦЭМ!$D$34:$D$777,СВЦЭМ!$A$34:$A$777,$A54,СВЦЭМ!$B$34:$B$777,N$47)+'СЕТ СН'!$G$11+СВЦЭМ!$D$10+'СЕТ СН'!$G$6-'СЕТ СН'!$G$23</f>
        <v>1034.58779099</v>
      </c>
      <c r="O54" s="37">
        <f>SUMIFS(СВЦЭМ!$D$34:$D$777,СВЦЭМ!$A$34:$A$777,$A54,СВЦЭМ!$B$34:$B$777,O$47)+'СЕТ СН'!$G$11+СВЦЭМ!$D$10+'СЕТ СН'!$G$6-'СЕТ СН'!$G$23</f>
        <v>1037.4997690299999</v>
      </c>
      <c r="P54" s="37">
        <f>SUMIFS(СВЦЭМ!$D$34:$D$777,СВЦЭМ!$A$34:$A$777,$A54,СВЦЭМ!$B$34:$B$777,P$47)+'СЕТ СН'!$G$11+СВЦЭМ!$D$10+'СЕТ СН'!$G$6-'СЕТ СН'!$G$23</f>
        <v>1042.6184930599998</v>
      </c>
      <c r="Q54" s="37">
        <f>SUMIFS(СВЦЭМ!$D$34:$D$777,СВЦЭМ!$A$34:$A$777,$A54,СВЦЭМ!$B$34:$B$777,Q$47)+'СЕТ СН'!$G$11+СВЦЭМ!$D$10+'СЕТ СН'!$G$6-'СЕТ СН'!$G$23</f>
        <v>1047.9180064699999</v>
      </c>
      <c r="R54" s="37">
        <f>SUMIFS(СВЦЭМ!$D$34:$D$777,СВЦЭМ!$A$34:$A$777,$A54,СВЦЭМ!$B$34:$B$777,R$47)+'СЕТ СН'!$G$11+СВЦЭМ!$D$10+'СЕТ СН'!$G$6-'СЕТ СН'!$G$23</f>
        <v>1047.66589836</v>
      </c>
      <c r="S54" s="37">
        <f>SUMIFS(СВЦЭМ!$D$34:$D$777,СВЦЭМ!$A$34:$A$777,$A54,СВЦЭМ!$B$34:$B$777,S$47)+'СЕТ СН'!$G$11+СВЦЭМ!$D$10+'СЕТ СН'!$G$6-'СЕТ СН'!$G$23</f>
        <v>1041.6513144199998</v>
      </c>
      <c r="T54" s="37">
        <f>SUMIFS(СВЦЭМ!$D$34:$D$777,СВЦЭМ!$A$34:$A$777,$A54,СВЦЭМ!$B$34:$B$777,T$47)+'СЕТ СН'!$G$11+СВЦЭМ!$D$10+'СЕТ СН'!$G$6-'СЕТ СН'!$G$23</f>
        <v>1002.4554792399999</v>
      </c>
      <c r="U54" s="37">
        <f>SUMIFS(СВЦЭМ!$D$34:$D$777,СВЦЭМ!$A$34:$A$777,$A54,СВЦЭМ!$B$34:$B$777,U$47)+'СЕТ СН'!$G$11+СВЦЭМ!$D$10+'СЕТ СН'!$G$6-'СЕТ СН'!$G$23</f>
        <v>994.04753015999995</v>
      </c>
      <c r="V54" s="37">
        <f>SUMIFS(СВЦЭМ!$D$34:$D$777,СВЦЭМ!$A$34:$A$777,$A54,СВЦЭМ!$B$34:$B$777,V$47)+'СЕТ СН'!$G$11+СВЦЭМ!$D$10+'СЕТ СН'!$G$6-'СЕТ СН'!$G$23</f>
        <v>1039.7873787899998</v>
      </c>
      <c r="W54" s="37">
        <f>SUMIFS(СВЦЭМ!$D$34:$D$777,СВЦЭМ!$A$34:$A$777,$A54,СВЦЭМ!$B$34:$B$777,W$47)+'СЕТ СН'!$G$11+СВЦЭМ!$D$10+'СЕТ СН'!$G$6-'СЕТ СН'!$G$23</f>
        <v>1142.8274918299999</v>
      </c>
      <c r="X54" s="37">
        <f>SUMIFS(СВЦЭМ!$D$34:$D$777,СВЦЭМ!$A$34:$A$777,$A54,СВЦЭМ!$B$34:$B$777,X$47)+'СЕТ СН'!$G$11+СВЦЭМ!$D$10+'СЕТ СН'!$G$6-'СЕТ СН'!$G$23</f>
        <v>1245.7423416500001</v>
      </c>
      <c r="Y54" s="37">
        <f>SUMIFS(СВЦЭМ!$D$34:$D$777,СВЦЭМ!$A$34:$A$777,$A54,СВЦЭМ!$B$34:$B$777,Y$47)+'СЕТ СН'!$G$11+СВЦЭМ!$D$10+'СЕТ СН'!$G$6-'СЕТ СН'!$G$23</f>
        <v>1336.7688531499998</v>
      </c>
    </row>
    <row r="55" spans="1:25" ht="15.75" x14ac:dyDescent="0.2">
      <c r="A55" s="36">
        <f t="shared" si="1"/>
        <v>43047</v>
      </c>
      <c r="B55" s="37">
        <f>SUMIFS(СВЦЭМ!$D$34:$D$777,СВЦЭМ!$A$34:$A$777,$A55,СВЦЭМ!$B$34:$B$777,B$47)+'СЕТ СН'!$G$11+СВЦЭМ!$D$10+'СЕТ СН'!$G$6-'СЕТ СН'!$G$23</f>
        <v>1333.56059011</v>
      </c>
      <c r="C55" s="37">
        <f>SUMIFS(СВЦЭМ!$D$34:$D$777,СВЦЭМ!$A$34:$A$777,$A55,СВЦЭМ!$B$34:$B$777,C$47)+'СЕТ СН'!$G$11+СВЦЭМ!$D$10+'СЕТ СН'!$G$6-'СЕТ СН'!$G$23</f>
        <v>1349.63720313</v>
      </c>
      <c r="D55" s="37">
        <f>SUMIFS(СВЦЭМ!$D$34:$D$777,СВЦЭМ!$A$34:$A$777,$A55,СВЦЭМ!$B$34:$B$777,D$47)+'СЕТ СН'!$G$11+СВЦЭМ!$D$10+'СЕТ СН'!$G$6-'СЕТ СН'!$G$23</f>
        <v>1393.5468774899998</v>
      </c>
      <c r="E55" s="37">
        <f>SUMIFS(СВЦЭМ!$D$34:$D$777,СВЦЭМ!$A$34:$A$777,$A55,СВЦЭМ!$B$34:$B$777,E$47)+'СЕТ СН'!$G$11+СВЦЭМ!$D$10+'СЕТ СН'!$G$6-'СЕТ СН'!$G$23</f>
        <v>1398.72953826</v>
      </c>
      <c r="F55" s="37">
        <f>SUMIFS(СВЦЭМ!$D$34:$D$777,СВЦЭМ!$A$34:$A$777,$A55,СВЦЭМ!$B$34:$B$777,F$47)+'СЕТ СН'!$G$11+СВЦЭМ!$D$10+'СЕТ СН'!$G$6-'СЕТ СН'!$G$23</f>
        <v>1402.19027738</v>
      </c>
      <c r="G55" s="37">
        <f>SUMIFS(СВЦЭМ!$D$34:$D$777,СВЦЭМ!$A$34:$A$777,$A55,СВЦЭМ!$B$34:$B$777,G$47)+'СЕТ СН'!$G$11+СВЦЭМ!$D$10+'СЕТ СН'!$G$6-'СЕТ СН'!$G$23</f>
        <v>1408.91047054</v>
      </c>
      <c r="H55" s="37">
        <f>SUMIFS(СВЦЭМ!$D$34:$D$777,СВЦЭМ!$A$34:$A$777,$A55,СВЦЭМ!$B$34:$B$777,H$47)+'СЕТ СН'!$G$11+СВЦЭМ!$D$10+'СЕТ СН'!$G$6-'СЕТ СН'!$G$23</f>
        <v>1417.6314419299999</v>
      </c>
      <c r="I55" s="37">
        <f>SUMIFS(СВЦЭМ!$D$34:$D$777,СВЦЭМ!$A$34:$A$777,$A55,СВЦЭМ!$B$34:$B$777,I$47)+'СЕТ СН'!$G$11+СВЦЭМ!$D$10+'СЕТ СН'!$G$6-'СЕТ СН'!$G$23</f>
        <v>1348.8305981999999</v>
      </c>
      <c r="J55" s="37">
        <f>SUMIFS(СВЦЭМ!$D$34:$D$777,СВЦЭМ!$A$34:$A$777,$A55,СВЦЭМ!$B$34:$B$777,J$47)+'СЕТ СН'!$G$11+СВЦЭМ!$D$10+'СЕТ СН'!$G$6-'СЕТ СН'!$G$23</f>
        <v>1260.51324604</v>
      </c>
      <c r="K55" s="37">
        <f>SUMIFS(СВЦЭМ!$D$34:$D$777,СВЦЭМ!$A$34:$A$777,$A55,СВЦЭМ!$B$34:$B$777,K$47)+'СЕТ СН'!$G$11+СВЦЭМ!$D$10+'СЕТ СН'!$G$6-'СЕТ СН'!$G$23</f>
        <v>1143.12018023</v>
      </c>
      <c r="L55" s="37">
        <f>SUMIFS(СВЦЭМ!$D$34:$D$777,СВЦЭМ!$A$34:$A$777,$A55,СВЦЭМ!$B$34:$B$777,L$47)+'СЕТ СН'!$G$11+СВЦЭМ!$D$10+'СЕТ СН'!$G$6-'СЕТ СН'!$G$23</f>
        <v>1048.5610812699999</v>
      </c>
      <c r="M55" s="37">
        <f>SUMIFS(СВЦЭМ!$D$34:$D$777,СВЦЭМ!$A$34:$A$777,$A55,СВЦЭМ!$B$34:$B$777,M$47)+'СЕТ СН'!$G$11+СВЦЭМ!$D$10+'СЕТ СН'!$G$6-'СЕТ СН'!$G$23</f>
        <v>998.16406899000003</v>
      </c>
      <c r="N55" s="37">
        <f>SUMIFS(СВЦЭМ!$D$34:$D$777,СВЦЭМ!$A$34:$A$777,$A55,СВЦЭМ!$B$34:$B$777,N$47)+'СЕТ СН'!$G$11+СВЦЭМ!$D$10+'СЕТ СН'!$G$6-'СЕТ СН'!$G$23</f>
        <v>990.23495578999996</v>
      </c>
      <c r="O55" s="37">
        <f>SUMIFS(СВЦЭМ!$D$34:$D$777,СВЦЭМ!$A$34:$A$777,$A55,СВЦЭМ!$B$34:$B$777,O$47)+'СЕТ СН'!$G$11+СВЦЭМ!$D$10+'СЕТ СН'!$G$6-'СЕТ СН'!$G$23</f>
        <v>982.43901887999982</v>
      </c>
      <c r="P55" s="37">
        <f>SUMIFS(СВЦЭМ!$D$34:$D$777,СВЦЭМ!$A$34:$A$777,$A55,СВЦЭМ!$B$34:$B$777,P$47)+'СЕТ СН'!$G$11+СВЦЭМ!$D$10+'СЕТ СН'!$G$6-'СЕТ СН'!$G$23</f>
        <v>990.65023698999994</v>
      </c>
      <c r="Q55" s="37">
        <f>SUMIFS(СВЦЭМ!$D$34:$D$777,СВЦЭМ!$A$34:$A$777,$A55,СВЦЭМ!$B$34:$B$777,Q$47)+'СЕТ СН'!$G$11+СВЦЭМ!$D$10+'СЕТ СН'!$G$6-'СЕТ СН'!$G$23</f>
        <v>980.16979562999995</v>
      </c>
      <c r="R55" s="37">
        <f>SUMIFS(СВЦЭМ!$D$34:$D$777,СВЦЭМ!$A$34:$A$777,$A55,СВЦЭМ!$B$34:$B$777,R$47)+'СЕТ СН'!$G$11+СВЦЭМ!$D$10+'СЕТ СН'!$G$6-'СЕТ СН'!$G$23</f>
        <v>986.13026558000001</v>
      </c>
      <c r="S55" s="37">
        <f>SUMIFS(СВЦЭМ!$D$34:$D$777,СВЦЭМ!$A$34:$A$777,$A55,СВЦЭМ!$B$34:$B$777,S$47)+'СЕТ СН'!$G$11+СВЦЭМ!$D$10+'СЕТ СН'!$G$6-'СЕТ СН'!$G$23</f>
        <v>987.54159856999991</v>
      </c>
      <c r="T55" s="37">
        <f>SUMIFS(СВЦЭМ!$D$34:$D$777,СВЦЭМ!$A$34:$A$777,$A55,СВЦЭМ!$B$34:$B$777,T$47)+'СЕТ СН'!$G$11+СВЦЭМ!$D$10+'СЕТ СН'!$G$6-'СЕТ СН'!$G$23</f>
        <v>972.22497621999992</v>
      </c>
      <c r="U55" s="37">
        <f>SUMIFS(СВЦЭМ!$D$34:$D$777,СВЦЭМ!$A$34:$A$777,$A55,СВЦЭМ!$B$34:$B$777,U$47)+'СЕТ СН'!$G$11+СВЦЭМ!$D$10+'СЕТ СН'!$G$6-'СЕТ СН'!$G$23</f>
        <v>960.38684622000005</v>
      </c>
      <c r="V55" s="37">
        <f>SUMIFS(СВЦЭМ!$D$34:$D$777,СВЦЭМ!$A$34:$A$777,$A55,СВЦЭМ!$B$34:$B$777,V$47)+'СЕТ СН'!$G$11+СВЦЭМ!$D$10+'СЕТ СН'!$G$6-'СЕТ СН'!$G$23</f>
        <v>993.00469854999983</v>
      </c>
      <c r="W55" s="37">
        <f>SUMIFS(СВЦЭМ!$D$34:$D$777,СВЦЭМ!$A$34:$A$777,$A55,СВЦЭМ!$B$34:$B$777,W$47)+'СЕТ СН'!$G$11+СВЦЭМ!$D$10+'СЕТ СН'!$G$6-'СЕТ СН'!$G$23</f>
        <v>1091.9837519999999</v>
      </c>
      <c r="X55" s="37">
        <f>SUMIFS(СВЦЭМ!$D$34:$D$777,СВЦЭМ!$A$34:$A$777,$A55,СВЦЭМ!$B$34:$B$777,X$47)+'СЕТ СН'!$G$11+СВЦЭМ!$D$10+'СЕТ СН'!$G$6-'СЕТ СН'!$G$23</f>
        <v>1207.3202269499998</v>
      </c>
      <c r="Y55" s="37">
        <f>SUMIFS(СВЦЭМ!$D$34:$D$777,СВЦЭМ!$A$34:$A$777,$A55,СВЦЭМ!$B$34:$B$777,Y$47)+'СЕТ СН'!$G$11+СВЦЭМ!$D$10+'СЕТ СН'!$G$6-'СЕТ СН'!$G$23</f>
        <v>1298.37215268</v>
      </c>
    </row>
    <row r="56" spans="1:25" ht="15.75" x14ac:dyDescent="0.2">
      <c r="A56" s="36">
        <f t="shared" si="1"/>
        <v>43048</v>
      </c>
      <c r="B56" s="37">
        <f>SUMIFS(СВЦЭМ!$D$34:$D$777,СВЦЭМ!$A$34:$A$777,$A56,СВЦЭМ!$B$34:$B$777,B$47)+'СЕТ СН'!$G$11+СВЦЭМ!$D$10+'СЕТ СН'!$G$6-'СЕТ СН'!$G$23</f>
        <v>1355.61125462</v>
      </c>
      <c r="C56" s="37">
        <f>SUMIFS(СВЦЭМ!$D$34:$D$777,СВЦЭМ!$A$34:$A$777,$A56,СВЦЭМ!$B$34:$B$777,C$47)+'СЕТ СН'!$G$11+СВЦЭМ!$D$10+'СЕТ СН'!$G$6-'СЕТ СН'!$G$23</f>
        <v>1372.3965385499998</v>
      </c>
      <c r="D56" s="37">
        <f>SUMIFS(СВЦЭМ!$D$34:$D$777,СВЦЭМ!$A$34:$A$777,$A56,СВЦЭМ!$B$34:$B$777,D$47)+'СЕТ СН'!$G$11+СВЦЭМ!$D$10+'СЕТ СН'!$G$6-'СЕТ СН'!$G$23</f>
        <v>1416.8446899199998</v>
      </c>
      <c r="E56" s="37">
        <f>SUMIFS(СВЦЭМ!$D$34:$D$777,СВЦЭМ!$A$34:$A$777,$A56,СВЦЭМ!$B$34:$B$777,E$47)+'СЕТ СН'!$G$11+СВЦЭМ!$D$10+'СЕТ СН'!$G$6-'СЕТ СН'!$G$23</f>
        <v>1420.8952371999999</v>
      </c>
      <c r="F56" s="37">
        <f>SUMIFS(СВЦЭМ!$D$34:$D$777,СВЦЭМ!$A$34:$A$777,$A56,СВЦЭМ!$B$34:$B$777,F$47)+'СЕТ СН'!$G$11+СВЦЭМ!$D$10+'СЕТ СН'!$G$6-'СЕТ СН'!$G$23</f>
        <v>1423.3321937599999</v>
      </c>
      <c r="G56" s="37">
        <f>SUMIFS(СВЦЭМ!$D$34:$D$777,СВЦЭМ!$A$34:$A$777,$A56,СВЦЭМ!$B$34:$B$777,G$47)+'СЕТ СН'!$G$11+СВЦЭМ!$D$10+'СЕТ СН'!$G$6-'СЕТ СН'!$G$23</f>
        <v>1421.48216355</v>
      </c>
      <c r="H56" s="37">
        <f>SUMIFS(СВЦЭМ!$D$34:$D$777,СВЦЭМ!$A$34:$A$777,$A56,СВЦЭМ!$B$34:$B$777,H$47)+'СЕТ СН'!$G$11+СВЦЭМ!$D$10+'СЕТ СН'!$G$6-'СЕТ СН'!$G$23</f>
        <v>1422.4022660199998</v>
      </c>
      <c r="I56" s="37">
        <f>SUMIFS(СВЦЭМ!$D$34:$D$777,СВЦЭМ!$A$34:$A$777,$A56,СВЦЭМ!$B$34:$B$777,I$47)+'СЕТ СН'!$G$11+СВЦЭМ!$D$10+'СЕТ СН'!$G$6-'СЕТ СН'!$G$23</f>
        <v>1350.0996321099999</v>
      </c>
      <c r="J56" s="37">
        <f>SUMIFS(СВЦЭМ!$D$34:$D$777,СВЦЭМ!$A$34:$A$777,$A56,СВЦЭМ!$B$34:$B$777,J$47)+'СЕТ СН'!$G$11+СВЦЭМ!$D$10+'СЕТ СН'!$G$6-'СЕТ СН'!$G$23</f>
        <v>1248.37869619</v>
      </c>
      <c r="K56" s="37">
        <f>SUMIFS(СВЦЭМ!$D$34:$D$777,СВЦЭМ!$A$34:$A$777,$A56,СВЦЭМ!$B$34:$B$777,K$47)+'СЕТ СН'!$G$11+СВЦЭМ!$D$10+'СЕТ СН'!$G$6-'СЕТ СН'!$G$23</f>
        <v>1128.4251491699999</v>
      </c>
      <c r="L56" s="37">
        <f>SUMIFS(СВЦЭМ!$D$34:$D$777,СВЦЭМ!$A$34:$A$777,$A56,СВЦЭМ!$B$34:$B$777,L$47)+'СЕТ СН'!$G$11+СВЦЭМ!$D$10+'СЕТ СН'!$G$6-'СЕТ СН'!$G$23</f>
        <v>1035.6661991299998</v>
      </c>
      <c r="M56" s="37">
        <f>SUMIFS(СВЦЭМ!$D$34:$D$777,СВЦЭМ!$A$34:$A$777,$A56,СВЦЭМ!$B$34:$B$777,M$47)+'СЕТ СН'!$G$11+СВЦЭМ!$D$10+'СЕТ СН'!$G$6-'СЕТ СН'!$G$23</f>
        <v>998.35456298000008</v>
      </c>
      <c r="N56" s="37">
        <f>SUMIFS(СВЦЭМ!$D$34:$D$777,СВЦЭМ!$A$34:$A$777,$A56,СВЦЭМ!$B$34:$B$777,N$47)+'СЕТ СН'!$G$11+СВЦЭМ!$D$10+'СЕТ СН'!$G$6-'СЕТ СН'!$G$23</f>
        <v>1005.0221041899999</v>
      </c>
      <c r="O56" s="37">
        <f>SUMIFS(СВЦЭМ!$D$34:$D$777,СВЦЭМ!$A$34:$A$777,$A56,СВЦЭМ!$B$34:$B$777,O$47)+'СЕТ СН'!$G$11+СВЦЭМ!$D$10+'СЕТ СН'!$G$6-'СЕТ СН'!$G$23</f>
        <v>1016.1098516</v>
      </c>
      <c r="P56" s="37">
        <f>SUMIFS(СВЦЭМ!$D$34:$D$777,СВЦЭМ!$A$34:$A$777,$A56,СВЦЭМ!$B$34:$B$777,P$47)+'СЕТ СН'!$G$11+СВЦЭМ!$D$10+'СЕТ СН'!$G$6-'СЕТ СН'!$G$23</f>
        <v>1017.5393122699998</v>
      </c>
      <c r="Q56" s="37">
        <f>SUMIFS(СВЦЭМ!$D$34:$D$777,СВЦЭМ!$A$34:$A$777,$A56,СВЦЭМ!$B$34:$B$777,Q$47)+'СЕТ СН'!$G$11+СВЦЭМ!$D$10+'СЕТ СН'!$G$6-'СЕТ СН'!$G$23</f>
        <v>1022.5103860999998</v>
      </c>
      <c r="R56" s="37">
        <f>SUMIFS(СВЦЭМ!$D$34:$D$777,СВЦЭМ!$A$34:$A$777,$A56,СВЦЭМ!$B$34:$B$777,R$47)+'СЕТ СН'!$G$11+СВЦЭМ!$D$10+'СЕТ СН'!$G$6-'СЕТ СН'!$G$23</f>
        <v>1024.0296751999999</v>
      </c>
      <c r="S56" s="37">
        <f>SUMIFS(СВЦЭМ!$D$34:$D$777,СВЦЭМ!$A$34:$A$777,$A56,СВЦЭМ!$B$34:$B$777,S$47)+'СЕТ СН'!$G$11+СВЦЭМ!$D$10+'СЕТ СН'!$G$6-'СЕТ СН'!$G$23</f>
        <v>1033.0316849599999</v>
      </c>
      <c r="T56" s="37">
        <f>SUMIFS(СВЦЭМ!$D$34:$D$777,СВЦЭМ!$A$34:$A$777,$A56,СВЦЭМ!$B$34:$B$777,T$47)+'СЕТ СН'!$G$11+СВЦЭМ!$D$10+'СЕТ СН'!$G$6-'СЕТ СН'!$G$23</f>
        <v>1011.4677125399999</v>
      </c>
      <c r="U56" s="37">
        <f>SUMIFS(СВЦЭМ!$D$34:$D$777,СВЦЭМ!$A$34:$A$777,$A56,СВЦЭМ!$B$34:$B$777,U$47)+'СЕТ СН'!$G$11+СВЦЭМ!$D$10+'СЕТ СН'!$G$6-'СЕТ СН'!$G$23</f>
        <v>1007.7134022099999</v>
      </c>
      <c r="V56" s="37">
        <f>SUMIFS(СВЦЭМ!$D$34:$D$777,СВЦЭМ!$A$34:$A$777,$A56,СВЦЭМ!$B$34:$B$777,V$47)+'СЕТ СН'!$G$11+СВЦЭМ!$D$10+'СЕТ СН'!$G$6-'СЕТ СН'!$G$23</f>
        <v>1043.3668279399999</v>
      </c>
      <c r="W56" s="37">
        <f>SUMIFS(СВЦЭМ!$D$34:$D$777,СВЦЭМ!$A$34:$A$777,$A56,СВЦЭМ!$B$34:$B$777,W$47)+'СЕТ СН'!$G$11+СВЦЭМ!$D$10+'СЕТ СН'!$G$6-'СЕТ СН'!$G$23</f>
        <v>1135.8284648199999</v>
      </c>
      <c r="X56" s="37">
        <f>SUMIFS(СВЦЭМ!$D$34:$D$777,СВЦЭМ!$A$34:$A$777,$A56,СВЦЭМ!$B$34:$B$777,X$47)+'СЕТ СН'!$G$11+СВЦЭМ!$D$10+'СЕТ СН'!$G$6-'СЕТ СН'!$G$23</f>
        <v>1256.03514511</v>
      </c>
      <c r="Y56" s="37">
        <f>SUMIFS(СВЦЭМ!$D$34:$D$777,СВЦЭМ!$A$34:$A$777,$A56,СВЦЭМ!$B$34:$B$777,Y$47)+'СЕТ СН'!$G$11+СВЦЭМ!$D$10+'СЕТ СН'!$G$6-'СЕТ СН'!$G$23</f>
        <v>1306.35578235</v>
      </c>
    </row>
    <row r="57" spans="1:25" ht="15.75" x14ac:dyDescent="0.2">
      <c r="A57" s="36">
        <f t="shared" si="1"/>
        <v>43049</v>
      </c>
      <c r="B57" s="37">
        <f>SUMIFS(СВЦЭМ!$D$34:$D$777,СВЦЭМ!$A$34:$A$777,$A57,СВЦЭМ!$B$34:$B$777,B$47)+'СЕТ СН'!$G$11+СВЦЭМ!$D$10+'СЕТ СН'!$G$6-'СЕТ СН'!$G$23</f>
        <v>1339.7605390699998</v>
      </c>
      <c r="C57" s="37">
        <f>SUMIFS(СВЦЭМ!$D$34:$D$777,СВЦЭМ!$A$34:$A$777,$A57,СВЦЭМ!$B$34:$B$777,C$47)+'СЕТ СН'!$G$11+СВЦЭМ!$D$10+'СЕТ СН'!$G$6-'СЕТ СН'!$G$23</f>
        <v>1372.8000854299999</v>
      </c>
      <c r="D57" s="37">
        <f>SUMIFS(СВЦЭМ!$D$34:$D$777,СВЦЭМ!$A$34:$A$777,$A57,СВЦЭМ!$B$34:$B$777,D$47)+'СЕТ СН'!$G$11+СВЦЭМ!$D$10+'СЕТ СН'!$G$6-'СЕТ СН'!$G$23</f>
        <v>1416.0069604099999</v>
      </c>
      <c r="E57" s="37">
        <f>SUMIFS(СВЦЭМ!$D$34:$D$777,СВЦЭМ!$A$34:$A$777,$A57,СВЦЭМ!$B$34:$B$777,E$47)+'СЕТ СН'!$G$11+СВЦЭМ!$D$10+'СЕТ СН'!$G$6-'СЕТ СН'!$G$23</f>
        <v>1412.5271684499999</v>
      </c>
      <c r="F57" s="37">
        <f>SUMIFS(СВЦЭМ!$D$34:$D$777,СВЦЭМ!$A$34:$A$777,$A57,СВЦЭМ!$B$34:$B$777,F$47)+'СЕТ СН'!$G$11+СВЦЭМ!$D$10+'СЕТ СН'!$G$6-'СЕТ СН'!$G$23</f>
        <v>1413.33327407</v>
      </c>
      <c r="G57" s="37">
        <f>SUMIFS(СВЦЭМ!$D$34:$D$777,СВЦЭМ!$A$34:$A$777,$A57,СВЦЭМ!$B$34:$B$777,G$47)+'СЕТ СН'!$G$11+СВЦЭМ!$D$10+'СЕТ СН'!$G$6-'СЕТ СН'!$G$23</f>
        <v>1420.50158119</v>
      </c>
      <c r="H57" s="37">
        <f>SUMIFS(СВЦЭМ!$D$34:$D$777,СВЦЭМ!$A$34:$A$777,$A57,СВЦЭМ!$B$34:$B$777,H$47)+'СЕТ СН'!$G$11+СВЦЭМ!$D$10+'СЕТ СН'!$G$6-'СЕТ СН'!$G$23</f>
        <v>1428.8248670199998</v>
      </c>
      <c r="I57" s="37">
        <f>SUMIFS(СВЦЭМ!$D$34:$D$777,СВЦЭМ!$A$34:$A$777,$A57,СВЦЭМ!$B$34:$B$777,I$47)+'СЕТ СН'!$G$11+СВЦЭМ!$D$10+'СЕТ СН'!$G$6-'СЕТ СН'!$G$23</f>
        <v>1318.3041005999999</v>
      </c>
      <c r="J57" s="37">
        <f>SUMIFS(СВЦЭМ!$D$34:$D$777,СВЦЭМ!$A$34:$A$777,$A57,СВЦЭМ!$B$34:$B$777,J$47)+'СЕТ СН'!$G$11+СВЦЭМ!$D$10+'СЕТ СН'!$G$6-'СЕТ СН'!$G$23</f>
        <v>1224.4369048199999</v>
      </c>
      <c r="K57" s="37">
        <f>SUMIFS(СВЦЭМ!$D$34:$D$777,СВЦЭМ!$A$34:$A$777,$A57,СВЦЭМ!$B$34:$B$777,K$47)+'СЕТ СН'!$G$11+СВЦЭМ!$D$10+'СЕТ СН'!$G$6-'СЕТ СН'!$G$23</f>
        <v>1120.8564372599999</v>
      </c>
      <c r="L57" s="37">
        <f>SUMIFS(СВЦЭМ!$D$34:$D$777,СВЦЭМ!$A$34:$A$777,$A57,СВЦЭМ!$B$34:$B$777,L$47)+'СЕТ СН'!$G$11+СВЦЭМ!$D$10+'СЕТ СН'!$G$6-'СЕТ СН'!$G$23</f>
        <v>1029.4151677</v>
      </c>
      <c r="M57" s="37">
        <f>SUMIFS(СВЦЭМ!$D$34:$D$777,СВЦЭМ!$A$34:$A$777,$A57,СВЦЭМ!$B$34:$B$777,M$47)+'СЕТ СН'!$G$11+СВЦЭМ!$D$10+'СЕТ СН'!$G$6-'СЕТ СН'!$G$23</f>
        <v>1002.0748871599999</v>
      </c>
      <c r="N57" s="37">
        <f>SUMIFS(СВЦЭМ!$D$34:$D$777,СВЦЭМ!$A$34:$A$777,$A57,СВЦЭМ!$B$34:$B$777,N$47)+'СЕТ СН'!$G$11+СВЦЭМ!$D$10+'СЕТ СН'!$G$6-'СЕТ СН'!$G$23</f>
        <v>1020.4191080999999</v>
      </c>
      <c r="O57" s="37">
        <f>SUMIFS(СВЦЭМ!$D$34:$D$777,СВЦЭМ!$A$34:$A$777,$A57,СВЦЭМ!$B$34:$B$777,O$47)+'СЕТ СН'!$G$11+СВЦЭМ!$D$10+'СЕТ СН'!$G$6-'СЕТ СН'!$G$23</f>
        <v>1023.4323982999999</v>
      </c>
      <c r="P57" s="37">
        <f>SUMIFS(СВЦЭМ!$D$34:$D$777,СВЦЭМ!$A$34:$A$777,$A57,СВЦЭМ!$B$34:$B$777,P$47)+'СЕТ СН'!$G$11+СВЦЭМ!$D$10+'СЕТ СН'!$G$6-'СЕТ СН'!$G$23</f>
        <v>1038.2076142399999</v>
      </c>
      <c r="Q57" s="37">
        <f>SUMIFS(СВЦЭМ!$D$34:$D$777,СВЦЭМ!$A$34:$A$777,$A57,СВЦЭМ!$B$34:$B$777,Q$47)+'СЕТ СН'!$G$11+СВЦЭМ!$D$10+'СЕТ СН'!$G$6-'СЕТ СН'!$G$23</f>
        <v>1044.3698022999999</v>
      </c>
      <c r="R57" s="37">
        <f>SUMIFS(СВЦЭМ!$D$34:$D$777,СВЦЭМ!$A$34:$A$777,$A57,СВЦЭМ!$B$34:$B$777,R$47)+'СЕТ СН'!$G$11+СВЦЭМ!$D$10+'СЕТ СН'!$G$6-'СЕТ СН'!$G$23</f>
        <v>1046.9415228299999</v>
      </c>
      <c r="S57" s="37">
        <f>SUMIFS(СВЦЭМ!$D$34:$D$777,СВЦЭМ!$A$34:$A$777,$A57,СВЦЭМ!$B$34:$B$777,S$47)+'СЕТ СН'!$G$11+СВЦЭМ!$D$10+'СЕТ СН'!$G$6-'СЕТ СН'!$G$23</f>
        <v>1027.1587910799999</v>
      </c>
      <c r="T57" s="37">
        <f>SUMIFS(СВЦЭМ!$D$34:$D$777,СВЦЭМ!$A$34:$A$777,$A57,СВЦЭМ!$B$34:$B$777,T$47)+'СЕТ СН'!$G$11+СВЦЭМ!$D$10+'СЕТ СН'!$G$6-'СЕТ СН'!$G$23</f>
        <v>967.08529859999999</v>
      </c>
      <c r="U57" s="37">
        <f>SUMIFS(СВЦЭМ!$D$34:$D$777,СВЦЭМ!$A$34:$A$777,$A57,СВЦЭМ!$B$34:$B$777,U$47)+'СЕТ СН'!$G$11+СВЦЭМ!$D$10+'СЕТ СН'!$G$6-'СЕТ СН'!$G$23</f>
        <v>963.54656393000005</v>
      </c>
      <c r="V57" s="37">
        <f>SUMIFS(СВЦЭМ!$D$34:$D$777,СВЦЭМ!$A$34:$A$777,$A57,СВЦЭМ!$B$34:$B$777,V$47)+'СЕТ СН'!$G$11+СВЦЭМ!$D$10+'СЕТ СН'!$G$6-'СЕТ СН'!$G$23</f>
        <v>1021.8532298099999</v>
      </c>
      <c r="W57" s="37">
        <f>SUMIFS(СВЦЭМ!$D$34:$D$777,СВЦЭМ!$A$34:$A$777,$A57,СВЦЭМ!$B$34:$B$777,W$47)+'СЕТ СН'!$G$11+СВЦЭМ!$D$10+'СЕТ СН'!$G$6-'СЕТ СН'!$G$23</f>
        <v>1125.7376958299999</v>
      </c>
      <c r="X57" s="37">
        <f>SUMIFS(СВЦЭМ!$D$34:$D$777,СВЦЭМ!$A$34:$A$777,$A57,СВЦЭМ!$B$34:$B$777,X$47)+'СЕТ СН'!$G$11+СВЦЭМ!$D$10+'СЕТ СН'!$G$6-'СЕТ СН'!$G$23</f>
        <v>1240.3329310300001</v>
      </c>
      <c r="Y57" s="37">
        <f>SUMIFS(СВЦЭМ!$D$34:$D$777,СВЦЭМ!$A$34:$A$777,$A57,СВЦЭМ!$B$34:$B$777,Y$47)+'СЕТ СН'!$G$11+СВЦЭМ!$D$10+'СЕТ СН'!$G$6-'СЕТ СН'!$G$23</f>
        <v>1315.8592490999999</v>
      </c>
    </row>
    <row r="58" spans="1:25" ht="15.75" x14ac:dyDescent="0.2">
      <c r="A58" s="36">
        <f t="shared" si="1"/>
        <v>43050</v>
      </c>
      <c r="B58" s="37">
        <f>SUMIFS(СВЦЭМ!$D$34:$D$777,СВЦЭМ!$A$34:$A$777,$A58,СВЦЭМ!$B$34:$B$777,B$47)+'СЕТ СН'!$G$11+СВЦЭМ!$D$10+'СЕТ СН'!$G$6-'СЕТ СН'!$G$23</f>
        <v>1410.5502586599998</v>
      </c>
      <c r="C58" s="37">
        <f>SUMIFS(СВЦЭМ!$D$34:$D$777,СВЦЭМ!$A$34:$A$777,$A58,СВЦЭМ!$B$34:$B$777,C$47)+'СЕТ СН'!$G$11+СВЦЭМ!$D$10+'СЕТ СН'!$G$6-'СЕТ СН'!$G$23</f>
        <v>1393.3304996899999</v>
      </c>
      <c r="D58" s="37">
        <f>SUMIFS(СВЦЭМ!$D$34:$D$777,СВЦЭМ!$A$34:$A$777,$A58,СВЦЭМ!$B$34:$B$777,D$47)+'СЕТ СН'!$G$11+СВЦЭМ!$D$10+'СЕТ СН'!$G$6-'СЕТ СН'!$G$23</f>
        <v>1421.1092693399999</v>
      </c>
      <c r="E58" s="37">
        <f>SUMIFS(СВЦЭМ!$D$34:$D$777,СВЦЭМ!$A$34:$A$777,$A58,СВЦЭМ!$B$34:$B$777,E$47)+'СЕТ СН'!$G$11+СВЦЭМ!$D$10+'СЕТ СН'!$G$6-'СЕТ СН'!$G$23</f>
        <v>1441.2730645299998</v>
      </c>
      <c r="F58" s="37">
        <f>SUMIFS(СВЦЭМ!$D$34:$D$777,СВЦЭМ!$A$34:$A$777,$A58,СВЦЭМ!$B$34:$B$777,F$47)+'СЕТ СН'!$G$11+СВЦЭМ!$D$10+'СЕТ СН'!$G$6-'СЕТ СН'!$G$23</f>
        <v>1440.5221092699999</v>
      </c>
      <c r="G58" s="37">
        <f>SUMIFS(СВЦЭМ!$D$34:$D$777,СВЦЭМ!$A$34:$A$777,$A58,СВЦЭМ!$B$34:$B$777,G$47)+'СЕТ СН'!$G$11+СВЦЭМ!$D$10+'СЕТ СН'!$G$6-'СЕТ СН'!$G$23</f>
        <v>1434.08313942</v>
      </c>
      <c r="H58" s="37">
        <f>SUMIFS(СВЦЭМ!$D$34:$D$777,СВЦЭМ!$A$34:$A$777,$A58,СВЦЭМ!$B$34:$B$777,H$47)+'СЕТ СН'!$G$11+СВЦЭМ!$D$10+'СЕТ СН'!$G$6-'СЕТ СН'!$G$23</f>
        <v>1413.8081961599999</v>
      </c>
      <c r="I58" s="37">
        <f>SUMIFS(СВЦЭМ!$D$34:$D$777,СВЦЭМ!$A$34:$A$777,$A58,СВЦЭМ!$B$34:$B$777,I$47)+'СЕТ СН'!$G$11+СВЦЭМ!$D$10+'СЕТ СН'!$G$6-'СЕТ СН'!$G$23</f>
        <v>1349.0705199399999</v>
      </c>
      <c r="J58" s="37">
        <f>SUMIFS(СВЦЭМ!$D$34:$D$777,СВЦЭМ!$A$34:$A$777,$A58,СВЦЭМ!$B$34:$B$777,J$47)+'СЕТ СН'!$G$11+СВЦЭМ!$D$10+'СЕТ СН'!$G$6-'СЕТ СН'!$G$23</f>
        <v>1249.47947441</v>
      </c>
      <c r="K58" s="37">
        <f>SUMIFS(СВЦЭМ!$D$34:$D$777,СВЦЭМ!$A$34:$A$777,$A58,СВЦЭМ!$B$34:$B$777,K$47)+'СЕТ СН'!$G$11+СВЦЭМ!$D$10+'СЕТ СН'!$G$6-'СЕТ СН'!$G$23</f>
        <v>1129.6238387199999</v>
      </c>
      <c r="L58" s="37">
        <f>SUMIFS(СВЦЭМ!$D$34:$D$777,СВЦЭМ!$A$34:$A$777,$A58,СВЦЭМ!$B$34:$B$777,L$47)+'СЕТ СН'!$G$11+СВЦЭМ!$D$10+'СЕТ СН'!$G$6-'СЕТ СН'!$G$23</f>
        <v>1029.5310223500001</v>
      </c>
      <c r="M58" s="37">
        <f>SUMIFS(СВЦЭМ!$D$34:$D$777,СВЦЭМ!$A$34:$A$777,$A58,СВЦЭМ!$B$34:$B$777,M$47)+'СЕТ СН'!$G$11+СВЦЭМ!$D$10+'СЕТ СН'!$G$6-'СЕТ СН'!$G$23</f>
        <v>988.52309949999994</v>
      </c>
      <c r="N58" s="37">
        <f>SUMIFS(СВЦЭМ!$D$34:$D$777,СВЦЭМ!$A$34:$A$777,$A58,СВЦЭМ!$B$34:$B$777,N$47)+'СЕТ СН'!$G$11+СВЦЭМ!$D$10+'СЕТ СН'!$G$6-'СЕТ СН'!$G$23</f>
        <v>1004.235874</v>
      </c>
      <c r="O58" s="37">
        <f>SUMIFS(СВЦЭМ!$D$34:$D$777,СВЦЭМ!$A$34:$A$777,$A58,СВЦЭМ!$B$34:$B$777,O$47)+'СЕТ СН'!$G$11+СВЦЭМ!$D$10+'СЕТ СН'!$G$6-'СЕТ СН'!$G$23</f>
        <v>996.89864029</v>
      </c>
      <c r="P58" s="37">
        <f>SUMIFS(СВЦЭМ!$D$34:$D$777,СВЦЭМ!$A$34:$A$777,$A58,СВЦЭМ!$B$34:$B$777,P$47)+'СЕТ СН'!$G$11+СВЦЭМ!$D$10+'СЕТ СН'!$G$6-'СЕТ СН'!$G$23</f>
        <v>1002.7527172999999</v>
      </c>
      <c r="Q58" s="37">
        <f>SUMIFS(СВЦЭМ!$D$34:$D$777,СВЦЭМ!$A$34:$A$777,$A58,СВЦЭМ!$B$34:$B$777,Q$47)+'СЕТ СН'!$G$11+СВЦЭМ!$D$10+'СЕТ СН'!$G$6-'СЕТ СН'!$G$23</f>
        <v>1004.5628058299999</v>
      </c>
      <c r="R58" s="37">
        <f>SUMIFS(СВЦЭМ!$D$34:$D$777,СВЦЭМ!$A$34:$A$777,$A58,СВЦЭМ!$B$34:$B$777,R$47)+'СЕТ СН'!$G$11+СВЦЭМ!$D$10+'СЕТ СН'!$G$6-'СЕТ СН'!$G$23</f>
        <v>1001.25071177</v>
      </c>
      <c r="S58" s="37">
        <f>SUMIFS(СВЦЭМ!$D$34:$D$777,СВЦЭМ!$A$34:$A$777,$A58,СВЦЭМ!$B$34:$B$777,S$47)+'СЕТ СН'!$G$11+СВЦЭМ!$D$10+'СЕТ СН'!$G$6-'СЕТ СН'!$G$23</f>
        <v>1008.7932591599999</v>
      </c>
      <c r="T58" s="37">
        <f>SUMIFS(СВЦЭМ!$D$34:$D$777,СВЦЭМ!$A$34:$A$777,$A58,СВЦЭМ!$B$34:$B$777,T$47)+'СЕТ СН'!$G$11+СВЦЭМ!$D$10+'СЕТ СН'!$G$6-'СЕТ СН'!$G$23</f>
        <v>972.06966504999991</v>
      </c>
      <c r="U58" s="37">
        <f>SUMIFS(СВЦЭМ!$D$34:$D$777,СВЦЭМ!$A$34:$A$777,$A58,СВЦЭМ!$B$34:$B$777,U$47)+'СЕТ СН'!$G$11+СВЦЭМ!$D$10+'СЕТ СН'!$G$6-'СЕТ СН'!$G$23</f>
        <v>973.49693036000008</v>
      </c>
      <c r="V58" s="37">
        <f>SUMIFS(СВЦЭМ!$D$34:$D$777,СВЦЭМ!$A$34:$A$777,$A58,СВЦЭМ!$B$34:$B$777,V$47)+'СЕТ СН'!$G$11+СВЦЭМ!$D$10+'СЕТ СН'!$G$6-'СЕТ СН'!$G$23</f>
        <v>1013.3803688600001</v>
      </c>
      <c r="W58" s="37">
        <f>SUMIFS(СВЦЭМ!$D$34:$D$777,СВЦЭМ!$A$34:$A$777,$A58,СВЦЭМ!$B$34:$B$777,W$47)+'СЕТ СН'!$G$11+СВЦЭМ!$D$10+'СЕТ СН'!$G$6-'СЕТ СН'!$G$23</f>
        <v>1133.1795069299999</v>
      </c>
      <c r="X58" s="37">
        <f>SUMIFS(СВЦЭМ!$D$34:$D$777,СВЦЭМ!$A$34:$A$777,$A58,СВЦЭМ!$B$34:$B$777,X$47)+'СЕТ СН'!$G$11+СВЦЭМ!$D$10+'СЕТ СН'!$G$6-'СЕТ СН'!$G$23</f>
        <v>1244.2552173199999</v>
      </c>
      <c r="Y58" s="37">
        <f>SUMIFS(СВЦЭМ!$D$34:$D$777,СВЦЭМ!$A$34:$A$777,$A58,СВЦЭМ!$B$34:$B$777,Y$47)+'СЕТ СН'!$G$11+СВЦЭМ!$D$10+'СЕТ СН'!$G$6-'СЕТ СН'!$G$23</f>
        <v>1346.6266468899998</v>
      </c>
    </row>
    <row r="59" spans="1:25" ht="15.75" x14ac:dyDescent="0.2">
      <c r="A59" s="36">
        <f t="shared" si="1"/>
        <v>43051</v>
      </c>
      <c r="B59" s="37">
        <f>SUMIFS(СВЦЭМ!$D$34:$D$777,СВЦЭМ!$A$34:$A$777,$A59,СВЦЭМ!$B$34:$B$777,B$47)+'СЕТ СН'!$G$11+СВЦЭМ!$D$10+'СЕТ СН'!$G$6-'СЕТ СН'!$G$23</f>
        <v>1374.6778260899998</v>
      </c>
      <c r="C59" s="37">
        <f>SUMIFS(СВЦЭМ!$D$34:$D$777,СВЦЭМ!$A$34:$A$777,$A59,СВЦЭМ!$B$34:$B$777,C$47)+'СЕТ СН'!$G$11+СВЦЭМ!$D$10+'СЕТ СН'!$G$6-'СЕТ СН'!$G$23</f>
        <v>1420.2087631499999</v>
      </c>
      <c r="D59" s="37">
        <f>SUMIFS(СВЦЭМ!$D$34:$D$777,СВЦЭМ!$A$34:$A$777,$A59,СВЦЭМ!$B$34:$B$777,D$47)+'СЕТ СН'!$G$11+СВЦЭМ!$D$10+'СЕТ СН'!$G$6-'СЕТ СН'!$G$23</f>
        <v>1448.5427012599998</v>
      </c>
      <c r="E59" s="37">
        <f>SUMIFS(СВЦЭМ!$D$34:$D$777,СВЦЭМ!$A$34:$A$777,$A59,СВЦЭМ!$B$34:$B$777,E$47)+'СЕТ СН'!$G$11+СВЦЭМ!$D$10+'СЕТ СН'!$G$6-'СЕТ СН'!$G$23</f>
        <v>1466.9416122</v>
      </c>
      <c r="F59" s="37">
        <f>SUMIFS(СВЦЭМ!$D$34:$D$777,СВЦЭМ!$A$34:$A$777,$A59,СВЦЭМ!$B$34:$B$777,F$47)+'СЕТ СН'!$G$11+СВЦЭМ!$D$10+'СЕТ СН'!$G$6-'СЕТ СН'!$G$23</f>
        <v>1493.4431328599999</v>
      </c>
      <c r="G59" s="37">
        <f>SUMIFS(СВЦЭМ!$D$34:$D$777,СВЦЭМ!$A$34:$A$777,$A59,СВЦЭМ!$B$34:$B$777,G$47)+'СЕТ СН'!$G$11+СВЦЭМ!$D$10+'СЕТ СН'!$G$6-'СЕТ СН'!$G$23</f>
        <v>1488.8865265200002</v>
      </c>
      <c r="H59" s="37">
        <f>SUMIFS(СВЦЭМ!$D$34:$D$777,СВЦЭМ!$A$34:$A$777,$A59,СВЦЭМ!$B$34:$B$777,H$47)+'СЕТ СН'!$G$11+СВЦЭМ!$D$10+'СЕТ СН'!$G$6-'СЕТ СН'!$G$23</f>
        <v>1469.5411100399997</v>
      </c>
      <c r="I59" s="37">
        <f>SUMIFS(СВЦЭМ!$D$34:$D$777,СВЦЭМ!$A$34:$A$777,$A59,СВЦЭМ!$B$34:$B$777,I$47)+'СЕТ СН'!$G$11+СВЦЭМ!$D$10+'СЕТ СН'!$G$6-'СЕТ СН'!$G$23</f>
        <v>1410.95373447</v>
      </c>
      <c r="J59" s="37">
        <f>SUMIFS(СВЦЭМ!$D$34:$D$777,СВЦЭМ!$A$34:$A$777,$A59,СВЦЭМ!$B$34:$B$777,J$47)+'СЕТ СН'!$G$11+СВЦЭМ!$D$10+'СЕТ СН'!$G$6-'СЕТ СН'!$G$23</f>
        <v>1287.6367369999998</v>
      </c>
      <c r="K59" s="37">
        <f>SUMIFS(СВЦЭМ!$D$34:$D$777,СВЦЭМ!$A$34:$A$777,$A59,СВЦЭМ!$B$34:$B$777,K$47)+'СЕТ СН'!$G$11+СВЦЭМ!$D$10+'СЕТ СН'!$G$6-'СЕТ СН'!$G$23</f>
        <v>1144.20608356</v>
      </c>
      <c r="L59" s="37">
        <f>SUMIFS(СВЦЭМ!$D$34:$D$777,СВЦЭМ!$A$34:$A$777,$A59,СВЦЭМ!$B$34:$B$777,L$47)+'СЕТ СН'!$G$11+СВЦЭМ!$D$10+'СЕТ СН'!$G$6-'СЕТ СН'!$G$23</f>
        <v>1037.5206640199999</v>
      </c>
      <c r="M59" s="37">
        <f>SUMIFS(СВЦЭМ!$D$34:$D$777,СВЦЭМ!$A$34:$A$777,$A59,СВЦЭМ!$B$34:$B$777,M$47)+'СЕТ СН'!$G$11+СВЦЭМ!$D$10+'СЕТ СН'!$G$6-'СЕТ СН'!$G$23</f>
        <v>1004.4723784099999</v>
      </c>
      <c r="N59" s="37">
        <f>SUMIFS(СВЦЭМ!$D$34:$D$777,СВЦЭМ!$A$34:$A$777,$A59,СВЦЭМ!$B$34:$B$777,N$47)+'СЕТ СН'!$G$11+СВЦЭМ!$D$10+'СЕТ СН'!$G$6-'СЕТ СН'!$G$23</f>
        <v>1006.3566850699999</v>
      </c>
      <c r="O59" s="37">
        <f>SUMIFS(СВЦЭМ!$D$34:$D$777,СВЦЭМ!$A$34:$A$777,$A59,СВЦЭМ!$B$34:$B$777,O$47)+'СЕТ СН'!$G$11+СВЦЭМ!$D$10+'СЕТ СН'!$G$6-'СЕТ СН'!$G$23</f>
        <v>1001.3825758899998</v>
      </c>
      <c r="P59" s="37">
        <f>SUMIFS(СВЦЭМ!$D$34:$D$777,СВЦЭМ!$A$34:$A$777,$A59,СВЦЭМ!$B$34:$B$777,P$47)+'СЕТ СН'!$G$11+СВЦЭМ!$D$10+'СЕТ СН'!$G$6-'СЕТ СН'!$G$23</f>
        <v>999.77345190999995</v>
      </c>
      <c r="Q59" s="37">
        <f>SUMIFS(СВЦЭМ!$D$34:$D$777,СВЦЭМ!$A$34:$A$777,$A59,СВЦЭМ!$B$34:$B$777,Q$47)+'СЕТ СН'!$G$11+СВЦЭМ!$D$10+'СЕТ СН'!$G$6-'СЕТ СН'!$G$23</f>
        <v>999.17787397999996</v>
      </c>
      <c r="R59" s="37">
        <f>SUMIFS(СВЦЭМ!$D$34:$D$777,СВЦЭМ!$A$34:$A$777,$A59,СВЦЭМ!$B$34:$B$777,R$47)+'СЕТ СН'!$G$11+СВЦЭМ!$D$10+'СЕТ СН'!$G$6-'СЕТ СН'!$G$23</f>
        <v>1008.2195862399999</v>
      </c>
      <c r="S59" s="37">
        <f>SUMIFS(СВЦЭМ!$D$34:$D$777,СВЦЭМ!$A$34:$A$777,$A59,СВЦЭМ!$B$34:$B$777,S$47)+'СЕТ СН'!$G$11+СВЦЭМ!$D$10+'СЕТ СН'!$G$6-'СЕТ СН'!$G$23</f>
        <v>1003.4010198799999</v>
      </c>
      <c r="T59" s="37">
        <f>SUMIFS(СВЦЭМ!$D$34:$D$777,СВЦЭМ!$A$34:$A$777,$A59,СВЦЭМ!$B$34:$B$777,T$47)+'СЕТ СН'!$G$11+СВЦЭМ!$D$10+'СЕТ СН'!$G$6-'СЕТ СН'!$G$23</f>
        <v>984.42987608999988</v>
      </c>
      <c r="U59" s="37">
        <f>SUMIFS(СВЦЭМ!$D$34:$D$777,СВЦЭМ!$A$34:$A$777,$A59,СВЦЭМ!$B$34:$B$777,U$47)+'СЕТ СН'!$G$11+СВЦЭМ!$D$10+'СЕТ СН'!$G$6-'СЕТ СН'!$G$23</f>
        <v>985.35651374999998</v>
      </c>
      <c r="V59" s="37">
        <f>SUMIFS(СВЦЭМ!$D$34:$D$777,СВЦЭМ!$A$34:$A$777,$A59,СВЦЭМ!$B$34:$B$777,V$47)+'СЕТ СН'!$G$11+СВЦЭМ!$D$10+'СЕТ СН'!$G$6-'СЕТ СН'!$G$23</f>
        <v>1012.36573894</v>
      </c>
      <c r="W59" s="37">
        <f>SUMIFS(СВЦЭМ!$D$34:$D$777,СВЦЭМ!$A$34:$A$777,$A59,СВЦЭМ!$B$34:$B$777,W$47)+'СЕТ СН'!$G$11+СВЦЭМ!$D$10+'СЕТ СН'!$G$6-'СЕТ СН'!$G$23</f>
        <v>1120.4796247099998</v>
      </c>
      <c r="X59" s="37">
        <f>SUMIFS(СВЦЭМ!$D$34:$D$777,СВЦЭМ!$A$34:$A$777,$A59,СВЦЭМ!$B$34:$B$777,X$47)+'СЕТ СН'!$G$11+СВЦЭМ!$D$10+'СЕТ СН'!$G$6-'СЕТ СН'!$G$23</f>
        <v>1228.8995078600001</v>
      </c>
      <c r="Y59" s="37">
        <f>SUMIFS(СВЦЭМ!$D$34:$D$777,СВЦЭМ!$A$34:$A$777,$A59,СВЦЭМ!$B$34:$B$777,Y$47)+'СЕТ СН'!$G$11+СВЦЭМ!$D$10+'СЕТ СН'!$G$6-'СЕТ СН'!$G$23</f>
        <v>1335.31270064</v>
      </c>
    </row>
    <row r="60" spans="1:25" ht="15.75" x14ac:dyDescent="0.2">
      <c r="A60" s="36">
        <f t="shared" si="1"/>
        <v>43052</v>
      </c>
      <c r="B60" s="37">
        <f>SUMIFS(СВЦЭМ!$D$34:$D$777,СВЦЭМ!$A$34:$A$777,$A60,СВЦЭМ!$B$34:$B$777,B$47)+'СЕТ СН'!$G$11+СВЦЭМ!$D$10+'СЕТ СН'!$G$6-'СЕТ СН'!$G$23</f>
        <v>1380.33573183</v>
      </c>
      <c r="C60" s="37">
        <f>SUMIFS(СВЦЭМ!$D$34:$D$777,СВЦЭМ!$A$34:$A$777,$A60,СВЦЭМ!$B$34:$B$777,C$47)+'СЕТ СН'!$G$11+СВЦЭМ!$D$10+'СЕТ СН'!$G$6-'СЕТ СН'!$G$23</f>
        <v>1448.9308728399999</v>
      </c>
      <c r="D60" s="37">
        <f>SUMIFS(СВЦЭМ!$D$34:$D$777,СВЦЭМ!$A$34:$A$777,$A60,СВЦЭМ!$B$34:$B$777,D$47)+'СЕТ СН'!$G$11+СВЦЭМ!$D$10+'СЕТ СН'!$G$6-'СЕТ СН'!$G$23</f>
        <v>1506.57088948</v>
      </c>
      <c r="E60" s="37">
        <f>SUMIFS(СВЦЭМ!$D$34:$D$777,СВЦЭМ!$A$34:$A$777,$A60,СВЦЭМ!$B$34:$B$777,E$47)+'СЕТ СН'!$G$11+СВЦЭМ!$D$10+'СЕТ СН'!$G$6-'СЕТ СН'!$G$23</f>
        <v>1510.7876925999999</v>
      </c>
      <c r="F60" s="37">
        <f>SUMIFS(СВЦЭМ!$D$34:$D$777,СВЦЭМ!$A$34:$A$777,$A60,СВЦЭМ!$B$34:$B$777,F$47)+'СЕТ СН'!$G$11+СВЦЭМ!$D$10+'СЕТ СН'!$G$6-'СЕТ СН'!$G$23</f>
        <v>1520.8717464199999</v>
      </c>
      <c r="G60" s="37">
        <f>SUMIFS(СВЦЭМ!$D$34:$D$777,СВЦЭМ!$A$34:$A$777,$A60,СВЦЭМ!$B$34:$B$777,G$47)+'СЕТ СН'!$G$11+СВЦЭМ!$D$10+'СЕТ СН'!$G$6-'СЕТ СН'!$G$23</f>
        <v>1512.1985193199998</v>
      </c>
      <c r="H60" s="37">
        <f>SUMIFS(СВЦЭМ!$D$34:$D$777,СВЦЭМ!$A$34:$A$777,$A60,СВЦЭМ!$B$34:$B$777,H$47)+'СЕТ СН'!$G$11+СВЦЭМ!$D$10+'СЕТ СН'!$G$6-'СЕТ СН'!$G$23</f>
        <v>1458.41141021</v>
      </c>
      <c r="I60" s="37">
        <f>SUMIFS(СВЦЭМ!$D$34:$D$777,СВЦЭМ!$A$34:$A$777,$A60,СВЦЭМ!$B$34:$B$777,I$47)+'СЕТ СН'!$G$11+СВЦЭМ!$D$10+'СЕТ СН'!$G$6-'СЕТ СН'!$G$23</f>
        <v>1344.7409430799999</v>
      </c>
      <c r="J60" s="37">
        <f>SUMIFS(СВЦЭМ!$D$34:$D$777,СВЦЭМ!$A$34:$A$777,$A60,СВЦЭМ!$B$34:$B$777,J$47)+'СЕТ СН'!$G$11+СВЦЭМ!$D$10+'СЕТ СН'!$G$6-'СЕТ СН'!$G$23</f>
        <v>1225.7219696799998</v>
      </c>
      <c r="K60" s="37">
        <f>SUMIFS(СВЦЭМ!$D$34:$D$777,СВЦЭМ!$A$34:$A$777,$A60,СВЦЭМ!$B$34:$B$777,K$47)+'СЕТ СН'!$G$11+СВЦЭМ!$D$10+'СЕТ СН'!$G$6-'СЕТ СН'!$G$23</f>
        <v>1140.1338554899999</v>
      </c>
      <c r="L60" s="37">
        <f>SUMIFS(СВЦЭМ!$D$34:$D$777,СВЦЭМ!$A$34:$A$777,$A60,СВЦЭМ!$B$34:$B$777,L$47)+'СЕТ СН'!$G$11+СВЦЭМ!$D$10+'СЕТ СН'!$G$6-'СЕТ СН'!$G$23</f>
        <v>1066.7910956699998</v>
      </c>
      <c r="M60" s="37">
        <f>SUMIFS(СВЦЭМ!$D$34:$D$777,СВЦЭМ!$A$34:$A$777,$A60,СВЦЭМ!$B$34:$B$777,M$47)+'СЕТ СН'!$G$11+СВЦЭМ!$D$10+'СЕТ СН'!$G$6-'СЕТ СН'!$G$23</f>
        <v>1031.7469222199998</v>
      </c>
      <c r="N60" s="37">
        <f>SUMIFS(СВЦЭМ!$D$34:$D$777,СВЦЭМ!$A$34:$A$777,$A60,СВЦЭМ!$B$34:$B$777,N$47)+'СЕТ СН'!$G$11+СВЦЭМ!$D$10+'СЕТ СН'!$G$6-'СЕТ СН'!$G$23</f>
        <v>1019.3175628999998</v>
      </c>
      <c r="O60" s="37">
        <f>SUMIFS(СВЦЭМ!$D$34:$D$777,СВЦЭМ!$A$34:$A$777,$A60,СВЦЭМ!$B$34:$B$777,O$47)+'СЕТ СН'!$G$11+СВЦЭМ!$D$10+'СЕТ СН'!$G$6-'СЕТ СН'!$G$23</f>
        <v>1016.8431342399999</v>
      </c>
      <c r="P60" s="37">
        <f>SUMIFS(СВЦЭМ!$D$34:$D$777,СВЦЭМ!$A$34:$A$777,$A60,СВЦЭМ!$B$34:$B$777,P$47)+'СЕТ СН'!$G$11+СВЦЭМ!$D$10+'СЕТ СН'!$G$6-'СЕТ СН'!$G$23</f>
        <v>1014.6124800699999</v>
      </c>
      <c r="Q60" s="37">
        <f>SUMIFS(СВЦЭМ!$D$34:$D$777,СВЦЭМ!$A$34:$A$777,$A60,СВЦЭМ!$B$34:$B$777,Q$47)+'СЕТ СН'!$G$11+СВЦЭМ!$D$10+'СЕТ СН'!$G$6-'СЕТ СН'!$G$23</f>
        <v>1016.06718684</v>
      </c>
      <c r="R60" s="37">
        <f>SUMIFS(СВЦЭМ!$D$34:$D$777,СВЦЭМ!$A$34:$A$777,$A60,СВЦЭМ!$B$34:$B$777,R$47)+'СЕТ СН'!$G$11+СВЦЭМ!$D$10+'СЕТ СН'!$G$6-'СЕТ СН'!$G$23</f>
        <v>1008.2809900899999</v>
      </c>
      <c r="S60" s="37">
        <f>SUMIFS(СВЦЭМ!$D$34:$D$777,СВЦЭМ!$A$34:$A$777,$A60,СВЦЭМ!$B$34:$B$777,S$47)+'СЕТ СН'!$G$11+СВЦЭМ!$D$10+'СЕТ СН'!$G$6-'СЕТ СН'!$G$23</f>
        <v>1014.1090905399999</v>
      </c>
      <c r="T60" s="37">
        <f>SUMIFS(СВЦЭМ!$D$34:$D$777,СВЦЭМ!$A$34:$A$777,$A60,СВЦЭМ!$B$34:$B$777,T$47)+'СЕТ СН'!$G$11+СВЦЭМ!$D$10+'СЕТ СН'!$G$6-'СЕТ СН'!$G$23</f>
        <v>1045.72110419</v>
      </c>
      <c r="U60" s="37">
        <f>SUMIFS(СВЦЭМ!$D$34:$D$777,СВЦЭМ!$A$34:$A$777,$A60,СВЦЭМ!$B$34:$B$777,U$47)+'СЕТ СН'!$G$11+СВЦЭМ!$D$10+'СЕТ СН'!$G$6-'СЕТ СН'!$G$23</f>
        <v>1042.45395568</v>
      </c>
      <c r="V60" s="37">
        <f>SUMIFS(СВЦЭМ!$D$34:$D$777,СВЦЭМ!$A$34:$A$777,$A60,СВЦЭМ!$B$34:$B$777,V$47)+'СЕТ СН'!$G$11+СВЦЭМ!$D$10+'СЕТ СН'!$G$6-'СЕТ СН'!$G$23</f>
        <v>1051.73701355</v>
      </c>
      <c r="W60" s="37">
        <f>SUMIFS(СВЦЭМ!$D$34:$D$777,СВЦЭМ!$A$34:$A$777,$A60,СВЦЭМ!$B$34:$B$777,W$47)+'СЕТ СН'!$G$11+СВЦЭМ!$D$10+'СЕТ СН'!$G$6-'СЕТ СН'!$G$23</f>
        <v>1130.0418079299998</v>
      </c>
      <c r="X60" s="37">
        <f>SUMIFS(СВЦЭМ!$D$34:$D$777,СВЦЭМ!$A$34:$A$777,$A60,СВЦЭМ!$B$34:$B$777,X$47)+'СЕТ СН'!$G$11+СВЦЭМ!$D$10+'СЕТ СН'!$G$6-'СЕТ СН'!$G$23</f>
        <v>1244.6252129999998</v>
      </c>
      <c r="Y60" s="37">
        <f>SUMIFS(СВЦЭМ!$D$34:$D$777,СВЦЭМ!$A$34:$A$777,$A60,СВЦЭМ!$B$34:$B$777,Y$47)+'СЕТ СН'!$G$11+СВЦЭМ!$D$10+'СЕТ СН'!$G$6-'СЕТ СН'!$G$23</f>
        <v>1363.8376107299998</v>
      </c>
    </row>
    <row r="61" spans="1:25" ht="15.75" x14ac:dyDescent="0.2">
      <c r="A61" s="36">
        <f t="shared" si="1"/>
        <v>43053</v>
      </c>
      <c r="B61" s="37">
        <f>SUMIFS(СВЦЭМ!$D$34:$D$777,СВЦЭМ!$A$34:$A$777,$A61,СВЦЭМ!$B$34:$B$777,B$47)+'СЕТ СН'!$G$11+СВЦЭМ!$D$10+'СЕТ СН'!$G$6-'СЕТ СН'!$G$23</f>
        <v>1402.1714347999998</v>
      </c>
      <c r="C61" s="37">
        <f>SUMIFS(СВЦЭМ!$D$34:$D$777,СВЦЭМ!$A$34:$A$777,$A61,СВЦЭМ!$B$34:$B$777,C$47)+'СЕТ СН'!$G$11+СВЦЭМ!$D$10+'СЕТ СН'!$G$6-'СЕТ СН'!$G$23</f>
        <v>1444.08956124</v>
      </c>
      <c r="D61" s="37">
        <f>SUMIFS(СВЦЭМ!$D$34:$D$777,СВЦЭМ!$A$34:$A$777,$A61,СВЦЭМ!$B$34:$B$777,D$47)+'СЕТ СН'!$G$11+СВЦЭМ!$D$10+'СЕТ СН'!$G$6-'СЕТ СН'!$G$23</f>
        <v>1441.8999983399999</v>
      </c>
      <c r="E61" s="37">
        <f>SUMIFS(СВЦЭМ!$D$34:$D$777,СВЦЭМ!$A$34:$A$777,$A61,СВЦЭМ!$B$34:$B$777,E$47)+'СЕТ СН'!$G$11+СВЦЭМ!$D$10+'СЕТ СН'!$G$6-'СЕТ СН'!$G$23</f>
        <v>1440.19426292</v>
      </c>
      <c r="F61" s="37">
        <f>SUMIFS(СВЦЭМ!$D$34:$D$777,СВЦЭМ!$A$34:$A$777,$A61,СВЦЭМ!$B$34:$B$777,F$47)+'СЕТ СН'!$G$11+СВЦЭМ!$D$10+'СЕТ СН'!$G$6-'СЕТ СН'!$G$23</f>
        <v>1438.4555266899999</v>
      </c>
      <c r="G61" s="37">
        <f>SUMIFS(СВЦЭМ!$D$34:$D$777,СВЦЭМ!$A$34:$A$777,$A61,СВЦЭМ!$B$34:$B$777,G$47)+'СЕТ СН'!$G$11+СВЦЭМ!$D$10+'СЕТ СН'!$G$6-'СЕТ СН'!$G$23</f>
        <v>1442.59150933</v>
      </c>
      <c r="H61" s="37">
        <f>SUMIFS(СВЦЭМ!$D$34:$D$777,СВЦЭМ!$A$34:$A$777,$A61,СВЦЭМ!$B$34:$B$777,H$47)+'СЕТ СН'!$G$11+СВЦЭМ!$D$10+'СЕТ СН'!$G$6-'СЕТ СН'!$G$23</f>
        <v>1421.0797670899999</v>
      </c>
      <c r="I61" s="37">
        <f>SUMIFS(СВЦЭМ!$D$34:$D$777,СВЦЭМ!$A$34:$A$777,$A61,СВЦЭМ!$B$34:$B$777,I$47)+'СЕТ СН'!$G$11+СВЦЭМ!$D$10+'СЕТ СН'!$G$6-'СЕТ СН'!$G$23</f>
        <v>1324.2899446399999</v>
      </c>
      <c r="J61" s="37">
        <f>SUMIFS(СВЦЭМ!$D$34:$D$777,СВЦЭМ!$A$34:$A$777,$A61,СВЦЭМ!$B$34:$B$777,J$47)+'СЕТ СН'!$G$11+СВЦЭМ!$D$10+'СЕТ СН'!$G$6-'СЕТ СН'!$G$23</f>
        <v>1257.74578834</v>
      </c>
      <c r="K61" s="37">
        <f>SUMIFS(СВЦЭМ!$D$34:$D$777,СВЦЭМ!$A$34:$A$777,$A61,СВЦЭМ!$B$34:$B$777,K$47)+'СЕТ СН'!$G$11+СВЦЭМ!$D$10+'СЕТ СН'!$G$6-'СЕТ СН'!$G$23</f>
        <v>1171.9345762299999</v>
      </c>
      <c r="L61" s="37">
        <f>SUMIFS(СВЦЭМ!$D$34:$D$777,СВЦЭМ!$A$34:$A$777,$A61,СВЦЭМ!$B$34:$B$777,L$47)+'СЕТ СН'!$G$11+СВЦЭМ!$D$10+'СЕТ СН'!$G$6-'СЕТ СН'!$G$23</f>
        <v>1089.5488049099999</v>
      </c>
      <c r="M61" s="37">
        <f>SUMIFS(СВЦЭМ!$D$34:$D$777,СВЦЭМ!$A$34:$A$777,$A61,СВЦЭМ!$B$34:$B$777,M$47)+'СЕТ СН'!$G$11+СВЦЭМ!$D$10+'СЕТ СН'!$G$6-'СЕТ СН'!$G$23</f>
        <v>1061.82217528</v>
      </c>
      <c r="N61" s="37">
        <f>SUMIFS(СВЦЭМ!$D$34:$D$777,СВЦЭМ!$A$34:$A$777,$A61,СВЦЭМ!$B$34:$B$777,N$47)+'СЕТ СН'!$G$11+СВЦЭМ!$D$10+'СЕТ СН'!$G$6-'СЕТ СН'!$G$23</f>
        <v>1072.8156315199999</v>
      </c>
      <c r="O61" s="37">
        <f>SUMIFS(СВЦЭМ!$D$34:$D$777,СВЦЭМ!$A$34:$A$777,$A61,СВЦЭМ!$B$34:$B$777,O$47)+'СЕТ СН'!$G$11+СВЦЭМ!$D$10+'СЕТ СН'!$G$6-'СЕТ СН'!$G$23</f>
        <v>1063.4014740699999</v>
      </c>
      <c r="P61" s="37">
        <f>SUMIFS(СВЦЭМ!$D$34:$D$777,СВЦЭМ!$A$34:$A$777,$A61,СВЦЭМ!$B$34:$B$777,P$47)+'СЕТ СН'!$G$11+СВЦЭМ!$D$10+'СЕТ СН'!$G$6-'СЕТ СН'!$G$23</f>
        <v>1071.4915459700001</v>
      </c>
      <c r="Q61" s="37">
        <f>SUMIFS(СВЦЭМ!$D$34:$D$777,СВЦЭМ!$A$34:$A$777,$A61,СВЦЭМ!$B$34:$B$777,Q$47)+'СЕТ СН'!$G$11+СВЦЭМ!$D$10+'СЕТ СН'!$G$6-'СЕТ СН'!$G$23</f>
        <v>1080.0766533299998</v>
      </c>
      <c r="R61" s="37">
        <f>SUMIFS(СВЦЭМ!$D$34:$D$777,СВЦЭМ!$A$34:$A$777,$A61,СВЦЭМ!$B$34:$B$777,R$47)+'СЕТ СН'!$G$11+СВЦЭМ!$D$10+'СЕТ СН'!$G$6-'СЕТ СН'!$G$23</f>
        <v>1082.7588781999998</v>
      </c>
      <c r="S61" s="37">
        <f>SUMIFS(СВЦЭМ!$D$34:$D$777,СВЦЭМ!$A$34:$A$777,$A61,СВЦЭМ!$B$34:$B$777,S$47)+'СЕТ СН'!$G$11+СВЦЭМ!$D$10+'СЕТ СН'!$G$6-'СЕТ СН'!$G$23</f>
        <v>1056.8286696299999</v>
      </c>
      <c r="T61" s="37">
        <f>SUMIFS(СВЦЭМ!$D$34:$D$777,СВЦЭМ!$A$34:$A$777,$A61,СВЦЭМ!$B$34:$B$777,T$47)+'СЕТ СН'!$G$11+СВЦЭМ!$D$10+'СЕТ СН'!$G$6-'СЕТ СН'!$G$23</f>
        <v>1018.8584179099998</v>
      </c>
      <c r="U61" s="37">
        <f>SUMIFS(СВЦЭМ!$D$34:$D$777,СВЦЭМ!$A$34:$A$777,$A61,СВЦЭМ!$B$34:$B$777,U$47)+'СЕТ СН'!$G$11+СВЦЭМ!$D$10+'СЕТ СН'!$G$6-'СЕТ СН'!$G$23</f>
        <v>1010.7628995099999</v>
      </c>
      <c r="V61" s="37">
        <f>SUMIFS(СВЦЭМ!$D$34:$D$777,СВЦЭМ!$A$34:$A$777,$A61,СВЦЭМ!$B$34:$B$777,V$47)+'СЕТ СН'!$G$11+СВЦЭМ!$D$10+'СЕТ СН'!$G$6-'СЕТ СН'!$G$23</f>
        <v>1062.3965063999999</v>
      </c>
      <c r="W61" s="37">
        <f>SUMIFS(СВЦЭМ!$D$34:$D$777,СВЦЭМ!$A$34:$A$777,$A61,СВЦЭМ!$B$34:$B$777,W$47)+'СЕТ СН'!$G$11+СВЦЭМ!$D$10+'СЕТ СН'!$G$6-'СЕТ СН'!$G$23</f>
        <v>1159.7058214899998</v>
      </c>
      <c r="X61" s="37">
        <f>SUMIFS(СВЦЭМ!$D$34:$D$777,СВЦЭМ!$A$34:$A$777,$A61,СВЦЭМ!$B$34:$B$777,X$47)+'СЕТ СН'!$G$11+СВЦЭМ!$D$10+'СЕТ СН'!$G$6-'СЕТ СН'!$G$23</f>
        <v>1268.5937939999999</v>
      </c>
      <c r="Y61" s="37">
        <f>SUMIFS(СВЦЭМ!$D$34:$D$777,СВЦЭМ!$A$34:$A$777,$A61,СВЦЭМ!$B$34:$B$777,Y$47)+'СЕТ СН'!$G$11+СВЦЭМ!$D$10+'СЕТ СН'!$G$6-'СЕТ СН'!$G$23</f>
        <v>1381.7563998799999</v>
      </c>
    </row>
    <row r="62" spans="1:25" ht="15.75" x14ac:dyDescent="0.2">
      <c r="A62" s="36">
        <f t="shared" si="1"/>
        <v>43054</v>
      </c>
      <c r="B62" s="37">
        <f>SUMIFS(СВЦЭМ!$D$34:$D$777,СВЦЭМ!$A$34:$A$777,$A62,СВЦЭМ!$B$34:$B$777,B$47)+'СЕТ СН'!$G$11+СВЦЭМ!$D$10+'СЕТ СН'!$G$6-'СЕТ СН'!$G$23</f>
        <v>1374.6345437799998</v>
      </c>
      <c r="C62" s="37">
        <f>SUMIFS(СВЦЭМ!$D$34:$D$777,СВЦЭМ!$A$34:$A$777,$A62,СВЦЭМ!$B$34:$B$777,C$47)+'СЕТ СН'!$G$11+СВЦЭМ!$D$10+'СЕТ СН'!$G$6-'СЕТ СН'!$G$23</f>
        <v>1412.1516696799999</v>
      </c>
      <c r="D62" s="37">
        <f>SUMIFS(СВЦЭМ!$D$34:$D$777,СВЦЭМ!$A$34:$A$777,$A62,СВЦЭМ!$B$34:$B$777,D$47)+'СЕТ СН'!$G$11+СВЦЭМ!$D$10+'СЕТ СН'!$G$6-'СЕТ СН'!$G$23</f>
        <v>1455.9260487899999</v>
      </c>
      <c r="E62" s="37">
        <f>SUMIFS(СВЦЭМ!$D$34:$D$777,СВЦЭМ!$A$34:$A$777,$A62,СВЦЭМ!$B$34:$B$777,E$47)+'СЕТ СН'!$G$11+СВЦЭМ!$D$10+'СЕТ СН'!$G$6-'СЕТ СН'!$G$23</f>
        <v>1449.18033408</v>
      </c>
      <c r="F62" s="37">
        <f>SUMIFS(СВЦЭМ!$D$34:$D$777,СВЦЭМ!$A$34:$A$777,$A62,СВЦЭМ!$B$34:$B$777,F$47)+'СЕТ СН'!$G$11+СВЦЭМ!$D$10+'СЕТ СН'!$G$6-'СЕТ СН'!$G$23</f>
        <v>1449.53241994</v>
      </c>
      <c r="G62" s="37">
        <f>SUMIFS(СВЦЭМ!$D$34:$D$777,СВЦЭМ!$A$34:$A$777,$A62,СВЦЭМ!$B$34:$B$777,G$47)+'СЕТ СН'!$G$11+СВЦЭМ!$D$10+'СЕТ СН'!$G$6-'СЕТ СН'!$G$23</f>
        <v>1457.35855642</v>
      </c>
      <c r="H62" s="37">
        <f>SUMIFS(СВЦЭМ!$D$34:$D$777,СВЦЭМ!$A$34:$A$777,$A62,СВЦЭМ!$B$34:$B$777,H$47)+'СЕТ СН'!$G$11+СВЦЭМ!$D$10+'СЕТ СН'!$G$6-'СЕТ СН'!$G$23</f>
        <v>1405.6373010799998</v>
      </c>
      <c r="I62" s="37">
        <f>SUMIFS(СВЦЭМ!$D$34:$D$777,СВЦЭМ!$A$34:$A$777,$A62,СВЦЭМ!$B$34:$B$777,I$47)+'СЕТ СН'!$G$11+СВЦЭМ!$D$10+'СЕТ СН'!$G$6-'СЕТ СН'!$G$23</f>
        <v>1300.2956108199999</v>
      </c>
      <c r="J62" s="37">
        <f>SUMIFS(СВЦЭМ!$D$34:$D$777,СВЦЭМ!$A$34:$A$777,$A62,СВЦЭМ!$B$34:$B$777,J$47)+'СЕТ СН'!$G$11+СВЦЭМ!$D$10+'СЕТ СН'!$G$6-'СЕТ СН'!$G$23</f>
        <v>1235.1754622899998</v>
      </c>
      <c r="K62" s="37">
        <f>SUMIFS(СВЦЭМ!$D$34:$D$777,СВЦЭМ!$A$34:$A$777,$A62,СВЦЭМ!$B$34:$B$777,K$47)+'СЕТ СН'!$G$11+СВЦЭМ!$D$10+'СЕТ СН'!$G$6-'СЕТ СН'!$G$23</f>
        <v>1155.44180684</v>
      </c>
      <c r="L62" s="37">
        <f>SUMIFS(СВЦЭМ!$D$34:$D$777,СВЦЭМ!$A$34:$A$777,$A62,СВЦЭМ!$B$34:$B$777,L$47)+'СЕТ СН'!$G$11+СВЦЭМ!$D$10+'СЕТ СН'!$G$6-'СЕТ СН'!$G$23</f>
        <v>1081.9819022299998</v>
      </c>
      <c r="M62" s="37">
        <f>SUMIFS(СВЦЭМ!$D$34:$D$777,СВЦЭМ!$A$34:$A$777,$A62,СВЦЭМ!$B$34:$B$777,M$47)+'СЕТ СН'!$G$11+СВЦЭМ!$D$10+'СЕТ СН'!$G$6-'СЕТ СН'!$G$23</f>
        <v>1062.3282910200001</v>
      </c>
      <c r="N62" s="37">
        <f>SUMIFS(СВЦЭМ!$D$34:$D$777,СВЦЭМ!$A$34:$A$777,$A62,СВЦЭМ!$B$34:$B$777,N$47)+'СЕТ СН'!$G$11+СВЦЭМ!$D$10+'СЕТ СН'!$G$6-'СЕТ СН'!$G$23</f>
        <v>1070.6687587500001</v>
      </c>
      <c r="O62" s="37">
        <f>SUMIFS(СВЦЭМ!$D$34:$D$777,СВЦЭМ!$A$34:$A$777,$A62,СВЦЭМ!$B$34:$B$777,O$47)+'СЕТ СН'!$G$11+СВЦЭМ!$D$10+'СЕТ СН'!$G$6-'СЕТ СН'!$G$23</f>
        <v>1077.1576494000001</v>
      </c>
      <c r="P62" s="37">
        <f>SUMIFS(СВЦЭМ!$D$34:$D$777,СВЦЭМ!$A$34:$A$777,$A62,СВЦЭМ!$B$34:$B$777,P$47)+'СЕТ СН'!$G$11+СВЦЭМ!$D$10+'СЕТ СН'!$G$6-'СЕТ СН'!$G$23</f>
        <v>1080.5348506400001</v>
      </c>
      <c r="Q62" s="37">
        <f>SUMIFS(СВЦЭМ!$D$34:$D$777,СВЦЭМ!$A$34:$A$777,$A62,СВЦЭМ!$B$34:$B$777,Q$47)+'СЕТ СН'!$G$11+СВЦЭМ!$D$10+'СЕТ СН'!$G$6-'СЕТ СН'!$G$23</f>
        <v>1079.2683984599998</v>
      </c>
      <c r="R62" s="37">
        <f>SUMIFS(СВЦЭМ!$D$34:$D$777,СВЦЭМ!$A$34:$A$777,$A62,СВЦЭМ!$B$34:$B$777,R$47)+'СЕТ СН'!$G$11+СВЦЭМ!$D$10+'СЕТ СН'!$G$6-'СЕТ СН'!$G$23</f>
        <v>1070.4417489099999</v>
      </c>
      <c r="S62" s="37">
        <f>SUMIFS(СВЦЭМ!$D$34:$D$777,СВЦЭМ!$A$34:$A$777,$A62,СВЦЭМ!$B$34:$B$777,S$47)+'СЕТ СН'!$G$11+СВЦЭМ!$D$10+'СЕТ СН'!$G$6-'СЕТ СН'!$G$23</f>
        <v>1058.7339241299999</v>
      </c>
      <c r="T62" s="37">
        <f>SUMIFS(СВЦЭМ!$D$34:$D$777,СВЦЭМ!$A$34:$A$777,$A62,СВЦЭМ!$B$34:$B$777,T$47)+'СЕТ СН'!$G$11+СВЦЭМ!$D$10+'СЕТ СН'!$G$6-'СЕТ СН'!$G$23</f>
        <v>1030.5671344299999</v>
      </c>
      <c r="U62" s="37">
        <f>SUMIFS(СВЦЭМ!$D$34:$D$777,СВЦЭМ!$A$34:$A$777,$A62,СВЦЭМ!$B$34:$B$777,U$47)+'СЕТ СН'!$G$11+СВЦЭМ!$D$10+'СЕТ СН'!$G$6-'СЕТ СН'!$G$23</f>
        <v>1027.04103214</v>
      </c>
      <c r="V62" s="37">
        <f>SUMIFS(СВЦЭМ!$D$34:$D$777,СВЦЭМ!$A$34:$A$777,$A62,СВЦЭМ!$B$34:$B$777,V$47)+'СЕТ СН'!$G$11+СВЦЭМ!$D$10+'СЕТ СН'!$G$6-'СЕТ СН'!$G$23</f>
        <v>1071.9069003599998</v>
      </c>
      <c r="W62" s="37">
        <f>SUMIFS(СВЦЭМ!$D$34:$D$777,СВЦЭМ!$A$34:$A$777,$A62,СВЦЭМ!$B$34:$B$777,W$47)+'СЕТ СН'!$G$11+СВЦЭМ!$D$10+'СЕТ СН'!$G$6-'СЕТ СН'!$G$23</f>
        <v>1166.98714251</v>
      </c>
      <c r="X62" s="37">
        <f>SUMIFS(СВЦЭМ!$D$34:$D$777,СВЦЭМ!$A$34:$A$777,$A62,СВЦЭМ!$B$34:$B$777,X$47)+'СЕТ СН'!$G$11+СВЦЭМ!$D$10+'СЕТ СН'!$G$6-'СЕТ СН'!$G$23</f>
        <v>1275.8345451599998</v>
      </c>
      <c r="Y62" s="37">
        <f>SUMIFS(СВЦЭМ!$D$34:$D$777,СВЦЭМ!$A$34:$A$777,$A62,СВЦЭМ!$B$34:$B$777,Y$47)+'СЕТ СН'!$G$11+СВЦЭМ!$D$10+'СЕТ СН'!$G$6-'СЕТ СН'!$G$23</f>
        <v>1379.4496187299999</v>
      </c>
    </row>
    <row r="63" spans="1:25" ht="15.75" x14ac:dyDescent="0.2">
      <c r="A63" s="36">
        <f t="shared" si="1"/>
        <v>43055</v>
      </c>
      <c r="B63" s="37">
        <f>SUMIFS(СВЦЭМ!$D$34:$D$777,СВЦЭМ!$A$34:$A$777,$A63,СВЦЭМ!$B$34:$B$777,B$47)+'СЕТ СН'!$G$11+СВЦЭМ!$D$10+'СЕТ СН'!$G$6-'СЕТ СН'!$G$23</f>
        <v>1450.0672993599999</v>
      </c>
      <c r="C63" s="37">
        <f>SUMIFS(СВЦЭМ!$D$34:$D$777,СВЦЭМ!$A$34:$A$777,$A63,СВЦЭМ!$B$34:$B$777,C$47)+'СЕТ СН'!$G$11+СВЦЭМ!$D$10+'СЕТ СН'!$G$6-'СЕТ СН'!$G$23</f>
        <v>1452.2387965999999</v>
      </c>
      <c r="D63" s="37">
        <f>SUMIFS(СВЦЭМ!$D$34:$D$777,СВЦЭМ!$A$34:$A$777,$A63,СВЦЭМ!$B$34:$B$777,D$47)+'СЕТ СН'!$G$11+СВЦЭМ!$D$10+'СЕТ СН'!$G$6-'СЕТ СН'!$G$23</f>
        <v>1472.9706588299996</v>
      </c>
      <c r="E63" s="37">
        <f>SUMIFS(СВЦЭМ!$D$34:$D$777,СВЦЭМ!$A$34:$A$777,$A63,СВЦЭМ!$B$34:$B$777,E$47)+'СЕТ СН'!$G$11+СВЦЭМ!$D$10+'СЕТ СН'!$G$6-'СЕТ СН'!$G$23</f>
        <v>1468.6074013</v>
      </c>
      <c r="F63" s="37">
        <f>SUMIFS(СВЦЭМ!$D$34:$D$777,СВЦЭМ!$A$34:$A$777,$A63,СВЦЭМ!$B$34:$B$777,F$47)+'СЕТ СН'!$G$11+СВЦЭМ!$D$10+'СЕТ СН'!$G$6-'СЕТ СН'!$G$23</f>
        <v>1467.61330813</v>
      </c>
      <c r="G63" s="37">
        <f>SUMIFS(СВЦЭМ!$D$34:$D$777,СВЦЭМ!$A$34:$A$777,$A63,СВЦЭМ!$B$34:$B$777,G$47)+'СЕТ СН'!$G$11+СВЦЭМ!$D$10+'СЕТ СН'!$G$6-'СЕТ СН'!$G$23</f>
        <v>1475.5441434300001</v>
      </c>
      <c r="H63" s="37">
        <f>SUMIFS(СВЦЭМ!$D$34:$D$777,СВЦЭМ!$A$34:$A$777,$A63,СВЦЭМ!$B$34:$B$777,H$47)+'СЕТ СН'!$G$11+СВЦЭМ!$D$10+'СЕТ СН'!$G$6-'СЕТ СН'!$G$23</f>
        <v>1454.85292026</v>
      </c>
      <c r="I63" s="37">
        <f>SUMIFS(СВЦЭМ!$D$34:$D$777,СВЦЭМ!$A$34:$A$777,$A63,СВЦЭМ!$B$34:$B$777,I$47)+'СЕТ СН'!$G$11+СВЦЭМ!$D$10+'СЕТ СН'!$G$6-'СЕТ СН'!$G$23</f>
        <v>1338.1777420899998</v>
      </c>
      <c r="J63" s="37">
        <f>SUMIFS(СВЦЭМ!$D$34:$D$777,СВЦЭМ!$A$34:$A$777,$A63,СВЦЭМ!$B$34:$B$777,J$47)+'СЕТ СН'!$G$11+СВЦЭМ!$D$10+'СЕТ СН'!$G$6-'СЕТ СН'!$G$23</f>
        <v>1279.3662843099999</v>
      </c>
      <c r="K63" s="37">
        <f>SUMIFS(СВЦЭМ!$D$34:$D$777,СВЦЭМ!$A$34:$A$777,$A63,СВЦЭМ!$B$34:$B$777,K$47)+'СЕТ СН'!$G$11+СВЦЭМ!$D$10+'СЕТ СН'!$G$6-'СЕТ СН'!$G$23</f>
        <v>1198.59925557</v>
      </c>
      <c r="L63" s="37">
        <f>SUMIFS(СВЦЭМ!$D$34:$D$777,СВЦЭМ!$A$34:$A$777,$A63,СВЦЭМ!$B$34:$B$777,L$47)+'СЕТ СН'!$G$11+СВЦЭМ!$D$10+'СЕТ СН'!$G$6-'СЕТ СН'!$G$23</f>
        <v>1117.8423362999999</v>
      </c>
      <c r="M63" s="37">
        <f>SUMIFS(СВЦЭМ!$D$34:$D$777,СВЦЭМ!$A$34:$A$777,$A63,СВЦЭМ!$B$34:$B$777,M$47)+'СЕТ СН'!$G$11+СВЦЭМ!$D$10+'СЕТ СН'!$G$6-'СЕТ СН'!$G$23</f>
        <v>1075.0223858599998</v>
      </c>
      <c r="N63" s="37">
        <f>SUMIFS(СВЦЭМ!$D$34:$D$777,СВЦЭМ!$A$34:$A$777,$A63,СВЦЭМ!$B$34:$B$777,N$47)+'СЕТ СН'!$G$11+СВЦЭМ!$D$10+'СЕТ СН'!$G$6-'СЕТ СН'!$G$23</f>
        <v>1061.8495913100001</v>
      </c>
      <c r="O63" s="37">
        <f>SUMIFS(СВЦЭМ!$D$34:$D$777,СВЦЭМ!$A$34:$A$777,$A63,СВЦЭМ!$B$34:$B$777,O$47)+'СЕТ СН'!$G$11+СВЦЭМ!$D$10+'СЕТ СН'!$G$6-'СЕТ СН'!$G$23</f>
        <v>1033.5031794500001</v>
      </c>
      <c r="P63" s="37">
        <f>SUMIFS(СВЦЭМ!$D$34:$D$777,СВЦЭМ!$A$34:$A$777,$A63,СВЦЭМ!$B$34:$B$777,P$47)+'СЕТ СН'!$G$11+СВЦЭМ!$D$10+'СЕТ СН'!$G$6-'СЕТ СН'!$G$23</f>
        <v>1041.82653329</v>
      </c>
      <c r="Q63" s="37">
        <f>SUMIFS(СВЦЭМ!$D$34:$D$777,СВЦЭМ!$A$34:$A$777,$A63,СВЦЭМ!$B$34:$B$777,Q$47)+'СЕТ СН'!$G$11+СВЦЭМ!$D$10+'СЕТ СН'!$G$6-'СЕТ СН'!$G$23</f>
        <v>1045.6414295299999</v>
      </c>
      <c r="R63" s="37">
        <f>SUMIFS(СВЦЭМ!$D$34:$D$777,СВЦЭМ!$A$34:$A$777,$A63,СВЦЭМ!$B$34:$B$777,R$47)+'СЕТ СН'!$G$11+СВЦЭМ!$D$10+'СЕТ СН'!$G$6-'СЕТ СН'!$G$23</f>
        <v>1042.3859010399999</v>
      </c>
      <c r="S63" s="37">
        <f>SUMIFS(СВЦЭМ!$D$34:$D$777,СВЦЭМ!$A$34:$A$777,$A63,СВЦЭМ!$B$34:$B$777,S$47)+'СЕТ СН'!$G$11+СВЦЭМ!$D$10+'СЕТ СН'!$G$6-'СЕТ СН'!$G$23</f>
        <v>1025.1582351100001</v>
      </c>
      <c r="T63" s="37">
        <f>SUMIFS(СВЦЭМ!$D$34:$D$777,СВЦЭМ!$A$34:$A$777,$A63,СВЦЭМ!$B$34:$B$777,T$47)+'СЕТ СН'!$G$11+СВЦЭМ!$D$10+'СЕТ СН'!$G$6-'СЕТ СН'!$G$23</f>
        <v>1012.3120797500001</v>
      </c>
      <c r="U63" s="37">
        <f>SUMIFS(СВЦЭМ!$D$34:$D$777,СВЦЭМ!$A$34:$A$777,$A63,СВЦЭМ!$B$34:$B$777,U$47)+'СЕТ СН'!$G$11+СВЦЭМ!$D$10+'СЕТ СН'!$G$6-'СЕТ СН'!$G$23</f>
        <v>1008.7404073399998</v>
      </c>
      <c r="V63" s="37">
        <f>SUMIFS(СВЦЭМ!$D$34:$D$777,СВЦЭМ!$A$34:$A$777,$A63,СВЦЭМ!$B$34:$B$777,V$47)+'СЕТ СН'!$G$11+СВЦЭМ!$D$10+'СЕТ СН'!$G$6-'СЕТ СН'!$G$23</f>
        <v>1054.4331529399999</v>
      </c>
      <c r="W63" s="37">
        <f>SUMIFS(СВЦЭМ!$D$34:$D$777,СВЦЭМ!$A$34:$A$777,$A63,СВЦЭМ!$B$34:$B$777,W$47)+'СЕТ СН'!$G$11+СВЦЭМ!$D$10+'СЕТ СН'!$G$6-'СЕТ СН'!$G$23</f>
        <v>1159.7480530600001</v>
      </c>
      <c r="X63" s="37">
        <f>SUMIFS(СВЦЭМ!$D$34:$D$777,СВЦЭМ!$A$34:$A$777,$A63,СВЦЭМ!$B$34:$B$777,X$47)+'СЕТ СН'!$G$11+СВЦЭМ!$D$10+'СЕТ СН'!$G$6-'СЕТ СН'!$G$23</f>
        <v>1259.1837493799999</v>
      </c>
      <c r="Y63" s="37">
        <f>SUMIFS(СВЦЭМ!$D$34:$D$777,СВЦЭМ!$A$34:$A$777,$A63,СВЦЭМ!$B$34:$B$777,Y$47)+'СЕТ СН'!$G$11+СВЦЭМ!$D$10+'СЕТ СН'!$G$6-'СЕТ СН'!$G$23</f>
        <v>1340.2222465999998</v>
      </c>
    </row>
    <row r="64" spans="1:25" ht="15.75" x14ac:dyDescent="0.2">
      <c r="A64" s="36">
        <f t="shared" si="1"/>
        <v>43056</v>
      </c>
      <c r="B64" s="37">
        <f>SUMIFS(СВЦЭМ!$D$34:$D$777,СВЦЭМ!$A$34:$A$777,$A64,СВЦЭМ!$B$34:$B$777,B$47)+'СЕТ СН'!$G$11+СВЦЭМ!$D$10+'СЕТ СН'!$G$6-'СЕТ СН'!$G$23</f>
        <v>1443.6388465</v>
      </c>
      <c r="C64" s="37">
        <f>SUMIFS(СВЦЭМ!$D$34:$D$777,СВЦЭМ!$A$34:$A$777,$A64,СВЦЭМ!$B$34:$B$777,C$47)+'СЕТ СН'!$G$11+СВЦЭМ!$D$10+'СЕТ СН'!$G$6-'СЕТ СН'!$G$23</f>
        <v>1482.33323307</v>
      </c>
      <c r="D64" s="37">
        <f>SUMIFS(СВЦЭМ!$D$34:$D$777,СВЦЭМ!$A$34:$A$777,$A64,СВЦЭМ!$B$34:$B$777,D$47)+'СЕТ СН'!$G$11+СВЦЭМ!$D$10+'СЕТ СН'!$G$6-'СЕТ СН'!$G$23</f>
        <v>1483.6716691199999</v>
      </c>
      <c r="E64" s="37">
        <f>SUMIFS(СВЦЭМ!$D$34:$D$777,СВЦЭМ!$A$34:$A$777,$A64,СВЦЭМ!$B$34:$B$777,E$47)+'СЕТ СН'!$G$11+СВЦЭМ!$D$10+'СЕТ СН'!$G$6-'СЕТ СН'!$G$23</f>
        <v>1479.67971154</v>
      </c>
      <c r="F64" s="37">
        <f>SUMIFS(СВЦЭМ!$D$34:$D$777,СВЦЭМ!$A$34:$A$777,$A64,СВЦЭМ!$B$34:$B$777,F$47)+'СЕТ СН'!$G$11+СВЦЭМ!$D$10+'СЕТ СН'!$G$6-'СЕТ СН'!$G$23</f>
        <v>1480.2471303699999</v>
      </c>
      <c r="G64" s="37">
        <f>SUMIFS(СВЦЭМ!$D$34:$D$777,СВЦЭМ!$A$34:$A$777,$A64,СВЦЭМ!$B$34:$B$777,G$47)+'СЕТ СН'!$G$11+СВЦЭМ!$D$10+'СЕТ СН'!$G$6-'СЕТ СН'!$G$23</f>
        <v>1486.8439844899999</v>
      </c>
      <c r="H64" s="37">
        <f>SUMIFS(СВЦЭМ!$D$34:$D$777,СВЦЭМ!$A$34:$A$777,$A64,СВЦЭМ!$B$34:$B$777,H$47)+'СЕТ СН'!$G$11+СВЦЭМ!$D$10+'СЕТ СН'!$G$6-'СЕТ СН'!$G$23</f>
        <v>1450.86039648</v>
      </c>
      <c r="I64" s="37">
        <f>SUMIFS(СВЦЭМ!$D$34:$D$777,СВЦЭМ!$A$34:$A$777,$A64,СВЦЭМ!$B$34:$B$777,I$47)+'СЕТ СН'!$G$11+СВЦЭМ!$D$10+'СЕТ СН'!$G$6-'СЕТ СН'!$G$23</f>
        <v>1332.8726268199998</v>
      </c>
      <c r="J64" s="37">
        <f>SUMIFS(СВЦЭМ!$D$34:$D$777,СВЦЭМ!$A$34:$A$777,$A64,СВЦЭМ!$B$34:$B$777,J$47)+'СЕТ СН'!$G$11+СВЦЭМ!$D$10+'СЕТ СН'!$G$6-'СЕТ СН'!$G$23</f>
        <v>1266.3312780699998</v>
      </c>
      <c r="K64" s="37">
        <f>SUMIFS(СВЦЭМ!$D$34:$D$777,СВЦЭМ!$A$34:$A$777,$A64,СВЦЭМ!$B$34:$B$777,K$47)+'СЕТ СН'!$G$11+СВЦЭМ!$D$10+'СЕТ СН'!$G$6-'СЕТ СН'!$G$23</f>
        <v>1172.24706242</v>
      </c>
      <c r="L64" s="37">
        <f>SUMIFS(СВЦЭМ!$D$34:$D$777,СВЦЭМ!$A$34:$A$777,$A64,СВЦЭМ!$B$34:$B$777,L$47)+'СЕТ СН'!$G$11+СВЦЭМ!$D$10+'СЕТ СН'!$G$6-'СЕТ СН'!$G$23</f>
        <v>1085.8075407599999</v>
      </c>
      <c r="M64" s="37">
        <f>SUMIFS(СВЦЭМ!$D$34:$D$777,СВЦЭМ!$A$34:$A$777,$A64,СВЦЭМ!$B$34:$B$777,M$47)+'СЕТ СН'!$G$11+СВЦЭМ!$D$10+'СЕТ СН'!$G$6-'СЕТ СН'!$G$23</f>
        <v>1054.7979998699998</v>
      </c>
      <c r="N64" s="37">
        <f>SUMIFS(СВЦЭМ!$D$34:$D$777,СВЦЭМ!$A$34:$A$777,$A64,СВЦЭМ!$B$34:$B$777,N$47)+'СЕТ СН'!$G$11+СВЦЭМ!$D$10+'СЕТ СН'!$G$6-'СЕТ СН'!$G$23</f>
        <v>1059.5492098999998</v>
      </c>
      <c r="O64" s="37">
        <f>SUMIFS(СВЦЭМ!$D$34:$D$777,СВЦЭМ!$A$34:$A$777,$A64,СВЦЭМ!$B$34:$B$777,O$47)+'СЕТ СН'!$G$11+СВЦЭМ!$D$10+'СЕТ СН'!$G$6-'СЕТ СН'!$G$23</f>
        <v>1066.8972002</v>
      </c>
      <c r="P64" s="37">
        <f>SUMIFS(СВЦЭМ!$D$34:$D$777,СВЦЭМ!$A$34:$A$777,$A64,СВЦЭМ!$B$34:$B$777,P$47)+'СЕТ СН'!$G$11+СВЦЭМ!$D$10+'СЕТ СН'!$G$6-'СЕТ СН'!$G$23</f>
        <v>1082.2160233999998</v>
      </c>
      <c r="Q64" s="37">
        <f>SUMIFS(СВЦЭМ!$D$34:$D$777,СВЦЭМ!$A$34:$A$777,$A64,СВЦЭМ!$B$34:$B$777,Q$47)+'СЕТ СН'!$G$11+СВЦЭМ!$D$10+'СЕТ СН'!$G$6-'СЕТ СН'!$G$23</f>
        <v>1091.36039992</v>
      </c>
      <c r="R64" s="37">
        <f>SUMIFS(СВЦЭМ!$D$34:$D$777,СВЦЭМ!$A$34:$A$777,$A64,СВЦЭМ!$B$34:$B$777,R$47)+'СЕТ СН'!$G$11+СВЦЭМ!$D$10+'СЕТ СН'!$G$6-'СЕТ СН'!$G$23</f>
        <v>1093.48898932</v>
      </c>
      <c r="S64" s="37">
        <f>SUMIFS(СВЦЭМ!$D$34:$D$777,СВЦЭМ!$A$34:$A$777,$A64,СВЦЭМ!$B$34:$B$777,S$47)+'СЕТ СН'!$G$11+СВЦЭМ!$D$10+'СЕТ СН'!$G$6-'СЕТ СН'!$G$23</f>
        <v>1075.0635384499999</v>
      </c>
      <c r="T64" s="37">
        <f>SUMIFS(СВЦЭМ!$D$34:$D$777,СВЦЭМ!$A$34:$A$777,$A64,СВЦЭМ!$B$34:$B$777,T$47)+'СЕТ СН'!$G$11+СВЦЭМ!$D$10+'СЕТ СН'!$G$6-'СЕТ СН'!$G$23</f>
        <v>1024.8375504400001</v>
      </c>
      <c r="U64" s="37">
        <f>SUMIFS(СВЦЭМ!$D$34:$D$777,СВЦЭМ!$A$34:$A$777,$A64,СВЦЭМ!$B$34:$B$777,U$47)+'СЕТ СН'!$G$11+СВЦЭМ!$D$10+'СЕТ СН'!$G$6-'СЕТ СН'!$G$23</f>
        <v>1019.61897206</v>
      </c>
      <c r="V64" s="37">
        <f>SUMIFS(СВЦЭМ!$D$34:$D$777,СВЦЭМ!$A$34:$A$777,$A64,СВЦЭМ!$B$34:$B$777,V$47)+'СЕТ СН'!$G$11+СВЦЭМ!$D$10+'СЕТ СН'!$G$6-'СЕТ СН'!$G$23</f>
        <v>1079.26710297</v>
      </c>
      <c r="W64" s="37">
        <f>SUMIFS(СВЦЭМ!$D$34:$D$777,СВЦЭМ!$A$34:$A$777,$A64,СВЦЭМ!$B$34:$B$777,W$47)+'СЕТ СН'!$G$11+СВЦЭМ!$D$10+'СЕТ СН'!$G$6-'СЕТ СН'!$G$23</f>
        <v>1178.60905951</v>
      </c>
      <c r="X64" s="37">
        <f>SUMIFS(СВЦЭМ!$D$34:$D$777,СВЦЭМ!$A$34:$A$777,$A64,СВЦЭМ!$B$34:$B$777,X$47)+'СЕТ СН'!$G$11+СВЦЭМ!$D$10+'СЕТ СН'!$G$6-'СЕТ СН'!$G$23</f>
        <v>1290.0106840899998</v>
      </c>
      <c r="Y64" s="37">
        <f>SUMIFS(СВЦЭМ!$D$34:$D$777,СВЦЭМ!$A$34:$A$777,$A64,СВЦЭМ!$B$34:$B$777,Y$47)+'СЕТ СН'!$G$11+СВЦЭМ!$D$10+'СЕТ СН'!$G$6-'СЕТ СН'!$G$23</f>
        <v>1372.8529284799999</v>
      </c>
    </row>
    <row r="65" spans="1:26" ht="15.75" x14ac:dyDescent="0.2">
      <c r="A65" s="36">
        <f t="shared" si="1"/>
        <v>43057</v>
      </c>
      <c r="B65" s="37">
        <f>SUMIFS(СВЦЭМ!$D$34:$D$777,СВЦЭМ!$A$34:$A$777,$A65,СВЦЭМ!$B$34:$B$777,B$47)+'СЕТ СН'!$G$11+СВЦЭМ!$D$10+'СЕТ СН'!$G$6-'СЕТ СН'!$G$23</f>
        <v>1451.6028941</v>
      </c>
      <c r="C65" s="37">
        <f>SUMIFS(СВЦЭМ!$D$34:$D$777,СВЦЭМ!$A$34:$A$777,$A65,СВЦЭМ!$B$34:$B$777,C$47)+'СЕТ СН'!$G$11+СВЦЭМ!$D$10+'СЕТ СН'!$G$6-'СЕТ СН'!$G$23</f>
        <v>1497.6265343599998</v>
      </c>
      <c r="D65" s="37">
        <f>SUMIFS(СВЦЭМ!$D$34:$D$777,СВЦЭМ!$A$34:$A$777,$A65,СВЦЭМ!$B$34:$B$777,D$47)+'СЕТ СН'!$G$11+СВЦЭМ!$D$10+'СЕТ СН'!$G$6-'СЕТ СН'!$G$23</f>
        <v>1498.42589391</v>
      </c>
      <c r="E65" s="37">
        <f>SUMIFS(СВЦЭМ!$D$34:$D$777,СВЦЭМ!$A$34:$A$777,$A65,СВЦЭМ!$B$34:$B$777,E$47)+'СЕТ СН'!$G$11+СВЦЭМ!$D$10+'СЕТ СН'!$G$6-'СЕТ СН'!$G$23</f>
        <v>1479.2528188599999</v>
      </c>
      <c r="F65" s="37">
        <f>SUMIFS(СВЦЭМ!$D$34:$D$777,СВЦЭМ!$A$34:$A$777,$A65,СВЦЭМ!$B$34:$B$777,F$47)+'СЕТ СН'!$G$11+СВЦЭМ!$D$10+'СЕТ СН'!$G$6-'СЕТ СН'!$G$23</f>
        <v>1475.5476718999998</v>
      </c>
      <c r="G65" s="37">
        <f>SUMIFS(СВЦЭМ!$D$34:$D$777,СВЦЭМ!$A$34:$A$777,$A65,СВЦЭМ!$B$34:$B$777,G$47)+'СЕТ СН'!$G$11+СВЦЭМ!$D$10+'СЕТ СН'!$G$6-'СЕТ СН'!$G$23</f>
        <v>1490.95025356</v>
      </c>
      <c r="H65" s="37">
        <f>SUMIFS(СВЦЭМ!$D$34:$D$777,СВЦЭМ!$A$34:$A$777,$A65,СВЦЭМ!$B$34:$B$777,H$47)+'СЕТ СН'!$G$11+СВЦЭМ!$D$10+'СЕТ СН'!$G$6-'СЕТ СН'!$G$23</f>
        <v>1458.80709628</v>
      </c>
      <c r="I65" s="37">
        <f>SUMIFS(СВЦЭМ!$D$34:$D$777,СВЦЭМ!$A$34:$A$777,$A65,СВЦЭМ!$B$34:$B$777,I$47)+'СЕТ СН'!$G$11+СВЦЭМ!$D$10+'СЕТ СН'!$G$6-'СЕТ СН'!$G$23</f>
        <v>1382.9686642899999</v>
      </c>
      <c r="J65" s="37">
        <f>SUMIFS(СВЦЭМ!$D$34:$D$777,СВЦЭМ!$A$34:$A$777,$A65,СВЦЭМ!$B$34:$B$777,J$47)+'СЕТ СН'!$G$11+СВЦЭМ!$D$10+'СЕТ СН'!$G$6-'СЕТ СН'!$G$23</f>
        <v>1284.51381874</v>
      </c>
      <c r="K65" s="37">
        <f>SUMIFS(СВЦЭМ!$D$34:$D$777,СВЦЭМ!$A$34:$A$777,$A65,СВЦЭМ!$B$34:$B$777,K$47)+'СЕТ СН'!$G$11+СВЦЭМ!$D$10+'СЕТ СН'!$G$6-'СЕТ СН'!$G$23</f>
        <v>1169.8700077599999</v>
      </c>
      <c r="L65" s="37">
        <f>SUMIFS(СВЦЭМ!$D$34:$D$777,СВЦЭМ!$A$34:$A$777,$A65,СВЦЭМ!$B$34:$B$777,L$47)+'СЕТ СН'!$G$11+СВЦЭМ!$D$10+'СЕТ СН'!$G$6-'СЕТ СН'!$G$23</f>
        <v>1095.6194817000001</v>
      </c>
      <c r="M65" s="37">
        <f>SUMIFS(СВЦЭМ!$D$34:$D$777,СВЦЭМ!$A$34:$A$777,$A65,СВЦЭМ!$B$34:$B$777,M$47)+'СЕТ СН'!$G$11+СВЦЭМ!$D$10+'СЕТ СН'!$G$6-'СЕТ СН'!$G$23</f>
        <v>1062.6944664099999</v>
      </c>
      <c r="N65" s="37">
        <f>SUMIFS(СВЦЭМ!$D$34:$D$777,СВЦЭМ!$A$34:$A$777,$A65,СВЦЭМ!$B$34:$B$777,N$47)+'СЕТ СН'!$G$11+СВЦЭМ!$D$10+'СЕТ СН'!$G$6-'СЕТ СН'!$G$23</f>
        <v>1062.32931809</v>
      </c>
      <c r="O65" s="37">
        <f>SUMIFS(СВЦЭМ!$D$34:$D$777,СВЦЭМ!$A$34:$A$777,$A65,СВЦЭМ!$B$34:$B$777,O$47)+'СЕТ СН'!$G$11+СВЦЭМ!$D$10+'СЕТ СН'!$G$6-'СЕТ СН'!$G$23</f>
        <v>1064.3293879999999</v>
      </c>
      <c r="P65" s="37">
        <f>SUMIFS(СВЦЭМ!$D$34:$D$777,СВЦЭМ!$A$34:$A$777,$A65,СВЦЭМ!$B$34:$B$777,P$47)+'СЕТ СН'!$G$11+СВЦЭМ!$D$10+'СЕТ СН'!$G$6-'СЕТ СН'!$G$23</f>
        <v>1065.55008051</v>
      </c>
      <c r="Q65" s="37">
        <f>SUMIFS(СВЦЭМ!$D$34:$D$777,СВЦЭМ!$A$34:$A$777,$A65,СВЦЭМ!$B$34:$B$777,Q$47)+'СЕТ СН'!$G$11+СВЦЭМ!$D$10+'СЕТ СН'!$G$6-'СЕТ СН'!$G$23</f>
        <v>1064.4529190599999</v>
      </c>
      <c r="R65" s="37">
        <f>SUMIFS(СВЦЭМ!$D$34:$D$777,СВЦЭМ!$A$34:$A$777,$A65,СВЦЭМ!$B$34:$B$777,R$47)+'СЕТ СН'!$G$11+СВЦЭМ!$D$10+'СЕТ СН'!$G$6-'СЕТ СН'!$G$23</f>
        <v>1068.0822829099998</v>
      </c>
      <c r="S65" s="37">
        <f>SUMIFS(СВЦЭМ!$D$34:$D$777,СВЦЭМ!$A$34:$A$777,$A65,СВЦЭМ!$B$34:$B$777,S$47)+'СЕТ СН'!$G$11+СВЦЭМ!$D$10+'СЕТ СН'!$G$6-'СЕТ СН'!$G$23</f>
        <v>1068.5795614799999</v>
      </c>
      <c r="T65" s="37">
        <f>SUMIFS(СВЦЭМ!$D$34:$D$777,СВЦЭМ!$A$34:$A$777,$A65,СВЦЭМ!$B$34:$B$777,T$47)+'СЕТ СН'!$G$11+СВЦЭМ!$D$10+'СЕТ СН'!$G$6-'СЕТ СН'!$G$23</f>
        <v>1066.69315796</v>
      </c>
      <c r="U65" s="37">
        <f>SUMIFS(СВЦЭМ!$D$34:$D$777,СВЦЭМ!$A$34:$A$777,$A65,СВЦЭМ!$B$34:$B$777,U$47)+'СЕТ СН'!$G$11+СВЦЭМ!$D$10+'СЕТ СН'!$G$6-'СЕТ СН'!$G$23</f>
        <v>1089.3809914499998</v>
      </c>
      <c r="V65" s="37">
        <f>SUMIFS(СВЦЭМ!$D$34:$D$777,СВЦЭМ!$A$34:$A$777,$A65,СВЦЭМ!$B$34:$B$777,V$47)+'СЕТ СН'!$G$11+СВЦЭМ!$D$10+'СЕТ СН'!$G$6-'СЕТ СН'!$G$23</f>
        <v>1123.7914866900001</v>
      </c>
      <c r="W65" s="37">
        <f>SUMIFS(СВЦЭМ!$D$34:$D$777,СВЦЭМ!$A$34:$A$777,$A65,СВЦЭМ!$B$34:$B$777,W$47)+'СЕТ СН'!$G$11+СВЦЭМ!$D$10+'СЕТ СН'!$G$6-'СЕТ СН'!$G$23</f>
        <v>1201.10367258</v>
      </c>
      <c r="X65" s="37">
        <f>SUMIFS(СВЦЭМ!$D$34:$D$777,СВЦЭМ!$A$34:$A$777,$A65,СВЦЭМ!$B$34:$B$777,X$47)+'СЕТ СН'!$G$11+СВЦЭМ!$D$10+'СЕТ СН'!$G$6-'СЕТ СН'!$G$23</f>
        <v>1277.7956114599999</v>
      </c>
      <c r="Y65" s="37">
        <f>SUMIFS(СВЦЭМ!$D$34:$D$777,СВЦЭМ!$A$34:$A$777,$A65,СВЦЭМ!$B$34:$B$777,Y$47)+'СЕТ СН'!$G$11+СВЦЭМ!$D$10+'СЕТ СН'!$G$6-'СЕТ СН'!$G$23</f>
        <v>1359.2317452099999</v>
      </c>
    </row>
    <row r="66" spans="1:26" ht="15.75" x14ac:dyDescent="0.2">
      <c r="A66" s="36">
        <f t="shared" si="1"/>
        <v>43058</v>
      </c>
      <c r="B66" s="37">
        <f>SUMIFS(СВЦЭМ!$D$34:$D$777,СВЦЭМ!$A$34:$A$777,$A66,СВЦЭМ!$B$34:$B$777,B$47)+'СЕТ СН'!$G$11+СВЦЭМ!$D$10+'СЕТ СН'!$G$6-'СЕТ СН'!$G$23</f>
        <v>1437.4614335899998</v>
      </c>
      <c r="C66" s="37">
        <f>SUMIFS(СВЦЭМ!$D$34:$D$777,СВЦЭМ!$A$34:$A$777,$A66,СВЦЭМ!$B$34:$B$777,C$47)+'СЕТ СН'!$G$11+СВЦЭМ!$D$10+'СЕТ СН'!$G$6-'СЕТ СН'!$G$23</f>
        <v>1464.2141334299999</v>
      </c>
      <c r="D66" s="37">
        <f>SUMIFS(СВЦЭМ!$D$34:$D$777,СВЦЭМ!$A$34:$A$777,$A66,СВЦЭМ!$B$34:$B$777,D$47)+'СЕТ СН'!$G$11+СВЦЭМ!$D$10+'СЕТ СН'!$G$6-'СЕТ СН'!$G$23</f>
        <v>1480.0089009499998</v>
      </c>
      <c r="E66" s="37">
        <f>SUMIFS(СВЦЭМ!$D$34:$D$777,СВЦЭМ!$A$34:$A$777,$A66,СВЦЭМ!$B$34:$B$777,E$47)+'СЕТ СН'!$G$11+СВЦЭМ!$D$10+'СЕТ СН'!$G$6-'СЕТ СН'!$G$23</f>
        <v>1474.7230269699999</v>
      </c>
      <c r="F66" s="37">
        <f>SUMIFS(СВЦЭМ!$D$34:$D$777,СВЦЭМ!$A$34:$A$777,$A66,СВЦЭМ!$B$34:$B$777,F$47)+'СЕТ СН'!$G$11+СВЦЭМ!$D$10+'СЕТ СН'!$G$6-'СЕТ СН'!$G$23</f>
        <v>1474.9114102100002</v>
      </c>
      <c r="G66" s="37">
        <f>SUMIFS(СВЦЭМ!$D$34:$D$777,СВЦЭМ!$A$34:$A$777,$A66,СВЦЭМ!$B$34:$B$777,G$47)+'СЕТ СН'!$G$11+СВЦЭМ!$D$10+'СЕТ СН'!$G$6-'СЕТ СН'!$G$23</f>
        <v>1459.6479251999999</v>
      </c>
      <c r="H66" s="37">
        <f>SUMIFS(СВЦЭМ!$D$34:$D$777,СВЦЭМ!$A$34:$A$777,$A66,СВЦЭМ!$B$34:$B$777,H$47)+'СЕТ СН'!$G$11+СВЦЭМ!$D$10+'СЕТ СН'!$G$6-'СЕТ СН'!$G$23</f>
        <v>1446.4938359099999</v>
      </c>
      <c r="I66" s="37">
        <f>SUMIFS(СВЦЭМ!$D$34:$D$777,СВЦЭМ!$A$34:$A$777,$A66,СВЦЭМ!$B$34:$B$777,I$47)+'СЕТ СН'!$G$11+СВЦЭМ!$D$10+'СЕТ СН'!$G$6-'СЕТ СН'!$G$23</f>
        <v>1446.11787508</v>
      </c>
      <c r="J66" s="37">
        <f>SUMIFS(СВЦЭМ!$D$34:$D$777,СВЦЭМ!$A$34:$A$777,$A66,СВЦЭМ!$B$34:$B$777,J$47)+'СЕТ СН'!$G$11+СВЦЭМ!$D$10+'СЕТ СН'!$G$6-'СЕТ СН'!$G$23</f>
        <v>1359.8459929099999</v>
      </c>
      <c r="K66" s="37">
        <f>SUMIFS(СВЦЭМ!$D$34:$D$777,СВЦЭМ!$A$34:$A$777,$A66,СВЦЭМ!$B$34:$B$777,K$47)+'СЕТ СН'!$G$11+СВЦЭМ!$D$10+'СЕТ СН'!$G$6-'СЕТ СН'!$G$23</f>
        <v>1216.9826706099998</v>
      </c>
      <c r="L66" s="37">
        <f>SUMIFS(СВЦЭМ!$D$34:$D$777,СВЦЭМ!$A$34:$A$777,$A66,СВЦЭМ!$B$34:$B$777,L$47)+'СЕТ СН'!$G$11+СВЦЭМ!$D$10+'СЕТ СН'!$G$6-'СЕТ СН'!$G$23</f>
        <v>1096.0832645</v>
      </c>
      <c r="M66" s="37">
        <f>SUMIFS(СВЦЭМ!$D$34:$D$777,СВЦЭМ!$A$34:$A$777,$A66,СВЦЭМ!$B$34:$B$777,M$47)+'СЕТ СН'!$G$11+СВЦЭМ!$D$10+'СЕТ СН'!$G$6-'СЕТ СН'!$G$23</f>
        <v>1061.6442079899998</v>
      </c>
      <c r="N66" s="37">
        <f>SUMIFS(СВЦЭМ!$D$34:$D$777,СВЦЭМ!$A$34:$A$777,$A66,СВЦЭМ!$B$34:$B$777,N$47)+'СЕТ СН'!$G$11+СВЦЭМ!$D$10+'СЕТ СН'!$G$6-'СЕТ СН'!$G$23</f>
        <v>1069.9856860899999</v>
      </c>
      <c r="O66" s="37">
        <f>SUMIFS(СВЦЭМ!$D$34:$D$777,СВЦЭМ!$A$34:$A$777,$A66,СВЦЭМ!$B$34:$B$777,O$47)+'СЕТ СН'!$G$11+СВЦЭМ!$D$10+'СЕТ СН'!$G$6-'СЕТ СН'!$G$23</f>
        <v>1088.0278063999999</v>
      </c>
      <c r="P66" s="37">
        <f>SUMIFS(СВЦЭМ!$D$34:$D$777,СВЦЭМ!$A$34:$A$777,$A66,СВЦЭМ!$B$34:$B$777,P$47)+'СЕТ СН'!$G$11+СВЦЭМ!$D$10+'СЕТ СН'!$G$6-'СЕТ СН'!$G$23</f>
        <v>1097.1828061799999</v>
      </c>
      <c r="Q66" s="37">
        <f>SUMIFS(СВЦЭМ!$D$34:$D$777,СВЦЭМ!$A$34:$A$777,$A66,СВЦЭМ!$B$34:$B$777,Q$47)+'СЕТ СН'!$G$11+СВЦЭМ!$D$10+'СЕТ СН'!$G$6-'СЕТ СН'!$G$23</f>
        <v>1102.5408651799999</v>
      </c>
      <c r="R66" s="37">
        <f>SUMIFS(СВЦЭМ!$D$34:$D$777,СВЦЭМ!$A$34:$A$777,$A66,СВЦЭМ!$B$34:$B$777,R$47)+'СЕТ СН'!$G$11+СВЦЭМ!$D$10+'СЕТ СН'!$G$6-'СЕТ СН'!$G$23</f>
        <v>1104.5079243800001</v>
      </c>
      <c r="S66" s="37">
        <f>SUMIFS(СВЦЭМ!$D$34:$D$777,СВЦЭМ!$A$34:$A$777,$A66,СВЦЭМ!$B$34:$B$777,S$47)+'СЕТ СН'!$G$11+СВЦЭМ!$D$10+'СЕТ СН'!$G$6-'СЕТ СН'!$G$23</f>
        <v>1068.6096017099999</v>
      </c>
      <c r="T66" s="37">
        <f>SUMIFS(СВЦЭМ!$D$34:$D$777,СВЦЭМ!$A$34:$A$777,$A66,СВЦЭМ!$B$34:$B$777,T$47)+'СЕТ СН'!$G$11+СВЦЭМ!$D$10+'СЕТ СН'!$G$6-'СЕТ СН'!$G$23</f>
        <v>1039.4704093299999</v>
      </c>
      <c r="U66" s="37">
        <f>SUMIFS(СВЦЭМ!$D$34:$D$777,СВЦЭМ!$A$34:$A$777,$A66,СВЦЭМ!$B$34:$B$777,U$47)+'СЕТ СН'!$G$11+СВЦЭМ!$D$10+'СЕТ СН'!$G$6-'СЕТ СН'!$G$23</f>
        <v>1053.8606491199998</v>
      </c>
      <c r="V66" s="37">
        <f>SUMIFS(СВЦЭМ!$D$34:$D$777,СВЦЭМ!$A$34:$A$777,$A66,СВЦЭМ!$B$34:$B$777,V$47)+'СЕТ СН'!$G$11+СВЦЭМ!$D$10+'СЕТ СН'!$G$6-'СЕТ СН'!$G$23</f>
        <v>1103.1201318899998</v>
      </c>
      <c r="W66" s="37">
        <f>SUMIFS(СВЦЭМ!$D$34:$D$777,СВЦЭМ!$A$34:$A$777,$A66,СВЦЭМ!$B$34:$B$777,W$47)+'СЕТ СН'!$G$11+СВЦЭМ!$D$10+'СЕТ СН'!$G$6-'СЕТ СН'!$G$23</f>
        <v>1212.0451979099998</v>
      </c>
      <c r="X66" s="37">
        <f>SUMIFS(СВЦЭМ!$D$34:$D$777,СВЦЭМ!$A$34:$A$777,$A66,СВЦЭМ!$B$34:$B$777,X$47)+'СЕТ СН'!$G$11+СВЦЭМ!$D$10+'СЕТ СН'!$G$6-'СЕТ СН'!$G$23</f>
        <v>1295.9469732599998</v>
      </c>
      <c r="Y66" s="37">
        <f>SUMIFS(СВЦЭМ!$D$34:$D$777,СВЦЭМ!$A$34:$A$777,$A66,СВЦЭМ!$B$34:$B$777,Y$47)+'СЕТ СН'!$G$11+СВЦЭМ!$D$10+'СЕТ СН'!$G$6-'СЕТ СН'!$G$23</f>
        <v>1403.3918736199998</v>
      </c>
    </row>
    <row r="67" spans="1:26" ht="15.75" x14ac:dyDescent="0.2">
      <c r="A67" s="36">
        <f t="shared" si="1"/>
        <v>43059</v>
      </c>
      <c r="B67" s="37">
        <f>SUMIFS(СВЦЭМ!$D$34:$D$777,СВЦЭМ!$A$34:$A$777,$A67,СВЦЭМ!$B$34:$B$777,B$47)+'СЕТ СН'!$G$11+СВЦЭМ!$D$10+'СЕТ СН'!$G$6-'СЕТ СН'!$G$23</f>
        <v>1462.4682500199999</v>
      </c>
      <c r="C67" s="37">
        <f>SUMIFS(СВЦЭМ!$D$34:$D$777,СВЦЭМ!$A$34:$A$777,$A67,СВЦЭМ!$B$34:$B$777,C$47)+'СЕТ СН'!$G$11+СВЦЭМ!$D$10+'СЕТ СН'!$G$6-'СЕТ СН'!$G$23</f>
        <v>1493.7400564499999</v>
      </c>
      <c r="D67" s="37">
        <f>SUMIFS(СВЦЭМ!$D$34:$D$777,СВЦЭМ!$A$34:$A$777,$A67,СВЦЭМ!$B$34:$B$777,D$47)+'СЕТ СН'!$G$11+СВЦЭМ!$D$10+'СЕТ СН'!$G$6-'СЕТ СН'!$G$23</f>
        <v>1483.60707723</v>
      </c>
      <c r="E67" s="37">
        <f>SUMIFS(СВЦЭМ!$D$34:$D$777,СВЦЭМ!$A$34:$A$777,$A67,СВЦЭМ!$B$34:$B$777,E$47)+'СЕТ СН'!$G$11+СВЦЭМ!$D$10+'СЕТ СН'!$G$6-'СЕТ СН'!$G$23</f>
        <v>1480.5055867699998</v>
      </c>
      <c r="F67" s="37">
        <f>SUMIFS(СВЦЭМ!$D$34:$D$777,СВЦЭМ!$A$34:$A$777,$A67,СВЦЭМ!$B$34:$B$777,F$47)+'СЕТ СН'!$G$11+СВЦЭМ!$D$10+'СЕТ СН'!$G$6-'СЕТ СН'!$G$23</f>
        <v>1479.78386413</v>
      </c>
      <c r="G67" s="37">
        <f>SUMIFS(СВЦЭМ!$D$34:$D$777,СВЦЭМ!$A$34:$A$777,$A67,СВЦЭМ!$B$34:$B$777,G$47)+'СЕТ СН'!$G$11+СВЦЭМ!$D$10+'СЕТ СН'!$G$6-'СЕТ СН'!$G$23</f>
        <v>1483.7131447000002</v>
      </c>
      <c r="H67" s="37">
        <f>SUMIFS(СВЦЭМ!$D$34:$D$777,СВЦЭМ!$A$34:$A$777,$A67,СВЦЭМ!$B$34:$B$777,H$47)+'СЕТ СН'!$G$11+СВЦЭМ!$D$10+'СЕТ СН'!$G$6-'СЕТ СН'!$G$23</f>
        <v>1473.2452008199998</v>
      </c>
      <c r="I67" s="37">
        <f>SUMIFS(СВЦЭМ!$D$34:$D$777,СВЦЭМ!$A$34:$A$777,$A67,СВЦЭМ!$B$34:$B$777,I$47)+'СЕТ СН'!$G$11+СВЦЭМ!$D$10+'СЕТ СН'!$G$6-'СЕТ СН'!$G$23</f>
        <v>1352.5104656599999</v>
      </c>
      <c r="J67" s="37">
        <f>SUMIFS(СВЦЭМ!$D$34:$D$777,СВЦЭМ!$A$34:$A$777,$A67,СВЦЭМ!$B$34:$B$777,J$47)+'СЕТ СН'!$G$11+СВЦЭМ!$D$10+'СЕТ СН'!$G$6-'СЕТ СН'!$G$23</f>
        <v>1285.7482987599999</v>
      </c>
      <c r="K67" s="37">
        <f>SUMIFS(СВЦЭМ!$D$34:$D$777,СВЦЭМ!$A$34:$A$777,$A67,СВЦЭМ!$B$34:$B$777,K$47)+'СЕТ СН'!$G$11+СВЦЭМ!$D$10+'СЕТ СН'!$G$6-'СЕТ СН'!$G$23</f>
        <v>1201.5684627099999</v>
      </c>
      <c r="L67" s="37">
        <f>SUMIFS(СВЦЭМ!$D$34:$D$777,СВЦЭМ!$A$34:$A$777,$A67,СВЦЭМ!$B$34:$B$777,L$47)+'СЕТ СН'!$G$11+СВЦЭМ!$D$10+'СЕТ СН'!$G$6-'СЕТ СН'!$G$23</f>
        <v>1122.8468061599999</v>
      </c>
      <c r="M67" s="37">
        <f>SUMIFS(СВЦЭМ!$D$34:$D$777,СВЦЭМ!$A$34:$A$777,$A67,СВЦЭМ!$B$34:$B$777,M$47)+'СЕТ СН'!$G$11+СВЦЭМ!$D$10+'СЕТ СН'!$G$6-'СЕТ СН'!$G$23</f>
        <v>1082.12959684</v>
      </c>
      <c r="N67" s="37">
        <f>SUMIFS(СВЦЭМ!$D$34:$D$777,СВЦЭМ!$A$34:$A$777,$A67,СВЦЭМ!$B$34:$B$777,N$47)+'СЕТ СН'!$G$11+СВЦЭМ!$D$10+'СЕТ СН'!$G$6-'СЕТ СН'!$G$23</f>
        <v>1096.9565734399998</v>
      </c>
      <c r="O67" s="37">
        <f>SUMIFS(СВЦЭМ!$D$34:$D$777,СВЦЭМ!$A$34:$A$777,$A67,СВЦЭМ!$B$34:$B$777,O$47)+'СЕТ СН'!$G$11+СВЦЭМ!$D$10+'СЕТ СН'!$G$6-'СЕТ СН'!$G$23</f>
        <v>1101.9431261299999</v>
      </c>
      <c r="P67" s="37">
        <f>SUMIFS(СВЦЭМ!$D$34:$D$777,СВЦЭМ!$A$34:$A$777,$A67,СВЦЭМ!$B$34:$B$777,P$47)+'СЕТ СН'!$G$11+СВЦЭМ!$D$10+'СЕТ СН'!$G$6-'СЕТ СН'!$G$23</f>
        <v>1111.4792453499999</v>
      </c>
      <c r="Q67" s="37">
        <f>SUMIFS(СВЦЭМ!$D$34:$D$777,СВЦЭМ!$A$34:$A$777,$A67,СВЦЭМ!$B$34:$B$777,Q$47)+'СЕТ СН'!$G$11+СВЦЭМ!$D$10+'СЕТ СН'!$G$6-'СЕТ СН'!$G$23</f>
        <v>1118.0677247799999</v>
      </c>
      <c r="R67" s="37">
        <f>SUMIFS(СВЦЭМ!$D$34:$D$777,СВЦЭМ!$A$34:$A$777,$A67,СВЦЭМ!$B$34:$B$777,R$47)+'СЕТ СН'!$G$11+СВЦЭМ!$D$10+'СЕТ СН'!$G$6-'СЕТ СН'!$G$23</f>
        <v>1117.6430578899999</v>
      </c>
      <c r="S67" s="37">
        <f>SUMIFS(СВЦЭМ!$D$34:$D$777,СВЦЭМ!$A$34:$A$777,$A67,СВЦЭМ!$B$34:$B$777,S$47)+'СЕТ СН'!$G$11+СВЦЭМ!$D$10+'СЕТ СН'!$G$6-'СЕТ СН'!$G$23</f>
        <v>1086.8437065099999</v>
      </c>
      <c r="T67" s="37">
        <f>SUMIFS(СВЦЭМ!$D$34:$D$777,СВЦЭМ!$A$34:$A$777,$A67,СВЦЭМ!$B$34:$B$777,T$47)+'СЕТ СН'!$G$11+СВЦЭМ!$D$10+'СЕТ СН'!$G$6-'СЕТ СН'!$G$23</f>
        <v>1051.4552213299999</v>
      </c>
      <c r="U67" s="37">
        <f>SUMIFS(СВЦЭМ!$D$34:$D$777,СВЦЭМ!$A$34:$A$777,$A67,СВЦЭМ!$B$34:$B$777,U$47)+'СЕТ СН'!$G$11+СВЦЭМ!$D$10+'СЕТ СН'!$G$6-'СЕТ СН'!$G$23</f>
        <v>1055.1612196999999</v>
      </c>
      <c r="V67" s="37">
        <f>SUMIFS(СВЦЭМ!$D$34:$D$777,СВЦЭМ!$A$34:$A$777,$A67,СВЦЭМ!$B$34:$B$777,V$47)+'СЕТ СН'!$G$11+СВЦЭМ!$D$10+'СЕТ СН'!$G$6-'СЕТ СН'!$G$23</f>
        <v>1092.5409420399999</v>
      </c>
      <c r="W67" s="37">
        <f>SUMIFS(СВЦЭМ!$D$34:$D$777,СВЦЭМ!$A$34:$A$777,$A67,СВЦЭМ!$B$34:$B$777,W$47)+'СЕТ СН'!$G$11+СВЦЭМ!$D$10+'СЕТ СН'!$G$6-'СЕТ СН'!$G$23</f>
        <v>1181.8867912999999</v>
      </c>
      <c r="X67" s="37">
        <f>SUMIFS(СВЦЭМ!$D$34:$D$777,СВЦЭМ!$A$34:$A$777,$A67,СВЦЭМ!$B$34:$B$777,X$47)+'СЕТ СН'!$G$11+СВЦЭМ!$D$10+'СЕТ СН'!$G$6-'СЕТ СН'!$G$23</f>
        <v>1278.77994612</v>
      </c>
      <c r="Y67" s="37">
        <f>SUMIFS(СВЦЭМ!$D$34:$D$777,СВЦЭМ!$A$34:$A$777,$A67,СВЦЭМ!$B$34:$B$777,Y$47)+'СЕТ СН'!$G$11+СВЦЭМ!$D$10+'СЕТ СН'!$G$6-'СЕТ СН'!$G$23</f>
        <v>1385.6814399499999</v>
      </c>
    </row>
    <row r="68" spans="1:26" ht="15.75" x14ac:dyDescent="0.2">
      <c r="A68" s="36">
        <f t="shared" si="1"/>
        <v>43060</v>
      </c>
      <c r="B68" s="37">
        <f>SUMIFS(СВЦЭМ!$D$34:$D$777,СВЦЭМ!$A$34:$A$777,$A68,СВЦЭМ!$B$34:$B$777,B$47)+'СЕТ СН'!$G$11+СВЦЭМ!$D$10+'СЕТ СН'!$G$6-'СЕТ СН'!$G$23</f>
        <v>1457.94029398</v>
      </c>
      <c r="C68" s="37">
        <f>SUMIFS(СВЦЭМ!$D$34:$D$777,СВЦЭМ!$A$34:$A$777,$A68,СВЦЭМ!$B$34:$B$777,C$47)+'СЕТ СН'!$G$11+СВЦЭМ!$D$10+'СЕТ СН'!$G$6-'СЕТ СН'!$G$23</f>
        <v>1488.4520560399997</v>
      </c>
      <c r="D68" s="37">
        <f>SUMIFS(СВЦЭМ!$D$34:$D$777,СВЦЭМ!$A$34:$A$777,$A68,СВЦЭМ!$B$34:$B$777,D$47)+'СЕТ СН'!$G$11+СВЦЭМ!$D$10+'СЕТ СН'!$G$6-'СЕТ СН'!$G$23</f>
        <v>1491.3103426399998</v>
      </c>
      <c r="E68" s="37">
        <f>SUMIFS(СВЦЭМ!$D$34:$D$777,СВЦЭМ!$A$34:$A$777,$A68,СВЦЭМ!$B$34:$B$777,E$47)+'СЕТ СН'!$G$11+СВЦЭМ!$D$10+'СЕТ СН'!$G$6-'СЕТ СН'!$G$23</f>
        <v>1488.9129365399999</v>
      </c>
      <c r="F68" s="37">
        <f>SUMIFS(СВЦЭМ!$D$34:$D$777,СВЦЭМ!$A$34:$A$777,$A68,СВЦЭМ!$B$34:$B$777,F$47)+'СЕТ СН'!$G$11+СВЦЭМ!$D$10+'СЕТ СН'!$G$6-'СЕТ СН'!$G$23</f>
        <v>1489.7997938500002</v>
      </c>
      <c r="G68" s="37">
        <f>SUMIFS(СВЦЭМ!$D$34:$D$777,СВЦЭМ!$A$34:$A$777,$A68,СВЦЭМ!$B$34:$B$777,G$47)+'СЕТ СН'!$G$11+СВЦЭМ!$D$10+'СЕТ СН'!$G$6-'СЕТ СН'!$G$23</f>
        <v>1494.3557992400001</v>
      </c>
      <c r="H68" s="37">
        <f>SUMIFS(СВЦЭМ!$D$34:$D$777,СВЦЭМ!$A$34:$A$777,$A68,СВЦЭМ!$B$34:$B$777,H$47)+'СЕТ СН'!$G$11+СВЦЭМ!$D$10+'СЕТ СН'!$G$6-'СЕТ СН'!$G$23</f>
        <v>1468.98289056</v>
      </c>
      <c r="I68" s="37">
        <f>SUMIFS(СВЦЭМ!$D$34:$D$777,СВЦЭМ!$A$34:$A$777,$A68,СВЦЭМ!$B$34:$B$777,I$47)+'СЕТ СН'!$G$11+СВЦЭМ!$D$10+'СЕТ СН'!$G$6-'СЕТ СН'!$G$23</f>
        <v>1351.11089298</v>
      </c>
      <c r="J68" s="37">
        <f>SUMIFS(СВЦЭМ!$D$34:$D$777,СВЦЭМ!$A$34:$A$777,$A68,СВЦЭМ!$B$34:$B$777,J$47)+'СЕТ СН'!$G$11+СВЦЭМ!$D$10+'СЕТ СН'!$G$6-'СЕТ СН'!$G$23</f>
        <v>1282.7230404299999</v>
      </c>
      <c r="K68" s="37">
        <f>SUMIFS(СВЦЭМ!$D$34:$D$777,СВЦЭМ!$A$34:$A$777,$A68,СВЦЭМ!$B$34:$B$777,K$47)+'СЕТ СН'!$G$11+СВЦЭМ!$D$10+'СЕТ СН'!$G$6-'СЕТ СН'!$G$23</f>
        <v>1191.2256899999998</v>
      </c>
      <c r="L68" s="37">
        <f>SUMIFS(СВЦЭМ!$D$34:$D$777,СВЦЭМ!$A$34:$A$777,$A68,СВЦЭМ!$B$34:$B$777,L$47)+'СЕТ СН'!$G$11+СВЦЭМ!$D$10+'СЕТ СН'!$G$6-'СЕТ СН'!$G$23</f>
        <v>1118.7456173599999</v>
      </c>
      <c r="M68" s="37">
        <f>SUMIFS(СВЦЭМ!$D$34:$D$777,СВЦЭМ!$A$34:$A$777,$A68,СВЦЭМ!$B$34:$B$777,M$47)+'СЕТ СН'!$G$11+СВЦЭМ!$D$10+'СЕТ СН'!$G$6-'СЕТ СН'!$G$23</f>
        <v>1090.0988105199999</v>
      </c>
      <c r="N68" s="37">
        <f>SUMIFS(СВЦЭМ!$D$34:$D$777,СВЦЭМ!$A$34:$A$777,$A68,СВЦЭМ!$B$34:$B$777,N$47)+'СЕТ СН'!$G$11+СВЦЭМ!$D$10+'СЕТ СН'!$G$6-'СЕТ СН'!$G$23</f>
        <v>1104.1914014099998</v>
      </c>
      <c r="O68" s="37">
        <f>SUMIFS(СВЦЭМ!$D$34:$D$777,СВЦЭМ!$A$34:$A$777,$A68,СВЦЭМ!$B$34:$B$777,O$47)+'СЕТ СН'!$G$11+СВЦЭМ!$D$10+'СЕТ СН'!$G$6-'СЕТ СН'!$G$23</f>
        <v>1112.1290236199998</v>
      </c>
      <c r="P68" s="37">
        <f>SUMIFS(СВЦЭМ!$D$34:$D$777,СВЦЭМ!$A$34:$A$777,$A68,СВЦЭМ!$B$34:$B$777,P$47)+'СЕТ СН'!$G$11+СВЦЭМ!$D$10+'СЕТ СН'!$G$6-'СЕТ СН'!$G$23</f>
        <v>1119.6841425099999</v>
      </c>
      <c r="Q68" s="37">
        <f>SUMIFS(СВЦЭМ!$D$34:$D$777,СВЦЭМ!$A$34:$A$777,$A68,СВЦЭМ!$B$34:$B$777,Q$47)+'СЕТ СН'!$G$11+СВЦЭМ!$D$10+'СЕТ СН'!$G$6-'СЕТ СН'!$G$23</f>
        <v>1126.3307639099999</v>
      </c>
      <c r="R68" s="37">
        <f>SUMIFS(СВЦЭМ!$D$34:$D$777,СВЦЭМ!$A$34:$A$777,$A68,СВЦЭМ!$B$34:$B$777,R$47)+'СЕТ СН'!$G$11+СВЦЭМ!$D$10+'СЕТ СН'!$G$6-'СЕТ СН'!$G$23</f>
        <v>1128.0117585799999</v>
      </c>
      <c r="S68" s="37">
        <f>SUMIFS(СВЦЭМ!$D$34:$D$777,СВЦЭМ!$A$34:$A$777,$A68,СВЦЭМ!$B$34:$B$777,S$47)+'СЕТ СН'!$G$11+СВЦЭМ!$D$10+'СЕТ СН'!$G$6-'СЕТ СН'!$G$23</f>
        <v>1102.7560724099999</v>
      </c>
      <c r="T68" s="37">
        <f>SUMIFS(СВЦЭМ!$D$34:$D$777,СВЦЭМ!$A$34:$A$777,$A68,СВЦЭМ!$B$34:$B$777,T$47)+'СЕТ СН'!$G$11+СВЦЭМ!$D$10+'СЕТ СН'!$G$6-'СЕТ СН'!$G$23</f>
        <v>1052.6223671600001</v>
      </c>
      <c r="U68" s="37">
        <f>SUMIFS(СВЦЭМ!$D$34:$D$777,СВЦЭМ!$A$34:$A$777,$A68,СВЦЭМ!$B$34:$B$777,U$47)+'СЕТ СН'!$G$11+СВЦЭМ!$D$10+'СЕТ СН'!$G$6-'СЕТ СН'!$G$23</f>
        <v>1034.7640814599999</v>
      </c>
      <c r="V68" s="37">
        <f>SUMIFS(СВЦЭМ!$D$34:$D$777,СВЦЭМ!$A$34:$A$777,$A68,СВЦЭМ!$B$34:$B$777,V$47)+'СЕТ СН'!$G$11+СВЦЭМ!$D$10+'СЕТ СН'!$G$6-'СЕТ СН'!$G$23</f>
        <v>1105.4008119199998</v>
      </c>
      <c r="W68" s="37">
        <f>SUMIFS(СВЦЭМ!$D$34:$D$777,СВЦЭМ!$A$34:$A$777,$A68,СВЦЭМ!$B$34:$B$777,W$47)+'СЕТ СН'!$G$11+СВЦЭМ!$D$10+'СЕТ СН'!$G$6-'СЕТ СН'!$G$23</f>
        <v>1189.5124648699998</v>
      </c>
      <c r="X68" s="37">
        <f>SUMIFS(СВЦЭМ!$D$34:$D$777,СВЦЭМ!$A$34:$A$777,$A68,СВЦЭМ!$B$34:$B$777,X$47)+'СЕТ СН'!$G$11+СВЦЭМ!$D$10+'СЕТ СН'!$G$6-'СЕТ СН'!$G$23</f>
        <v>1288.11697867</v>
      </c>
      <c r="Y68" s="37">
        <f>SUMIFS(СВЦЭМ!$D$34:$D$777,СВЦЭМ!$A$34:$A$777,$A68,СВЦЭМ!$B$34:$B$777,Y$47)+'СЕТ СН'!$G$11+СВЦЭМ!$D$10+'СЕТ СН'!$G$6-'СЕТ СН'!$G$23</f>
        <v>1381.7711798999999</v>
      </c>
    </row>
    <row r="69" spans="1:26" ht="15.75" x14ac:dyDescent="0.2">
      <c r="A69" s="36">
        <f t="shared" si="1"/>
        <v>43061</v>
      </c>
      <c r="B69" s="37">
        <f>SUMIFS(СВЦЭМ!$D$34:$D$777,СВЦЭМ!$A$34:$A$777,$A69,СВЦЭМ!$B$34:$B$777,B$47)+'СЕТ СН'!$G$11+СВЦЭМ!$D$10+'СЕТ СН'!$G$6-'СЕТ СН'!$G$23</f>
        <v>1386.93210002</v>
      </c>
      <c r="C69" s="37">
        <f>SUMIFS(СВЦЭМ!$D$34:$D$777,СВЦЭМ!$A$34:$A$777,$A69,СВЦЭМ!$B$34:$B$777,C$47)+'СЕТ СН'!$G$11+СВЦЭМ!$D$10+'СЕТ СН'!$G$6-'СЕТ СН'!$G$23</f>
        <v>1375.03300638</v>
      </c>
      <c r="D69" s="37">
        <f>SUMIFS(СВЦЭМ!$D$34:$D$777,СВЦЭМ!$A$34:$A$777,$A69,СВЦЭМ!$B$34:$B$777,D$47)+'СЕТ СН'!$G$11+СВЦЭМ!$D$10+'СЕТ СН'!$G$6-'СЕТ СН'!$G$23</f>
        <v>1362.64397936</v>
      </c>
      <c r="E69" s="37">
        <f>SUMIFS(СВЦЭМ!$D$34:$D$777,СВЦЭМ!$A$34:$A$777,$A69,СВЦЭМ!$B$34:$B$777,E$47)+'СЕТ СН'!$G$11+СВЦЭМ!$D$10+'СЕТ СН'!$G$6-'СЕТ СН'!$G$23</f>
        <v>1359.25766301</v>
      </c>
      <c r="F69" s="37">
        <f>SUMIFS(СВЦЭМ!$D$34:$D$777,СВЦЭМ!$A$34:$A$777,$A69,СВЦЭМ!$B$34:$B$777,F$47)+'СЕТ СН'!$G$11+СВЦЭМ!$D$10+'СЕТ СН'!$G$6-'СЕТ СН'!$G$23</f>
        <v>1360.1450671599998</v>
      </c>
      <c r="G69" s="37">
        <f>SUMIFS(СВЦЭМ!$D$34:$D$777,СВЦЭМ!$A$34:$A$777,$A69,СВЦЭМ!$B$34:$B$777,G$47)+'СЕТ СН'!$G$11+СВЦЭМ!$D$10+'СЕТ СН'!$G$6-'СЕТ СН'!$G$23</f>
        <v>1367.7091941199999</v>
      </c>
      <c r="H69" s="37">
        <f>SUMIFS(СВЦЭМ!$D$34:$D$777,СВЦЭМ!$A$34:$A$777,$A69,СВЦЭМ!$B$34:$B$777,H$47)+'СЕТ СН'!$G$11+СВЦЭМ!$D$10+'СЕТ СН'!$G$6-'СЕТ СН'!$G$23</f>
        <v>1369.2470237799998</v>
      </c>
      <c r="I69" s="37">
        <f>SUMIFS(СВЦЭМ!$D$34:$D$777,СВЦЭМ!$A$34:$A$777,$A69,СВЦЭМ!$B$34:$B$777,I$47)+'СЕТ СН'!$G$11+СВЦЭМ!$D$10+'СЕТ СН'!$G$6-'СЕТ СН'!$G$23</f>
        <v>1287.19683814</v>
      </c>
      <c r="J69" s="37">
        <f>SUMIFS(СВЦЭМ!$D$34:$D$777,СВЦЭМ!$A$34:$A$777,$A69,СВЦЭМ!$B$34:$B$777,J$47)+'СЕТ СН'!$G$11+СВЦЭМ!$D$10+'СЕТ СН'!$G$6-'СЕТ СН'!$G$23</f>
        <v>1283.8758783199999</v>
      </c>
      <c r="K69" s="37">
        <f>SUMIFS(СВЦЭМ!$D$34:$D$777,СВЦЭМ!$A$34:$A$777,$A69,СВЦЭМ!$B$34:$B$777,K$47)+'СЕТ СН'!$G$11+СВЦЭМ!$D$10+'СЕТ СН'!$G$6-'СЕТ СН'!$G$23</f>
        <v>1229.7100351999998</v>
      </c>
      <c r="L69" s="37">
        <f>SUMIFS(СВЦЭМ!$D$34:$D$777,СВЦЭМ!$A$34:$A$777,$A69,СВЦЭМ!$B$34:$B$777,L$47)+'СЕТ СН'!$G$11+СВЦЭМ!$D$10+'СЕТ СН'!$G$6-'СЕТ СН'!$G$23</f>
        <v>1158.5300463199999</v>
      </c>
      <c r="M69" s="37">
        <f>SUMIFS(СВЦЭМ!$D$34:$D$777,СВЦЭМ!$A$34:$A$777,$A69,СВЦЭМ!$B$34:$B$777,M$47)+'СЕТ СН'!$G$11+СВЦЭМ!$D$10+'СЕТ СН'!$G$6-'СЕТ СН'!$G$23</f>
        <v>1123.2171013499999</v>
      </c>
      <c r="N69" s="37">
        <f>SUMIFS(СВЦЭМ!$D$34:$D$777,СВЦЭМ!$A$34:$A$777,$A69,СВЦЭМ!$B$34:$B$777,N$47)+'СЕТ СН'!$G$11+СВЦЭМ!$D$10+'СЕТ СН'!$G$6-'СЕТ СН'!$G$23</f>
        <v>1104.0434766200001</v>
      </c>
      <c r="O69" s="37">
        <f>SUMIFS(СВЦЭМ!$D$34:$D$777,СВЦЭМ!$A$34:$A$777,$A69,СВЦЭМ!$B$34:$B$777,O$47)+'СЕТ СН'!$G$11+СВЦЭМ!$D$10+'СЕТ СН'!$G$6-'СЕТ СН'!$G$23</f>
        <v>1096.9631902799999</v>
      </c>
      <c r="P69" s="37">
        <f>SUMIFS(СВЦЭМ!$D$34:$D$777,СВЦЭМ!$A$34:$A$777,$A69,СВЦЭМ!$B$34:$B$777,P$47)+'СЕТ СН'!$G$11+СВЦЭМ!$D$10+'СЕТ СН'!$G$6-'СЕТ СН'!$G$23</f>
        <v>1093.9616428999998</v>
      </c>
      <c r="Q69" s="37">
        <f>SUMIFS(СВЦЭМ!$D$34:$D$777,СВЦЭМ!$A$34:$A$777,$A69,СВЦЭМ!$B$34:$B$777,Q$47)+'СЕТ СН'!$G$11+СВЦЭМ!$D$10+'СЕТ СН'!$G$6-'СЕТ СН'!$G$23</f>
        <v>1096.4502252799998</v>
      </c>
      <c r="R69" s="37">
        <f>SUMIFS(СВЦЭМ!$D$34:$D$777,СВЦЭМ!$A$34:$A$777,$A69,СВЦЭМ!$B$34:$B$777,R$47)+'СЕТ СН'!$G$11+СВЦЭМ!$D$10+'СЕТ СН'!$G$6-'СЕТ СН'!$G$23</f>
        <v>1095.6563062299999</v>
      </c>
      <c r="S69" s="37">
        <f>SUMIFS(СВЦЭМ!$D$34:$D$777,СВЦЭМ!$A$34:$A$777,$A69,СВЦЭМ!$B$34:$B$777,S$47)+'СЕТ СН'!$G$11+СВЦЭМ!$D$10+'СЕТ СН'!$G$6-'СЕТ СН'!$G$23</f>
        <v>1099.0637610899998</v>
      </c>
      <c r="T69" s="37">
        <f>SUMIFS(СВЦЭМ!$D$34:$D$777,СВЦЭМ!$A$34:$A$777,$A69,СВЦЭМ!$B$34:$B$777,T$47)+'СЕТ СН'!$G$11+СВЦЭМ!$D$10+'СЕТ СН'!$G$6-'СЕТ СН'!$G$23</f>
        <v>1027.78153668</v>
      </c>
      <c r="U69" s="37">
        <f>SUMIFS(СВЦЭМ!$D$34:$D$777,СВЦЭМ!$A$34:$A$777,$A69,СВЦЭМ!$B$34:$B$777,U$47)+'СЕТ СН'!$G$11+СВЦЭМ!$D$10+'СЕТ СН'!$G$6-'СЕТ СН'!$G$23</f>
        <v>1022.0099974</v>
      </c>
      <c r="V69" s="37">
        <f>SUMIFS(СВЦЭМ!$D$34:$D$777,СВЦЭМ!$A$34:$A$777,$A69,СВЦЭМ!$B$34:$B$777,V$47)+'СЕТ СН'!$G$11+СВЦЭМ!$D$10+'СЕТ СН'!$G$6-'СЕТ СН'!$G$23</f>
        <v>1156.2434227799999</v>
      </c>
      <c r="W69" s="37">
        <f>SUMIFS(СВЦЭМ!$D$34:$D$777,СВЦЭМ!$A$34:$A$777,$A69,СВЦЭМ!$B$34:$B$777,W$47)+'СЕТ СН'!$G$11+СВЦЭМ!$D$10+'СЕТ СН'!$G$6-'СЕТ СН'!$G$23</f>
        <v>1214.3329449899998</v>
      </c>
      <c r="X69" s="37">
        <f>SUMIFS(СВЦЭМ!$D$34:$D$777,СВЦЭМ!$A$34:$A$777,$A69,СВЦЭМ!$B$34:$B$777,X$47)+'СЕТ СН'!$G$11+СВЦЭМ!$D$10+'СЕТ СН'!$G$6-'СЕТ СН'!$G$23</f>
        <v>1279.8142563499998</v>
      </c>
      <c r="Y69" s="37">
        <f>SUMIFS(СВЦЭМ!$D$34:$D$777,СВЦЭМ!$A$34:$A$777,$A69,СВЦЭМ!$B$34:$B$777,Y$47)+'СЕТ СН'!$G$11+СВЦЭМ!$D$10+'СЕТ СН'!$G$6-'СЕТ СН'!$G$23</f>
        <v>1357.3782776199998</v>
      </c>
    </row>
    <row r="70" spans="1:26" ht="15.75" x14ac:dyDescent="0.2">
      <c r="A70" s="36">
        <f t="shared" si="1"/>
        <v>43062</v>
      </c>
      <c r="B70" s="37">
        <f>SUMIFS(СВЦЭМ!$D$34:$D$777,СВЦЭМ!$A$34:$A$777,$A70,СВЦЭМ!$B$34:$B$777,B$47)+'СЕТ СН'!$G$11+СВЦЭМ!$D$10+'СЕТ СН'!$G$6-'СЕТ СН'!$G$23</f>
        <v>1356.5388974699999</v>
      </c>
      <c r="C70" s="37">
        <f>SUMIFS(СВЦЭМ!$D$34:$D$777,СВЦЭМ!$A$34:$A$777,$A70,СВЦЭМ!$B$34:$B$777,C$47)+'СЕТ СН'!$G$11+СВЦЭМ!$D$10+'СЕТ СН'!$G$6-'СЕТ СН'!$G$23</f>
        <v>1410.1555673</v>
      </c>
      <c r="D70" s="37">
        <f>SUMIFS(СВЦЭМ!$D$34:$D$777,СВЦЭМ!$A$34:$A$777,$A70,СВЦЭМ!$B$34:$B$777,D$47)+'СЕТ СН'!$G$11+СВЦЭМ!$D$10+'СЕТ СН'!$G$6-'СЕТ СН'!$G$23</f>
        <v>1480.7490266799996</v>
      </c>
      <c r="E70" s="37">
        <f>SUMIFS(СВЦЭМ!$D$34:$D$777,СВЦЭМ!$A$34:$A$777,$A70,СВЦЭМ!$B$34:$B$777,E$47)+'СЕТ СН'!$G$11+СВЦЭМ!$D$10+'СЕТ СН'!$G$6-'СЕТ СН'!$G$23</f>
        <v>1479.18187898</v>
      </c>
      <c r="F70" s="37">
        <f>SUMIFS(СВЦЭМ!$D$34:$D$777,СВЦЭМ!$A$34:$A$777,$A70,СВЦЭМ!$B$34:$B$777,F$47)+'СЕТ СН'!$G$11+СВЦЭМ!$D$10+'СЕТ СН'!$G$6-'СЕТ СН'!$G$23</f>
        <v>1479.05995889</v>
      </c>
      <c r="G70" s="37">
        <f>SUMIFS(СВЦЭМ!$D$34:$D$777,СВЦЭМ!$A$34:$A$777,$A70,СВЦЭМ!$B$34:$B$777,G$47)+'СЕТ СН'!$G$11+СВЦЭМ!$D$10+'СЕТ СН'!$G$6-'СЕТ СН'!$G$23</f>
        <v>1481.3446123499998</v>
      </c>
      <c r="H70" s="37">
        <f>SUMIFS(СВЦЭМ!$D$34:$D$777,СВЦЭМ!$A$34:$A$777,$A70,СВЦЭМ!$B$34:$B$777,H$47)+'СЕТ СН'!$G$11+СВЦЭМ!$D$10+'СЕТ СН'!$G$6-'СЕТ СН'!$G$23</f>
        <v>1449.0993691699998</v>
      </c>
      <c r="I70" s="37">
        <f>SUMIFS(СВЦЭМ!$D$34:$D$777,СВЦЭМ!$A$34:$A$777,$A70,СВЦЭМ!$B$34:$B$777,I$47)+'СЕТ СН'!$G$11+СВЦЭМ!$D$10+'СЕТ СН'!$G$6-'СЕТ СН'!$G$23</f>
        <v>1328.86564546</v>
      </c>
      <c r="J70" s="37">
        <f>SUMIFS(СВЦЭМ!$D$34:$D$777,СВЦЭМ!$A$34:$A$777,$A70,СВЦЭМ!$B$34:$B$777,J$47)+'СЕТ СН'!$G$11+СВЦЭМ!$D$10+'СЕТ СН'!$G$6-'СЕТ СН'!$G$23</f>
        <v>1251.0074333799998</v>
      </c>
      <c r="K70" s="37">
        <f>SUMIFS(СВЦЭМ!$D$34:$D$777,СВЦЭМ!$A$34:$A$777,$A70,СВЦЭМ!$B$34:$B$777,K$47)+'СЕТ СН'!$G$11+СВЦЭМ!$D$10+'СЕТ СН'!$G$6-'СЕТ СН'!$G$23</f>
        <v>1145.0943938400001</v>
      </c>
      <c r="L70" s="37">
        <f>SUMIFS(СВЦЭМ!$D$34:$D$777,СВЦЭМ!$A$34:$A$777,$A70,СВЦЭМ!$B$34:$B$777,L$47)+'СЕТ СН'!$G$11+СВЦЭМ!$D$10+'СЕТ СН'!$G$6-'СЕТ СН'!$G$23</f>
        <v>1064.00427059</v>
      </c>
      <c r="M70" s="37">
        <f>SUMIFS(СВЦЭМ!$D$34:$D$777,СВЦЭМ!$A$34:$A$777,$A70,СВЦЭМ!$B$34:$B$777,M$47)+'СЕТ СН'!$G$11+СВЦЭМ!$D$10+'СЕТ СН'!$G$6-'СЕТ СН'!$G$23</f>
        <v>1036.2496084699999</v>
      </c>
      <c r="N70" s="37">
        <f>SUMIFS(СВЦЭМ!$D$34:$D$777,СВЦЭМ!$A$34:$A$777,$A70,СВЦЭМ!$B$34:$B$777,N$47)+'СЕТ СН'!$G$11+СВЦЭМ!$D$10+'СЕТ СН'!$G$6-'СЕТ СН'!$G$23</f>
        <v>1051.4603783099999</v>
      </c>
      <c r="O70" s="37">
        <f>SUMIFS(СВЦЭМ!$D$34:$D$777,СВЦЭМ!$A$34:$A$777,$A70,СВЦЭМ!$B$34:$B$777,O$47)+'СЕТ СН'!$G$11+СВЦЭМ!$D$10+'СЕТ СН'!$G$6-'СЕТ СН'!$G$23</f>
        <v>1028.5906403999998</v>
      </c>
      <c r="P70" s="37">
        <f>SUMIFS(СВЦЭМ!$D$34:$D$777,СВЦЭМ!$A$34:$A$777,$A70,СВЦЭМ!$B$34:$B$777,P$47)+'СЕТ СН'!$G$11+СВЦЭМ!$D$10+'СЕТ СН'!$G$6-'СЕТ СН'!$G$23</f>
        <v>1077.0121701099999</v>
      </c>
      <c r="Q70" s="37">
        <f>SUMIFS(СВЦЭМ!$D$34:$D$777,СВЦЭМ!$A$34:$A$777,$A70,СВЦЭМ!$B$34:$B$777,Q$47)+'СЕТ СН'!$G$11+СВЦЭМ!$D$10+'СЕТ СН'!$G$6-'СЕТ СН'!$G$23</f>
        <v>1083.0711994499998</v>
      </c>
      <c r="R70" s="37">
        <f>SUMIFS(СВЦЭМ!$D$34:$D$777,СВЦЭМ!$A$34:$A$777,$A70,СВЦЭМ!$B$34:$B$777,R$47)+'СЕТ СН'!$G$11+СВЦЭМ!$D$10+'СЕТ СН'!$G$6-'СЕТ СН'!$G$23</f>
        <v>1090.0216892499998</v>
      </c>
      <c r="S70" s="37">
        <f>SUMIFS(СВЦЭМ!$D$34:$D$777,СВЦЭМ!$A$34:$A$777,$A70,СВЦЭМ!$B$34:$B$777,S$47)+'СЕТ СН'!$G$11+СВЦЭМ!$D$10+'СЕТ СН'!$G$6-'СЕТ СН'!$G$23</f>
        <v>1054.77753837</v>
      </c>
      <c r="T70" s="37">
        <f>SUMIFS(СВЦЭМ!$D$34:$D$777,СВЦЭМ!$A$34:$A$777,$A70,СВЦЭМ!$B$34:$B$777,T$47)+'СЕТ СН'!$G$11+СВЦЭМ!$D$10+'СЕТ СН'!$G$6-'СЕТ СН'!$G$23</f>
        <v>1031.71569292</v>
      </c>
      <c r="U70" s="37">
        <f>SUMIFS(СВЦЭМ!$D$34:$D$777,СВЦЭМ!$A$34:$A$777,$A70,СВЦЭМ!$B$34:$B$777,U$47)+'СЕТ СН'!$G$11+СВЦЭМ!$D$10+'СЕТ СН'!$G$6-'СЕТ СН'!$G$23</f>
        <v>1026.7895157299999</v>
      </c>
      <c r="V70" s="37">
        <f>SUMIFS(СВЦЭМ!$D$34:$D$777,СВЦЭМ!$A$34:$A$777,$A70,СВЦЭМ!$B$34:$B$777,V$47)+'СЕТ СН'!$G$11+СВЦЭМ!$D$10+'СЕТ СН'!$G$6-'СЕТ СН'!$G$23</f>
        <v>1067.3960669099999</v>
      </c>
      <c r="W70" s="37">
        <f>SUMIFS(СВЦЭМ!$D$34:$D$777,СВЦЭМ!$A$34:$A$777,$A70,СВЦЭМ!$B$34:$B$777,W$47)+'СЕТ СН'!$G$11+СВЦЭМ!$D$10+'СЕТ СН'!$G$6-'СЕТ СН'!$G$23</f>
        <v>1156.70718532</v>
      </c>
      <c r="X70" s="37">
        <f>SUMIFS(СВЦЭМ!$D$34:$D$777,СВЦЭМ!$A$34:$A$777,$A70,СВЦЭМ!$B$34:$B$777,X$47)+'СЕТ СН'!$G$11+СВЦЭМ!$D$10+'СЕТ СН'!$G$6-'СЕТ СН'!$G$23</f>
        <v>1252.7434957400001</v>
      </c>
      <c r="Y70" s="37">
        <f>SUMIFS(СВЦЭМ!$D$34:$D$777,СВЦЭМ!$A$34:$A$777,$A70,СВЦЭМ!$B$34:$B$777,Y$47)+'СЕТ СН'!$G$11+СВЦЭМ!$D$10+'СЕТ СН'!$G$6-'СЕТ СН'!$G$23</f>
        <v>1312.9409705599999</v>
      </c>
    </row>
    <row r="71" spans="1:26" ht="15.75" x14ac:dyDescent="0.2">
      <c r="A71" s="36">
        <f t="shared" si="1"/>
        <v>43063</v>
      </c>
      <c r="B71" s="37">
        <f>SUMIFS(СВЦЭМ!$D$34:$D$777,СВЦЭМ!$A$34:$A$777,$A71,СВЦЭМ!$B$34:$B$777,B$47)+'СЕТ СН'!$G$11+СВЦЭМ!$D$10+'СЕТ СН'!$G$6-'СЕТ СН'!$G$23</f>
        <v>1335.1126984099999</v>
      </c>
      <c r="C71" s="37">
        <f>SUMIFS(СВЦЭМ!$D$34:$D$777,СВЦЭМ!$A$34:$A$777,$A71,СВЦЭМ!$B$34:$B$777,C$47)+'СЕТ СН'!$G$11+СВЦЭМ!$D$10+'СЕТ СН'!$G$6-'СЕТ СН'!$G$23</f>
        <v>1402.6947892799999</v>
      </c>
      <c r="D71" s="37">
        <f>SUMIFS(СВЦЭМ!$D$34:$D$777,СВЦЭМ!$A$34:$A$777,$A71,СВЦЭМ!$B$34:$B$777,D$47)+'СЕТ СН'!$G$11+СВЦЭМ!$D$10+'СЕТ СН'!$G$6-'СЕТ СН'!$G$23</f>
        <v>1501.2852630799998</v>
      </c>
      <c r="E71" s="37">
        <f>SUMIFS(СВЦЭМ!$D$34:$D$777,СВЦЭМ!$A$34:$A$777,$A71,СВЦЭМ!$B$34:$B$777,E$47)+'СЕТ СН'!$G$11+СВЦЭМ!$D$10+'СЕТ СН'!$G$6-'СЕТ СН'!$G$23</f>
        <v>1500.7280940299997</v>
      </c>
      <c r="F71" s="37">
        <f>SUMIFS(СВЦЭМ!$D$34:$D$777,СВЦЭМ!$A$34:$A$777,$A71,СВЦЭМ!$B$34:$B$777,F$47)+'СЕТ СН'!$G$11+СВЦЭМ!$D$10+'СЕТ СН'!$G$6-'СЕТ СН'!$G$23</f>
        <v>1501.9823170499999</v>
      </c>
      <c r="G71" s="37">
        <f>SUMIFS(СВЦЭМ!$D$34:$D$777,СВЦЭМ!$A$34:$A$777,$A71,СВЦЭМ!$B$34:$B$777,G$47)+'СЕТ СН'!$G$11+СВЦЭМ!$D$10+'СЕТ СН'!$G$6-'СЕТ СН'!$G$23</f>
        <v>1500.3580039799999</v>
      </c>
      <c r="H71" s="37">
        <f>SUMIFS(СВЦЭМ!$D$34:$D$777,СВЦЭМ!$A$34:$A$777,$A71,СВЦЭМ!$B$34:$B$777,H$47)+'СЕТ СН'!$G$11+СВЦЭМ!$D$10+'СЕТ СН'!$G$6-'СЕТ СН'!$G$23</f>
        <v>1442.75147453</v>
      </c>
      <c r="I71" s="37">
        <f>SUMIFS(СВЦЭМ!$D$34:$D$777,СВЦЭМ!$A$34:$A$777,$A71,СВЦЭМ!$B$34:$B$777,I$47)+'СЕТ СН'!$G$11+СВЦЭМ!$D$10+'СЕТ СН'!$G$6-'СЕТ СН'!$G$23</f>
        <v>1337.04323557</v>
      </c>
      <c r="J71" s="37">
        <f>SUMIFS(СВЦЭМ!$D$34:$D$777,СВЦЭМ!$A$34:$A$777,$A71,СВЦЭМ!$B$34:$B$777,J$47)+'СЕТ СН'!$G$11+СВЦЭМ!$D$10+'СЕТ СН'!$G$6-'СЕТ СН'!$G$23</f>
        <v>1235.3339326299999</v>
      </c>
      <c r="K71" s="37">
        <f>SUMIFS(СВЦЭМ!$D$34:$D$777,СВЦЭМ!$A$34:$A$777,$A71,СВЦЭМ!$B$34:$B$777,K$47)+'СЕТ СН'!$G$11+СВЦЭМ!$D$10+'СЕТ СН'!$G$6-'СЕТ СН'!$G$23</f>
        <v>1136.22867103</v>
      </c>
      <c r="L71" s="37">
        <f>SUMIFS(СВЦЭМ!$D$34:$D$777,СВЦЭМ!$A$34:$A$777,$A71,СВЦЭМ!$B$34:$B$777,L$47)+'СЕТ СН'!$G$11+СВЦЭМ!$D$10+'СЕТ СН'!$G$6-'СЕТ СН'!$G$23</f>
        <v>1125.3134661499998</v>
      </c>
      <c r="M71" s="37">
        <f>SUMIFS(СВЦЭМ!$D$34:$D$777,СВЦЭМ!$A$34:$A$777,$A71,СВЦЭМ!$B$34:$B$777,M$47)+'СЕТ СН'!$G$11+СВЦЭМ!$D$10+'СЕТ СН'!$G$6-'СЕТ СН'!$G$23</f>
        <v>1091.5522804699999</v>
      </c>
      <c r="N71" s="37">
        <f>SUMIFS(СВЦЭМ!$D$34:$D$777,СВЦЭМ!$A$34:$A$777,$A71,СВЦЭМ!$B$34:$B$777,N$47)+'СЕТ СН'!$G$11+СВЦЭМ!$D$10+'СЕТ СН'!$G$6-'СЕТ СН'!$G$23</f>
        <v>1109.7022368999999</v>
      </c>
      <c r="O71" s="37">
        <f>SUMIFS(СВЦЭМ!$D$34:$D$777,СВЦЭМ!$A$34:$A$777,$A71,СВЦЭМ!$B$34:$B$777,O$47)+'СЕТ СН'!$G$11+СВЦЭМ!$D$10+'СЕТ СН'!$G$6-'СЕТ СН'!$G$23</f>
        <v>1110.03156008</v>
      </c>
      <c r="P71" s="37">
        <f>SUMIFS(СВЦЭМ!$D$34:$D$777,СВЦЭМ!$A$34:$A$777,$A71,СВЦЭМ!$B$34:$B$777,P$47)+'СЕТ СН'!$G$11+СВЦЭМ!$D$10+'СЕТ СН'!$G$6-'СЕТ СН'!$G$23</f>
        <v>1107.5487329699999</v>
      </c>
      <c r="Q71" s="37">
        <f>SUMIFS(СВЦЭМ!$D$34:$D$777,СВЦЭМ!$A$34:$A$777,$A71,СВЦЭМ!$B$34:$B$777,Q$47)+'СЕТ СН'!$G$11+СВЦЭМ!$D$10+'СЕТ СН'!$G$6-'СЕТ СН'!$G$23</f>
        <v>1106.23803944</v>
      </c>
      <c r="R71" s="37">
        <f>SUMIFS(СВЦЭМ!$D$34:$D$777,СВЦЭМ!$A$34:$A$777,$A71,СВЦЭМ!$B$34:$B$777,R$47)+'СЕТ СН'!$G$11+СВЦЭМ!$D$10+'СЕТ СН'!$G$6-'СЕТ СН'!$G$23</f>
        <v>1101.9606635499999</v>
      </c>
      <c r="S71" s="37">
        <f>SUMIFS(СВЦЭМ!$D$34:$D$777,СВЦЭМ!$A$34:$A$777,$A71,СВЦЭМ!$B$34:$B$777,S$47)+'СЕТ СН'!$G$11+СВЦЭМ!$D$10+'СЕТ СН'!$G$6-'СЕТ СН'!$G$23</f>
        <v>1061.5761414199999</v>
      </c>
      <c r="T71" s="37">
        <f>SUMIFS(СВЦЭМ!$D$34:$D$777,СВЦЭМ!$A$34:$A$777,$A71,СВЦЭМ!$B$34:$B$777,T$47)+'СЕТ СН'!$G$11+СВЦЭМ!$D$10+'СЕТ СН'!$G$6-'СЕТ СН'!$G$23</f>
        <v>1053.8647631499998</v>
      </c>
      <c r="U71" s="37">
        <f>SUMIFS(СВЦЭМ!$D$34:$D$777,СВЦЭМ!$A$34:$A$777,$A71,СВЦЭМ!$B$34:$B$777,U$47)+'СЕТ СН'!$G$11+СВЦЭМ!$D$10+'СЕТ СН'!$G$6-'СЕТ СН'!$G$23</f>
        <v>1039.2467333999998</v>
      </c>
      <c r="V71" s="37">
        <f>SUMIFS(СВЦЭМ!$D$34:$D$777,СВЦЭМ!$A$34:$A$777,$A71,СВЦЭМ!$B$34:$B$777,V$47)+'СЕТ СН'!$G$11+СВЦЭМ!$D$10+'СЕТ СН'!$G$6-'СЕТ СН'!$G$23</f>
        <v>1054.2050976699998</v>
      </c>
      <c r="W71" s="37">
        <f>SUMIFS(СВЦЭМ!$D$34:$D$777,СВЦЭМ!$A$34:$A$777,$A71,СВЦЭМ!$B$34:$B$777,W$47)+'СЕТ СН'!$G$11+СВЦЭМ!$D$10+'СЕТ СН'!$G$6-'СЕТ СН'!$G$23</f>
        <v>1184.1461726299999</v>
      </c>
      <c r="X71" s="37">
        <f>SUMIFS(СВЦЭМ!$D$34:$D$777,СВЦЭМ!$A$34:$A$777,$A71,СВЦЭМ!$B$34:$B$777,X$47)+'СЕТ СН'!$G$11+СВЦЭМ!$D$10+'СЕТ СН'!$G$6-'СЕТ СН'!$G$23</f>
        <v>1269.9251549599999</v>
      </c>
      <c r="Y71" s="37">
        <f>SUMIFS(СВЦЭМ!$D$34:$D$777,СВЦЭМ!$A$34:$A$777,$A71,СВЦЭМ!$B$34:$B$777,Y$47)+'СЕТ СН'!$G$11+СВЦЭМ!$D$10+'СЕТ СН'!$G$6-'СЕТ СН'!$G$23</f>
        <v>1362.0044331199999</v>
      </c>
    </row>
    <row r="72" spans="1:26" ht="15.75" x14ac:dyDescent="0.2">
      <c r="A72" s="36">
        <f t="shared" si="1"/>
        <v>43064</v>
      </c>
      <c r="B72" s="37">
        <f>SUMIFS(СВЦЭМ!$D$34:$D$777,СВЦЭМ!$A$34:$A$777,$A72,СВЦЭМ!$B$34:$B$777,B$47)+'СЕТ СН'!$G$11+СВЦЭМ!$D$10+'СЕТ СН'!$G$6-'СЕТ СН'!$G$23</f>
        <v>1391.5977631199999</v>
      </c>
      <c r="C72" s="37">
        <f>SUMIFS(СВЦЭМ!$D$34:$D$777,СВЦЭМ!$A$34:$A$777,$A72,СВЦЭМ!$B$34:$B$777,C$47)+'СЕТ СН'!$G$11+СВЦЭМ!$D$10+'СЕТ СН'!$G$6-'СЕТ СН'!$G$23</f>
        <v>1434.3319802899998</v>
      </c>
      <c r="D72" s="37">
        <f>SUMIFS(СВЦЭМ!$D$34:$D$777,СВЦЭМ!$A$34:$A$777,$A72,СВЦЭМ!$B$34:$B$777,D$47)+'СЕТ СН'!$G$11+СВЦЭМ!$D$10+'СЕТ СН'!$G$6-'СЕТ СН'!$G$23</f>
        <v>1479.9264793699999</v>
      </c>
      <c r="E72" s="37">
        <f>SUMIFS(СВЦЭМ!$D$34:$D$777,СВЦЭМ!$A$34:$A$777,$A72,СВЦЭМ!$B$34:$B$777,E$47)+'СЕТ СН'!$G$11+СВЦЭМ!$D$10+'СЕТ СН'!$G$6-'СЕТ СН'!$G$23</f>
        <v>1482.5510119099999</v>
      </c>
      <c r="F72" s="37">
        <f>SUMIFS(СВЦЭМ!$D$34:$D$777,СВЦЭМ!$A$34:$A$777,$A72,СВЦЭМ!$B$34:$B$777,F$47)+'СЕТ СН'!$G$11+СВЦЭМ!$D$10+'СЕТ СН'!$G$6-'СЕТ СН'!$G$23</f>
        <v>1482.7797878499996</v>
      </c>
      <c r="G72" s="37">
        <f>SUMIFS(СВЦЭМ!$D$34:$D$777,СВЦЭМ!$A$34:$A$777,$A72,СВЦЭМ!$B$34:$B$777,G$47)+'СЕТ СН'!$G$11+СВЦЭМ!$D$10+'СЕТ СН'!$G$6-'СЕТ СН'!$G$23</f>
        <v>1474.3384041199997</v>
      </c>
      <c r="H72" s="37">
        <f>SUMIFS(СВЦЭМ!$D$34:$D$777,СВЦЭМ!$A$34:$A$777,$A72,СВЦЭМ!$B$34:$B$777,H$47)+'СЕТ СН'!$G$11+СВЦЭМ!$D$10+'СЕТ СН'!$G$6-'СЕТ СН'!$G$23</f>
        <v>1440.28987846</v>
      </c>
      <c r="I72" s="37">
        <f>SUMIFS(СВЦЭМ!$D$34:$D$777,СВЦЭМ!$A$34:$A$777,$A72,СВЦЭМ!$B$34:$B$777,I$47)+'СЕТ СН'!$G$11+СВЦЭМ!$D$10+'СЕТ СН'!$G$6-'СЕТ СН'!$G$23</f>
        <v>1259.5585444999999</v>
      </c>
      <c r="J72" s="37">
        <f>SUMIFS(СВЦЭМ!$D$34:$D$777,СВЦЭМ!$A$34:$A$777,$A72,СВЦЭМ!$B$34:$B$777,J$47)+'СЕТ СН'!$G$11+СВЦЭМ!$D$10+'СЕТ СН'!$G$6-'СЕТ СН'!$G$23</f>
        <v>1260.2701565999998</v>
      </c>
      <c r="K72" s="37">
        <f>SUMIFS(СВЦЭМ!$D$34:$D$777,СВЦЭМ!$A$34:$A$777,$A72,СВЦЭМ!$B$34:$B$777,K$47)+'СЕТ СН'!$G$11+СВЦЭМ!$D$10+'СЕТ СН'!$G$6-'СЕТ СН'!$G$23</f>
        <v>1177.68509778</v>
      </c>
      <c r="L72" s="37">
        <f>SUMIFS(СВЦЭМ!$D$34:$D$777,СВЦЭМ!$A$34:$A$777,$A72,СВЦЭМ!$B$34:$B$777,L$47)+'СЕТ СН'!$G$11+СВЦЭМ!$D$10+'СЕТ СН'!$G$6-'СЕТ СН'!$G$23</f>
        <v>1088.60251595</v>
      </c>
      <c r="M72" s="37">
        <f>SUMIFS(СВЦЭМ!$D$34:$D$777,СВЦЭМ!$A$34:$A$777,$A72,СВЦЭМ!$B$34:$B$777,M$47)+'СЕТ СН'!$G$11+СВЦЭМ!$D$10+'СЕТ СН'!$G$6-'СЕТ СН'!$G$23</f>
        <v>1054.0379587399998</v>
      </c>
      <c r="N72" s="37">
        <f>SUMIFS(СВЦЭМ!$D$34:$D$777,СВЦЭМ!$A$34:$A$777,$A72,СВЦЭМ!$B$34:$B$777,N$47)+'СЕТ СН'!$G$11+СВЦЭМ!$D$10+'СЕТ СН'!$G$6-'СЕТ СН'!$G$23</f>
        <v>1022.86471299</v>
      </c>
      <c r="O72" s="37">
        <f>SUMIFS(СВЦЭМ!$D$34:$D$777,СВЦЭМ!$A$34:$A$777,$A72,СВЦЭМ!$B$34:$B$777,O$47)+'СЕТ СН'!$G$11+СВЦЭМ!$D$10+'СЕТ СН'!$G$6-'СЕТ СН'!$G$23</f>
        <v>1075.1259977999998</v>
      </c>
      <c r="P72" s="37">
        <f>SUMIFS(СВЦЭМ!$D$34:$D$777,СВЦЭМ!$A$34:$A$777,$A72,СВЦЭМ!$B$34:$B$777,P$47)+'СЕТ СН'!$G$11+СВЦЭМ!$D$10+'СЕТ СН'!$G$6-'СЕТ СН'!$G$23</f>
        <v>1091.8360969099999</v>
      </c>
      <c r="Q72" s="37">
        <f>SUMIFS(СВЦЭМ!$D$34:$D$777,СВЦЭМ!$A$34:$A$777,$A72,СВЦЭМ!$B$34:$B$777,Q$47)+'СЕТ СН'!$G$11+СВЦЭМ!$D$10+'СЕТ СН'!$G$6-'СЕТ СН'!$G$23</f>
        <v>1093.2844337899999</v>
      </c>
      <c r="R72" s="37">
        <f>SUMIFS(СВЦЭМ!$D$34:$D$777,СВЦЭМ!$A$34:$A$777,$A72,СВЦЭМ!$B$34:$B$777,R$47)+'СЕТ СН'!$G$11+СВЦЭМ!$D$10+'СЕТ СН'!$G$6-'СЕТ СН'!$G$23</f>
        <v>1087.62197838</v>
      </c>
      <c r="S72" s="37">
        <f>SUMIFS(СВЦЭМ!$D$34:$D$777,СВЦЭМ!$A$34:$A$777,$A72,СВЦЭМ!$B$34:$B$777,S$47)+'СЕТ СН'!$G$11+СВЦЭМ!$D$10+'СЕТ СН'!$G$6-'СЕТ СН'!$G$23</f>
        <v>1069.7604923899999</v>
      </c>
      <c r="T72" s="37">
        <f>SUMIFS(СВЦЭМ!$D$34:$D$777,СВЦЭМ!$A$34:$A$777,$A72,СВЦЭМ!$B$34:$B$777,T$47)+'СЕТ СН'!$G$11+СВЦЭМ!$D$10+'СЕТ СН'!$G$6-'СЕТ СН'!$G$23</f>
        <v>1027.96730974</v>
      </c>
      <c r="U72" s="37">
        <f>SUMIFS(СВЦЭМ!$D$34:$D$777,СВЦЭМ!$A$34:$A$777,$A72,СВЦЭМ!$B$34:$B$777,U$47)+'СЕТ СН'!$G$11+СВЦЭМ!$D$10+'СЕТ СН'!$G$6-'СЕТ СН'!$G$23</f>
        <v>1027.9004580799999</v>
      </c>
      <c r="V72" s="37">
        <f>SUMIFS(СВЦЭМ!$D$34:$D$777,СВЦЭМ!$A$34:$A$777,$A72,СВЦЭМ!$B$34:$B$777,V$47)+'СЕТ СН'!$G$11+СВЦЭМ!$D$10+'СЕТ СН'!$G$6-'СЕТ СН'!$G$23</f>
        <v>1071.9163945800001</v>
      </c>
      <c r="W72" s="37">
        <f>SUMIFS(СВЦЭМ!$D$34:$D$777,СВЦЭМ!$A$34:$A$777,$A72,СВЦЭМ!$B$34:$B$777,W$47)+'СЕТ СН'!$G$11+СВЦЭМ!$D$10+'СЕТ СН'!$G$6-'СЕТ СН'!$G$23</f>
        <v>1153.7954906299999</v>
      </c>
      <c r="X72" s="37">
        <f>SUMIFS(СВЦЭМ!$D$34:$D$777,СВЦЭМ!$A$34:$A$777,$A72,СВЦЭМ!$B$34:$B$777,X$47)+'СЕТ СН'!$G$11+СВЦЭМ!$D$10+'СЕТ СН'!$G$6-'СЕТ СН'!$G$23</f>
        <v>1254.08643463</v>
      </c>
      <c r="Y72" s="37">
        <f>SUMIFS(СВЦЭМ!$D$34:$D$777,СВЦЭМ!$A$34:$A$777,$A72,СВЦЭМ!$B$34:$B$777,Y$47)+'СЕТ СН'!$G$11+СВЦЭМ!$D$10+'СЕТ СН'!$G$6-'СЕТ СН'!$G$23</f>
        <v>1327.2028797099999</v>
      </c>
    </row>
    <row r="73" spans="1:26" ht="15.75" x14ac:dyDescent="0.2">
      <c r="A73" s="36">
        <f t="shared" si="1"/>
        <v>43065</v>
      </c>
      <c r="B73" s="37">
        <f>SUMIFS(СВЦЭМ!$D$34:$D$777,СВЦЭМ!$A$34:$A$777,$A73,СВЦЭМ!$B$34:$B$777,B$47)+'СЕТ СН'!$G$11+СВЦЭМ!$D$10+'СЕТ СН'!$G$6-'СЕТ СН'!$G$23</f>
        <v>1376.212094</v>
      </c>
      <c r="C73" s="37">
        <f>SUMIFS(СВЦЭМ!$D$34:$D$777,СВЦЭМ!$A$34:$A$777,$A73,СВЦЭМ!$B$34:$B$777,C$47)+'СЕТ СН'!$G$11+СВЦЭМ!$D$10+'СЕТ СН'!$G$6-'СЕТ СН'!$G$23</f>
        <v>1417.0748771899998</v>
      </c>
      <c r="D73" s="37">
        <f>SUMIFS(СВЦЭМ!$D$34:$D$777,СВЦЭМ!$A$34:$A$777,$A73,СВЦЭМ!$B$34:$B$777,D$47)+'СЕТ СН'!$G$11+СВЦЭМ!$D$10+'СЕТ СН'!$G$6-'СЕТ СН'!$G$23</f>
        <v>1467.67054611</v>
      </c>
      <c r="E73" s="37">
        <f>SUMIFS(СВЦЭМ!$D$34:$D$777,СВЦЭМ!$A$34:$A$777,$A73,СВЦЭМ!$B$34:$B$777,E$47)+'СЕТ СН'!$G$11+СВЦЭМ!$D$10+'СЕТ СН'!$G$6-'СЕТ СН'!$G$23</f>
        <v>1477.8309170100001</v>
      </c>
      <c r="F73" s="37">
        <f>SUMIFS(СВЦЭМ!$D$34:$D$777,СВЦЭМ!$A$34:$A$777,$A73,СВЦЭМ!$B$34:$B$777,F$47)+'СЕТ СН'!$G$11+СВЦЭМ!$D$10+'СЕТ СН'!$G$6-'СЕТ СН'!$G$23</f>
        <v>1480.0582420000001</v>
      </c>
      <c r="G73" s="37">
        <f>SUMIFS(СВЦЭМ!$D$34:$D$777,СВЦЭМ!$A$34:$A$777,$A73,СВЦЭМ!$B$34:$B$777,G$47)+'СЕТ СН'!$G$11+СВЦЭМ!$D$10+'СЕТ СН'!$G$6-'СЕТ СН'!$G$23</f>
        <v>1469.9727752999997</v>
      </c>
      <c r="H73" s="37">
        <f>SUMIFS(СВЦЭМ!$D$34:$D$777,СВЦЭМ!$A$34:$A$777,$A73,СВЦЭМ!$B$34:$B$777,H$47)+'СЕТ СН'!$G$11+СВЦЭМ!$D$10+'СЕТ СН'!$G$6-'СЕТ СН'!$G$23</f>
        <v>1439.6327391899999</v>
      </c>
      <c r="I73" s="37">
        <f>SUMIFS(СВЦЭМ!$D$34:$D$777,СВЦЭМ!$A$34:$A$777,$A73,СВЦЭМ!$B$34:$B$777,I$47)+'СЕТ СН'!$G$11+СВЦЭМ!$D$10+'СЕТ СН'!$G$6-'СЕТ СН'!$G$23</f>
        <v>1368.1490400099999</v>
      </c>
      <c r="J73" s="37">
        <f>SUMIFS(СВЦЭМ!$D$34:$D$777,СВЦЭМ!$A$34:$A$777,$A73,СВЦЭМ!$B$34:$B$777,J$47)+'СЕТ СН'!$G$11+СВЦЭМ!$D$10+'СЕТ СН'!$G$6-'СЕТ СН'!$G$23</f>
        <v>1290.3898349599999</v>
      </c>
      <c r="K73" s="37">
        <f>SUMIFS(СВЦЭМ!$D$34:$D$777,СВЦЭМ!$A$34:$A$777,$A73,СВЦЭМ!$B$34:$B$777,K$47)+'СЕТ СН'!$G$11+СВЦЭМ!$D$10+'СЕТ СН'!$G$6-'СЕТ СН'!$G$23</f>
        <v>1188.65335301</v>
      </c>
      <c r="L73" s="37">
        <f>SUMIFS(СВЦЭМ!$D$34:$D$777,СВЦЭМ!$A$34:$A$777,$A73,СВЦЭМ!$B$34:$B$777,L$47)+'СЕТ СН'!$G$11+СВЦЭМ!$D$10+'СЕТ СН'!$G$6-'СЕТ СН'!$G$23</f>
        <v>1110.0388086899998</v>
      </c>
      <c r="M73" s="37">
        <f>SUMIFS(СВЦЭМ!$D$34:$D$777,СВЦЭМ!$A$34:$A$777,$A73,СВЦЭМ!$B$34:$B$777,M$47)+'СЕТ СН'!$G$11+СВЦЭМ!$D$10+'СЕТ СН'!$G$6-'СЕТ СН'!$G$23</f>
        <v>1077.2134637899999</v>
      </c>
      <c r="N73" s="37">
        <f>SUMIFS(СВЦЭМ!$D$34:$D$777,СВЦЭМ!$A$34:$A$777,$A73,СВЦЭМ!$B$34:$B$777,N$47)+'СЕТ СН'!$G$11+СВЦЭМ!$D$10+'СЕТ СН'!$G$6-'СЕТ СН'!$G$23</f>
        <v>1090.2567920399999</v>
      </c>
      <c r="O73" s="37">
        <f>SUMIFS(СВЦЭМ!$D$34:$D$777,СВЦЭМ!$A$34:$A$777,$A73,СВЦЭМ!$B$34:$B$777,O$47)+'СЕТ СН'!$G$11+СВЦЭМ!$D$10+'СЕТ СН'!$G$6-'СЕТ СН'!$G$23</f>
        <v>1099.46281471</v>
      </c>
      <c r="P73" s="37">
        <f>SUMIFS(СВЦЭМ!$D$34:$D$777,СВЦЭМ!$A$34:$A$777,$A73,СВЦЭМ!$B$34:$B$777,P$47)+'СЕТ СН'!$G$11+СВЦЭМ!$D$10+'СЕТ СН'!$G$6-'СЕТ СН'!$G$23</f>
        <v>1109.6510214199998</v>
      </c>
      <c r="Q73" s="37">
        <f>SUMIFS(СВЦЭМ!$D$34:$D$777,СВЦЭМ!$A$34:$A$777,$A73,СВЦЭМ!$B$34:$B$777,Q$47)+'СЕТ СН'!$G$11+СВЦЭМ!$D$10+'СЕТ СН'!$G$6-'СЕТ СН'!$G$23</f>
        <v>1112.36657513</v>
      </c>
      <c r="R73" s="37">
        <f>SUMIFS(СВЦЭМ!$D$34:$D$777,СВЦЭМ!$A$34:$A$777,$A73,СВЦЭМ!$B$34:$B$777,R$47)+'СЕТ СН'!$G$11+СВЦЭМ!$D$10+'СЕТ СН'!$G$6-'СЕТ СН'!$G$23</f>
        <v>1102.7983396899999</v>
      </c>
      <c r="S73" s="37">
        <f>SUMIFS(СВЦЭМ!$D$34:$D$777,СВЦЭМ!$A$34:$A$777,$A73,СВЦЭМ!$B$34:$B$777,S$47)+'СЕТ СН'!$G$11+СВЦЭМ!$D$10+'СЕТ СН'!$G$6-'СЕТ СН'!$G$23</f>
        <v>1067.9553299899999</v>
      </c>
      <c r="T73" s="37">
        <f>SUMIFS(СВЦЭМ!$D$34:$D$777,СВЦЭМ!$A$34:$A$777,$A73,СВЦЭМ!$B$34:$B$777,T$47)+'СЕТ СН'!$G$11+СВЦЭМ!$D$10+'СЕТ СН'!$G$6-'СЕТ СН'!$G$23</f>
        <v>1041.7049770499998</v>
      </c>
      <c r="U73" s="37">
        <f>SUMIFS(СВЦЭМ!$D$34:$D$777,СВЦЭМ!$A$34:$A$777,$A73,СВЦЭМ!$B$34:$B$777,U$47)+'СЕТ СН'!$G$11+СВЦЭМ!$D$10+'СЕТ СН'!$G$6-'СЕТ СН'!$G$23</f>
        <v>1041.1867082599999</v>
      </c>
      <c r="V73" s="37">
        <f>SUMIFS(СВЦЭМ!$D$34:$D$777,СВЦЭМ!$A$34:$A$777,$A73,СВЦЭМ!$B$34:$B$777,V$47)+'СЕТ СН'!$G$11+СВЦЭМ!$D$10+'СЕТ СН'!$G$6-'СЕТ СН'!$G$23</f>
        <v>1077.4572578699999</v>
      </c>
      <c r="W73" s="37">
        <f>SUMIFS(СВЦЭМ!$D$34:$D$777,СВЦЭМ!$A$34:$A$777,$A73,СВЦЭМ!$B$34:$B$777,W$47)+'СЕТ СН'!$G$11+СВЦЭМ!$D$10+'СЕТ СН'!$G$6-'СЕТ СН'!$G$23</f>
        <v>1155.33186488</v>
      </c>
      <c r="X73" s="37">
        <f>SUMIFS(СВЦЭМ!$D$34:$D$777,СВЦЭМ!$A$34:$A$777,$A73,СВЦЭМ!$B$34:$B$777,X$47)+'СЕТ СН'!$G$11+СВЦЭМ!$D$10+'СЕТ СН'!$G$6-'СЕТ СН'!$G$23</f>
        <v>1254.5719039199998</v>
      </c>
      <c r="Y73" s="37">
        <f>SUMIFS(СВЦЭМ!$D$34:$D$777,СВЦЭМ!$A$34:$A$777,$A73,СВЦЭМ!$B$34:$B$777,Y$47)+'СЕТ СН'!$G$11+СВЦЭМ!$D$10+'СЕТ СН'!$G$6-'СЕТ СН'!$G$23</f>
        <v>1354.13000091</v>
      </c>
    </row>
    <row r="74" spans="1:26" ht="15.75" x14ac:dyDescent="0.2">
      <c r="A74" s="36">
        <f t="shared" si="1"/>
        <v>43066</v>
      </c>
      <c r="B74" s="37">
        <f>SUMIFS(СВЦЭМ!$D$34:$D$777,СВЦЭМ!$A$34:$A$777,$A74,СВЦЭМ!$B$34:$B$777,B$47)+'СЕТ СН'!$G$11+СВЦЭМ!$D$10+'СЕТ СН'!$G$6-'СЕТ СН'!$G$23</f>
        <v>1369.91160431</v>
      </c>
      <c r="C74" s="37">
        <f>SUMIFS(СВЦЭМ!$D$34:$D$777,СВЦЭМ!$A$34:$A$777,$A74,СВЦЭМ!$B$34:$B$777,C$47)+'СЕТ СН'!$G$11+СВЦЭМ!$D$10+'СЕТ СН'!$G$6-'СЕТ СН'!$G$23</f>
        <v>1470.0805271499999</v>
      </c>
      <c r="D74" s="37">
        <f>SUMIFS(СВЦЭМ!$D$34:$D$777,СВЦЭМ!$A$34:$A$777,$A74,СВЦЭМ!$B$34:$B$777,D$47)+'СЕТ СН'!$G$11+СВЦЭМ!$D$10+'СЕТ СН'!$G$6-'СЕТ СН'!$G$23</f>
        <v>1518.5710964899999</v>
      </c>
      <c r="E74" s="37">
        <f>SUMIFS(СВЦЭМ!$D$34:$D$777,СВЦЭМ!$A$34:$A$777,$A74,СВЦЭМ!$B$34:$B$777,E$47)+'СЕТ СН'!$G$11+СВЦЭМ!$D$10+'СЕТ СН'!$G$6-'СЕТ СН'!$G$23</f>
        <v>1527.9432380399999</v>
      </c>
      <c r="F74" s="37">
        <f>SUMIFS(СВЦЭМ!$D$34:$D$777,СВЦЭМ!$A$34:$A$777,$A74,СВЦЭМ!$B$34:$B$777,F$47)+'СЕТ СН'!$G$11+СВЦЭМ!$D$10+'СЕТ СН'!$G$6-'СЕТ СН'!$G$23</f>
        <v>1521.2731300199998</v>
      </c>
      <c r="G74" s="37">
        <f>SUMIFS(СВЦЭМ!$D$34:$D$777,СВЦЭМ!$A$34:$A$777,$A74,СВЦЭМ!$B$34:$B$777,G$47)+'СЕТ СН'!$G$11+СВЦЭМ!$D$10+'СЕТ СН'!$G$6-'СЕТ СН'!$G$23</f>
        <v>1508.4278227200002</v>
      </c>
      <c r="H74" s="37">
        <f>SUMIFS(СВЦЭМ!$D$34:$D$777,СВЦЭМ!$A$34:$A$777,$A74,СВЦЭМ!$B$34:$B$777,H$47)+'СЕТ СН'!$G$11+СВЦЭМ!$D$10+'СЕТ СН'!$G$6-'СЕТ СН'!$G$23</f>
        <v>1365.79294495</v>
      </c>
      <c r="I74" s="37">
        <f>SUMIFS(СВЦЭМ!$D$34:$D$777,СВЦЭМ!$A$34:$A$777,$A74,СВЦЭМ!$B$34:$B$777,I$47)+'СЕТ СН'!$G$11+СВЦЭМ!$D$10+'СЕТ СН'!$G$6-'СЕТ СН'!$G$23</f>
        <v>1346.8063481699999</v>
      </c>
      <c r="J74" s="37">
        <f>SUMIFS(СВЦЭМ!$D$34:$D$777,СВЦЭМ!$A$34:$A$777,$A74,СВЦЭМ!$B$34:$B$777,J$47)+'СЕТ СН'!$G$11+СВЦЭМ!$D$10+'СЕТ СН'!$G$6-'СЕТ СН'!$G$23</f>
        <v>1270.69302462</v>
      </c>
      <c r="K74" s="37">
        <f>SUMIFS(СВЦЭМ!$D$34:$D$777,СВЦЭМ!$A$34:$A$777,$A74,СВЦЭМ!$B$34:$B$777,K$47)+'СЕТ СН'!$G$11+СВЦЭМ!$D$10+'СЕТ СН'!$G$6-'СЕТ СН'!$G$23</f>
        <v>1182.7704557499999</v>
      </c>
      <c r="L74" s="37">
        <f>SUMIFS(СВЦЭМ!$D$34:$D$777,СВЦЭМ!$A$34:$A$777,$A74,СВЦЭМ!$B$34:$B$777,L$47)+'СЕТ СН'!$G$11+СВЦЭМ!$D$10+'СЕТ СН'!$G$6-'СЕТ СН'!$G$23</f>
        <v>1105.62881707</v>
      </c>
      <c r="M74" s="37">
        <f>SUMIFS(СВЦЭМ!$D$34:$D$777,СВЦЭМ!$A$34:$A$777,$A74,СВЦЭМ!$B$34:$B$777,M$47)+'СЕТ СН'!$G$11+СВЦЭМ!$D$10+'СЕТ СН'!$G$6-'СЕТ СН'!$G$23</f>
        <v>1082.73827837</v>
      </c>
      <c r="N74" s="37">
        <f>SUMIFS(СВЦЭМ!$D$34:$D$777,СВЦЭМ!$A$34:$A$777,$A74,СВЦЭМ!$B$34:$B$777,N$47)+'СЕТ СН'!$G$11+СВЦЭМ!$D$10+'СЕТ СН'!$G$6-'СЕТ СН'!$G$23</f>
        <v>1102.6333700800001</v>
      </c>
      <c r="O74" s="37">
        <f>SUMIFS(СВЦЭМ!$D$34:$D$777,СВЦЭМ!$A$34:$A$777,$A74,СВЦЭМ!$B$34:$B$777,O$47)+'СЕТ СН'!$G$11+СВЦЭМ!$D$10+'СЕТ СН'!$G$6-'СЕТ СН'!$G$23</f>
        <v>1106.1219055199999</v>
      </c>
      <c r="P74" s="37">
        <f>SUMIFS(СВЦЭМ!$D$34:$D$777,СВЦЭМ!$A$34:$A$777,$A74,СВЦЭМ!$B$34:$B$777,P$47)+'СЕТ СН'!$G$11+СВЦЭМ!$D$10+'СЕТ СН'!$G$6-'СЕТ СН'!$G$23</f>
        <v>1115.9798269899998</v>
      </c>
      <c r="Q74" s="37">
        <f>SUMIFS(СВЦЭМ!$D$34:$D$777,СВЦЭМ!$A$34:$A$777,$A74,СВЦЭМ!$B$34:$B$777,Q$47)+'СЕТ СН'!$G$11+СВЦЭМ!$D$10+'СЕТ СН'!$G$6-'СЕТ СН'!$G$23</f>
        <v>1120.8531618299999</v>
      </c>
      <c r="R74" s="37">
        <f>SUMIFS(СВЦЭМ!$D$34:$D$777,СВЦЭМ!$A$34:$A$777,$A74,СВЦЭМ!$B$34:$B$777,R$47)+'СЕТ СН'!$G$11+СВЦЭМ!$D$10+'СЕТ СН'!$G$6-'СЕТ СН'!$G$23</f>
        <v>1122.50762642</v>
      </c>
      <c r="S74" s="37">
        <f>SUMIFS(СВЦЭМ!$D$34:$D$777,СВЦЭМ!$A$34:$A$777,$A74,СВЦЭМ!$B$34:$B$777,S$47)+'СЕТ СН'!$G$11+СВЦЭМ!$D$10+'СЕТ СН'!$G$6-'СЕТ СН'!$G$23</f>
        <v>1089.8989468199998</v>
      </c>
      <c r="T74" s="37">
        <f>SUMIFS(СВЦЭМ!$D$34:$D$777,СВЦЭМ!$A$34:$A$777,$A74,СВЦЭМ!$B$34:$B$777,T$47)+'СЕТ СН'!$G$11+СВЦЭМ!$D$10+'СЕТ СН'!$G$6-'СЕТ СН'!$G$23</f>
        <v>1061.88688407</v>
      </c>
      <c r="U74" s="37">
        <f>SUMIFS(СВЦЭМ!$D$34:$D$777,СВЦЭМ!$A$34:$A$777,$A74,СВЦЭМ!$B$34:$B$777,U$47)+'СЕТ СН'!$G$11+СВЦЭМ!$D$10+'СЕТ СН'!$G$6-'СЕТ СН'!$G$23</f>
        <v>1058.3111274999999</v>
      </c>
      <c r="V74" s="37">
        <f>SUMIFS(СВЦЭМ!$D$34:$D$777,СВЦЭМ!$A$34:$A$777,$A74,СВЦЭМ!$B$34:$B$777,V$47)+'СЕТ СН'!$G$11+СВЦЭМ!$D$10+'СЕТ СН'!$G$6-'СЕТ СН'!$G$23</f>
        <v>1090.53031882</v>
      </c>
      <c r="W74" s="37">
        <f>SUMIFS(СВЦЭМ!$D$34:$D$777,СВЦЭМ!$A$34:$A$777,$A74,СВЦЭМ!$B$34:$B$777,W$47)+'СЕТ СН'!$G$11+СВЦЭМ!$D$10+'СЕТ СН'!$G$6-'СЕТ СН'!$G$23</f>
        <v>1182.56257046</v>
      </c>
      <c r="X74" s="37">
        <f>SUMIFS(СВЦЭМ!$D$34:$D$777,СВЦЭМ!$A$34:$A$777,$A74,СВЦЭМ!$B$34:$B$777,X$47)+'СЕТ СН'!$G$11+СВЦЭМ!$D$10+'СЕТ СН'!$G$6-'СЕТ СН'!$G$23</f>
        <v>1289.3959398</v>
      </c>
      <c r="Y74" s="37">
        <f>SUMIFS(СВЦЭМ!$D$34:$D$777,СВЦЭМ!$A$34:$A$777,$A74,СВЦЭМ!$B$34:$B$777,Y$47)+'СЕТ СН'!$G$11+СВЦЭМ!$D$10+'СЕТ СН'!$G$6-'СЕТ СН'!$G$23</f>
        <v>1377.1658515399999</v>
      </c>
    </row>
    <row r="75" spans="1:26" ht="15.75" x14ac:dyDescent="0.2">
      <c r="A75" s="36">
        <f t="shared" si="1"/>
        <v>43067</v>
      </c>
      <c r="B75" s="37">
        <f>SUMIFS(СВЦЭМ!$D$34:$D$777,СВЦЭМ!$A$34:$A$777,$A75,СВЦЭМ!$B$34:$B$777,B$47)+'СЕТ СН'!$G$11+СВЦЭМ!$D$10+'СЕТ СН'!$G$6-'СЕТ СН'!$G$23</f>
        <v>1390.8680676699998</v>
      </c>
      <c r="C75" s="37">
        <f>SUMIFS(СВЦЭМ!$D$34:$D$777,СВЦЭМ!$A$34:$A$777,$A75,СВЦЭМ!$B$34:$B$777,C$47)+'СЕТ СН'!$G$11+СВЦЭМ!$D$10+'СЕТ СН'!$G$6-'СЕТ СН'!$G$23</f>
        <v>1378.8235816399999</v>
      </c>
      <c r="D75" s="37">
        <f>SUMIFS(СВЦЭМ!$D$34:$D$777,СВЦЭМ!$A$34:$A$777,$A75,СВЦЭМ!$B$34:$B$777,D$47)+'СЕТ СН'!$G$11+СВЦЭМ!$D$10+'СЕТ СН'!$G$6-'СЕТ СН'!$G$23</f>
        <v>1463.5787150599999</v>
      </c>
      <c r="E75" s="37">
        <f>SUMIFS(СВЦЭМ!$D$34:$D$777,СВЦЭМ!$A$34:$A$777,$A75,СВЦЭМ!$B$34:$B$777,E$47)+'СЕТ СН'!$G$11+СВЦЭМ!$D$10+'СЕТ СН'!$G$6-'СЕТ СН'!$G$23</f>
        <v>1471.3209723199998</v>
      </c>
      <c r="F75" s="37">
        <f>SUMIFS(СВЦЭМ!$D$34:$D$777,СВЦЭМ!$A$34:$A$777,$A75,СВЦЭМ!$B$34:$B$777,F$47)+'СЕТ СН'!$G$11+СВЦЭМ!$D$10+'СЕТ СН'!$G$6-'СЕТ СН'!$G$23</f>
        <v>1472.49079428</v>
      </c>
      <c r="G75" s="37">
        <f>SUMIFS(СВЦЭМ!$D$34:$D$777,СВЦЭМ!$A$34:$A$777,$A75,СВЦЭМ!$B$34:$B$777,G$47)+'СЕТ СН'!$G$11+СВЦЭМ!$D$10+'СЕТ СН'!$G$6-'СЕТ СН'!$G$23</f>
        <v>1449.59703952</v>
      </c>
      <c r="H75" s="37">
        <f>SUMIFS(СВЦЭМ!$D$34:$D$777,СВЦЭМ!$A$34:$A$777,$A75,СВЦЭМ!$B$34:$B$777,H$47)+'СЕТ СН'!$G$11+СВЦЭМ!$D$10+'СЕТ СН'!$G$6-'СЕТ СН'!$G$23</f>
        <v>1393.4372267199999</v>
      </c>
      <c r="I75" s="37">
        <f>SUMIFS(СВЦЭМ!$D$34:$D$777,СВЦЭМ!$A$34:$A$777,$A75,СВЦЭМ!$B$34:$B$777,I$47)+'СЕТ СН'!$G$11+СВЦЭМ!$D$10+'СЕТ СН'!$G$6-'СЕТ СН'!$G$23</f>
        <v>1287.92637582</v>
      </c>
      <c r="J75" s="37">
        <f>SUMIFS(СВЦЭМ!$D$34:$D$777,СВЦЭМ!$A$34:$A$777,$A75,СВЦЭМ!$B$34:$B$777,J$47)+'СЕТ СН'!$G$11+СВЦЭМ!$D$10+'СЕТ СН'!$G$6-'СЕТ СН'!$G$23</f>
        <v>1274.09074068</v>
      </c>
      <c r="K75" s="37">
        <f>SUMIFS(СВЦЭМ!$D$34:$D$777,СВЦЭМ!$A$34:$A$777,$A75,СВЦЭМ!$B$34:$B$777,K$47)+'СЕТ СН'!$G$11+СВЦЭМ!$D$10+'СЕТ СН'!$G$6-'СЕТ СН'!$G$23</f>
        <v>1208.4033690799999</v>
      </c>
      <c r="L75" s="37">
        <f>SUMIFS(СВЦЭМ!$D$34:$D$777,СВЦЭМ!$A$34:$A$777,$A75,СВЦЭМ!$B$34:$B$777,L$47)+'СЕТ СН'!$G$11+СВЦЭМ!$D$10+'СЕТ СН'!$G$6-'СЕТ СН'!$G$23</f>
        <v>1132.5405572899999</v>
      </c>
      <c r="M75" s="37">
        <f>SUMIFS(СВЦЭМ!$D$34:$D$777,СВЦЭМ!$A$34:$A$777,$A75,СВЦЭМ!$B$34:$B$777,M$47)+'СЕТ СН'!$G$11+СВЦЭМ!$D$10+'СЕТ СН'!$G$6-'СЕТ СН'!$G$23</f>
        <v>1097.4686164299999</v>
      </c>
      <c r="N75" s="37">
        <f>SUMIFS(СВЦЭМ!$D$34:$D$777,СВЦЭМ!$A$34:$A$777,$A75,СВЦЭМ!$B$34:$B$777,N$47)+'СЕТ СН'!$G$11+СВЦЭМ!$D$10+'СЕТ СН'!$G$6-'СЕТ СН'!$G$23</f>
        <v>1087.9674006999999</v>
      </c>
      <c r="O75" s="37">
        <f>SUMIFS(СВЦЭМ!$D$34:$D$777,СВЦЭМ!$A$34:$A$777,$A75,СВЦЭМ!$B$34:$B$777,O$47)+'СЕТ СН'!$G$11+СВЦЭМ!$D$10+'СЕТ СН'!$G$6-'СЕТ СН'!$G$23</f>
        <v>1093.44271114</v>
      </c>
      <c r="P75" s="37">
        <f>SUMIFS(СВЦЭМ!$D$34:$D$777,СВЦЭМ!$A$34:$A$777,$A75,СВЦЭМ!$B$34:$B$777,P$47)+'СЕТ СН'!$G$11+СВЦЭМ!$D$10+'СЕТ СН'!$G$6-'СЕТ СН'!$G$23</f>
        <v>1097.7226313699998</v>
      </c>
      <c r="Q75" s="37">
        <f>SUMIFS(СВЦЭМ!$D$34:$D$777,СВЦЭМ!$A$34:$A$777,$A75,СВЦЭМ!$B$34:$B$777,Q$47)+'СЕТ СН'!$G$11+СВЦЭМ!$D$10+'СЕТ СН'!$G$6-'СЕТ СН'!$G$23</f>
        <v>1099.5251807099999</v>
      </c>
      <c r="R75" s="37">
        <f>SUMIFS(СВЦЭМ!$D$34:$D$777,СВЦЭМ!$A$34:$A$777,$A75,СВЦЭМ!$B$34:$B$777,R$47)+'СЕТ СН'!$G$11+СВЦЭМ!$D$10+'СЕТ СН'!$G$6-'СЕТ СН'!$G$23</f>
        <v>1096.3456469499999</v>
      </c>
      <c r="S75" s="37">
        <f>SUMIFS(СВЦЭМ!$D$34:$D$777,СВЦЭМ!$A$34:$A$777,$A75,СВЦЭМ!$B$34:$B$777,S$47)+'СЕТ СН'!$G$11+СВЦЭМ!$D$10+'СЕТ СН'!$G$6-'СЕТ СН'!$G$23</f>
        <v>1094.04203985</v>
      </c>
      <c r="T75" s="37">
        <f>SUMIFS(СВЦЭМ!$D$34:$D$777,СВЦЭМ!$A$34:$A$777,$A75,СВЦЭМ!$B$34:$B$777,T$47)+'СЕТ СН'!$G$11+СВЦЭМ!$D$10+'СЕТ СН'!$G$6-'СЕТ СН'!$G$23</f>
        <v>1029.0687577199999</v>
      </c>
      <c r="U75" s="37">
        <f>SUMIFS(СВЦЭМ!$D$34:$D$777,СВЦЭМ!$A$34:$A$777,$A75,СВЦЭМ!$B$34:$B$777,U$47)+'СЕТ СН'!$G$11+СВЦЭМ!$D$10+'СЕТ СН'!$G$6-'СЕТ СН'!$G$23</f>
        <v>1023.3351619199998</v>
      </c>
      <c r="V75" s="37">
        <f>SUMIFS(СВЦЭМ!$D$34:$D$777,СВЦЭМ!$A$34:$A$777,$A75,СВЦЭМ!$B$34:$B$777,V$47)+'СЕТ СН'!$G$11+СВЦЭМ!$D$10+'СЕТ СН'!$G$6-'СЕТ СН'!$G$23</f>
        <v>1037.4502956299998</v>
      </c>
      <c r="W75" s="37">
        <f>SUMIFS(СВЦЭМ!$D$34:$D$777,СВЦЭМ!$A$34:$A$777,$A75,СВЦЭМ!$B$34:$B$777,W$47)+'СЕТ СН'!$G$11+СВЦЭМ!$D$10+'СЕТ СН'!$G$6-'СЕТ СН'!$G$23</f>
        <v>1101.1981125899999</v>
      </c>
      <c r="X75" s="37">
        <f>SUMIFS(СВЦЭМ!$D$34:$D$777,СВЦЭМ!$A$34:$A$777,$A75,СВЦЭМ!$B$34:$B$777,X$47)+'СЕТ СН'!$G$11+СВЦЭМ!$D$10+'СЕТ СН'!$G$6-'СЕТ СН'!$G$23</f>
        <v>1249.4032678999999</v>
      </c>
      <c r="Y75" s="37">
        <f>SUMIFS(СВЦЭМ!$D$34:$D$777,СВЦЭМ!$A$34:$A$777,$A75,СВЦЭМ!$B$34:$B$777,Y$47)+'СЕТ СН'!$G$11+СВЦЭМ!$D$10+'СЕТ СН'!$G$6-'СЕТ СН'!$G$23</f>
        <v>1297.67082527</v>
      </c>
    </row>
    <row r="76" spans="1:26" ht="15.75" x14ac:dyDescent="0.2">
      <c r="A76" s="36">
        <f t="shared" si="1"/>
        <v>43068</v>
      </c>
      <c r="B76" s="37">
        <f>SUMIFS(СВЦЭМ!$D$34:$D$777,СВЦЭМ!$A$34:$A$777,$A76,СВЦЭМ!$B$34:$B$777,B$47)+'СЕТ СН'!$G$11+СВЦЭМ!$D$10+'СЕТ СН'!$G$6-'СЕТ СН'!$G$23</f>
        <v>1406.9162295799999</v>
      </c>
      <c r="C76" s="37">
        <f>SUMIFS(СВЦЭМ!$D$34:$D$777,СВЦЭМ!$A$34:$A$777,$A76,СВЦЭМ!$B$34:$B$777,C$47)+'СЕТ СН'!$G$11+СВЦЭМ!$D$10+'СЕТ СН'!$G$6-'СЕТ СН'!$G$23</f>
        <v>1495.3726321200002</v>
      </c>
      <c r="D76" s="37">
        <f>SUMIFS(СВЦЭМ!$D$34:$D$777,СВЦЭМ!$A$34:$A$777,$A76,СВЦЭМ!$B$34:$B$777,D$47)+'СЕТ СН'!$G$11+СВЦЭМ!$D$10+'СЕТ СН'!$G$6-'СЕТ СН'!$G$23</f>
        <v>1480.6989166399999</v>
      </c>
      <c r="E76" s="37">
        <f>SUMIFS(СВЦЭМ!$D$34:$D$777,СВЦЭМ!$A$34:$A$777,$A76,СВЦЭМ!$B$34:$B$777,E$47)+'СЕТ СН'!$G$11+СВЦЭМ!$D$10+'СЕТ СН'!$G$6-'СЕТ СН'!$G$23</f>
        <v>1488.7211373499999</v>
      </c>
      <c r="F76" s="37">
        <f>SUMIFS(СВЦЭМ!$D$34:$D$777,СВЦЭМ!$A$34:$A$777,$A76,СВЦЭМ!$B$34:$B$777,F$47)+'СЕТ СН'!$G$11+СВЦЭМ!$D$10+'СЕТ СН'!$G$6-'СЕТ СН'!$G$23</f>
        <v>1487.54545289</v>
      </c>
      <c r="G76" s="37">
        <f>SUMIFS(СВЦЭМ!$D$34:$D$777,СВЦЭМ!$A$34:$A$777,$A76,СВЦЭМ!$B$34:$B$777,G$47)+'СЕТ СН'!$G$11+СВЦЭМ!$D$10+'СЕТ СН'!$G$6-'СЕТ СН'!$G$23</f>
        <v>1460.9695654299999</v>
      </c>
      <c r="H76" s="37">
        <f>SUMIFS(СВЦЭМ!$D$34:$D$777,СВЦЭМ!$A$34:$A$777,$A76,СВЦЭМ!$B$34:$B$777,H$47)+'СЕТ СН'!$G$11+СВЦЭМ!$D$10+'СЕТ СН'!$G$6-'СЕТ СН'!$G$23</f>
        <v>1388.2404453099998</v>
      </c>
      <c r="I76" s="37">
        <f>SUMIFS(СВЦЭМ!$D$34:$D$777,СВЦЭМ!$A$34:$A$777,$A76,СВЦЭМ!$B$34:$B$777,I$47)+'СЕТ СН'!$G$11+СВЦЭМ!$D$10+'СЕТ СН'!$G$6-'СЕТ СН'!$G$23</f>
        <v>1301.3843204699999</v>
      </c>
      <c r="J76" s="37">
        <f>SUMIFS(СВЦЭМ!$D$34:$D$777,СВЦЭМ!$A$34:$A$777,$A76,СВЦЭМ!$B$34:$B$777,J$47)+'СЕТ СН'!$G$11+СВЦЭМ!$D$10+'СЕТ СН'!$G$6-'СЕТ СН'!$G$23</f>
        <v>1269.20508032</v>
      </c>
      <c r="K76" s="37">
        <f>SUMIFS(СВЦЭМ!$D$34:$D$777,СВЦЭМ!$A$34:$A$777,$A76,СВЦЭМ!$B$34:$B$777,K$47)+'СЕТ СН'!$G$11+СВЦЭМ!$D$10+'СЕТ СН'!$G$6-'СЕТ СН'!$G$23</f>
        <v>1213.9133904</v>
      </c>
      <c r="L76" s="37">
        <f>SUMIFS(СВЦЭМ!$D$34:$D$777,СВЦЭМ!$A$34:$A$777,$A76,СВЦЭМ!$B$34:$B$777,L$47)+'СЕТ СН'!$G$11+СВЦЭМ!$D$10+'СЕТ СН'!$G$6-'СЕТ СН'!$G$23</f>
        <v>1145.7502917799998</v>
      </c>
      <c r="M76" s="37">
        <f>SUMIFS(СВЦЭМ!$D$34:$D$777,СВЦЭМ!$A$34:$A$777,$A76,СВЦЭМ!$B$34:$B$777,M$47)+'СЕТ СН'!$G$11+СВЦЭМ!$D$10+'СЕТ СН'!$G$6-'СЕТ СН'!$G$23</f>
        <v>1105.20688746</v>
      </c>
      <c r="N76" s="37">
        <f>SUMIFS(СВЦЭМ!$D$34:$D$777,СВЦЭМ!$A$34:$A$777,$A76,СВЦЭМ!$B$34:$B$777,N$47)+'СЕТ СН'!$G$11+СВЦЭМ!$D$10+'СЕТ СН'!$G$6-'СЕТ СН'!$G$23</f>
        <v>1099.2359429200001</v>
      </c>
      <c r="O76" s="37">
        <f>SUMIFS(СВЦЭМ!$D$34:$D$777,СВЦЭМ!$A$34:$A$777,$A76,СВЦЭМ!$B$34:$B$777,O$47)+'СЕТ СН'!$G$11+СВЦЭМ!$D$10+'СЕТ СН'!$G$6-'СЕТ СН'!$G$23</f>
        <v>1093.7476019999999</v>
      </c>
      <c r="P76" s="37">
        <f>SUMIFS(СВЦЭМ!$D$34:$D$777,СВЦЭМ!$A$34:$A$777,$A76,СВЦЭМ!$B$34:$B$777,P$47)+'СЕТ СН'!$G$11+СВЦЭМ!$D$10+'СЕТ СН'!$G$6-'СЕТ СН'!$G$23</f>
        <v>1085.9533842000001</v>
      </c>
      <c r="Q76" s="37">
        <f>SUMIFS(СВЦЭМ!$D$34:$D$777,СВЦЭМ!$A$34:$A$777,$A76,СВЦЭМ!$B$34:$B$777,Q$47)+'СЕТ СН'!$G$11+СВЦЭМ!$D$10+'СЕТ СН'!$G$6-'СЕТ СН'!$G$23</f>
        <v>1082.9193721500001</v>
      </c>
      <c r="R76" s="37">
        <f>SUMIFS(СВЦЭМ!$D$34:$D$777,СВЦЭМ!$A$34:$A$777,$A76,СВЦЭМ!$B$34:$B$777,R$47)+'СЕТ СН'!$G$11+СВЦЭМ!$D$10+'СЕТ СН'!$G$6-'СЕТ СН'!$G$23</f>
        <v>1084.1496148799999</v>
      </c>
      <c r="S76" s="37">
        <f>SUMIFS(СВЦЭМ!$D$34:$D$777,СВЦЭМ!$A$34:$A$777,$A76,СВЦЭМ!$B$34:$B$777,S$47)+'СЕТ СН'!$G$11+СВЦЭМ!$D$10+'СЕТ СН'!$G$6-'СЕТ СН'!$G$23</f>
        <v>1071.3786078899998</v>
      </c>
      <c r="T76" s="37">
        <f>SUMIFS(СВЦЭМ!$D$34:$D$777,СВЦЭМ!$A$34:$A$777,$A76,СВЦЭМ!$B$34:$B$777,T$47)+'СЕТ СН'!$G$11+СВЦЭМ!$D$10+'СЕТ СН'!$G$6-'СЕТ СН'!$G$23</f>
        <v>989.72536351999997</v>
      </c>
      <c r="U76" s="37">
        <f>SUMIFS(СВЦЭМ!$D$34:$D$777,СВЦЭМ!$A$34:$A$777,$A76,СВЦЭМ!$B$34:$B$777,U$47)+'СЕТ СН'!$G$11+СВЦЭМ!$D$10+'СЕТ СН'!$G$6-'СЕТ СН'!$G$23</f>
        <v>988.97615376999988</v>
      </c>
      <c r="V76" s="37">
        <f>SUMIFS(СВЦЭМ!$D$34:$D$777,СВЦЭМ!$A$34:$A$777,$A76,СВЦЭМ!$B$34:$B$777,V$47)+'СЕТ СН'!$G$11+СВЦЭМ!$D$10+'СЕТ СН'!$G$6-'СЕТ СН'!$G$23</f>
        <v>1060.2819011699999</v>
      </c>
      <c r="W76" s="37">
        <f>SUMIFS(СВЦЭМ!$D$34:$D$777,СВЦЭМ!$A$34:$A$777,$A76,СВЦЭМ!$B$34:$B$777,W$47)+'СЕТ СН'!$G$11+СВЦЭМ!$D$10+'СЕТ СН'!$G$6-'СЕТ СН'!$G$23</f>
        <v>1200.3964797599999</v>
      </c>
      <c r="X76" s="37">
        <f>SUMIFS(СВЦЭМ!$D$34:$D$777,СВЦЭМ!$A$34:$A$777,$A76,СВЦЭМ!$B$34:$B$777,X$47)+'СЕТ СН'!$G$11+СВЦЭМ!$D$10+'СЕТ СН'!$G$6-'СЕТ СН'!$G$23</f>
        <v>1314.2782941799999</v>
      </c>
      <c r="Y76" s="37">
        <f>SUMIFS(СВЦЭМ!$D$34:$D$777,СВЦЭМ!$A$34:$A$777,$A76,СВЦЭМ!$B$34:$B$777,Y$47)+'СЕТ СН'!$G$11+СВЦЭМ!$D$10+'СЕТ СН'!$G$6-'СЕТ СН'!$G$23</f>
        <v>1379.2353352299999</v>
      </c>
    </row>
    <row r="77" spans="1:26" ht="15.75" x14ac:dyDescent="0.2">
      <c r="A77" s="36">
        <f t="shared" si="1"/>
        <v>43069</v>
      </c>
      <c r="B77" s="37">
        <f>SUMIFS(СВЦЭМ!$D$34:$D$777,СВЦЭМ!$A$34:$A$777,$A77,СВЦЭМ!$B$34:$B$777,B$47)+'СЕТ СН'!$G$11+СВЦЭМ!$D$10+'СЕТ СН'!$G$6-'СЕТ СН'!$G$23</f>
        <v>1420.5090861899998</v>
      </c>
      <c r="C77" s="37">
        <f>SUMIFS(СВЦЭМ!$D$34:$D$777,СВЦЭМ!$A$34:$A$777,$A77,СВЦЭМ!$B$34:$B$777,C$47)+'СЕТ СН'!$G$11+СВЦЭМ!$D$10+'СЕТ СН'!$G$6-'СЕТ СН'!$G$23</f>
        <v>1505.5579766599999</v>
      </c>
      <c r="D77" s="37">
        <f>SUMIFS(СВЦЭМ!$D$34:$D$777,СВЦЭМ!$A$34:$A$777,$A77,СВЦЭМ!$B$34:$B$777,D$47)+'СЕТ СН'!$G$11+СВЦЭМ!$D$10+'СЕТ СН'!$G$6-'СЕТ СН'!$G$23</f>
        <v>1490.7007013000002</v>
      </c>
      <c r="E77" s="37">
        <f>SUMIFS(СВЦЭМ!$D$34:$D$777,СВЦЭМ!$A$34:$A$777,$A77,СВЦЭМ!$B$34:$B$777,E$47)+'СЕТ СН'!$G$11+СВЦЭМ!$D$10+'СЕТ СН'!$G$6-'СЕТ СН'!$G$23</f>
        <v>1498.4350210299999</v>
      </c>
      <c r="F77" s="37">
        <f>SUMIFS(СВЦЭМ!$D$34:$D$777,СВЦЭМ!$A$34:$A$777,$A77,СВЦЭМ!$B$34:$B$777,F$47)+'СЕТ СН'!$G$11+СВЦЭМ!$D$10+'СЕТ СН'!$G$6-'СЕТ СН'!$G$23</f>
        <v>1495.9218291400002</v>
      </c>
      <c r="G77" s="37">
        <f>SUMIFS(СВЦЭМ!$D$34:$D$777,СВЦЭМ!$A$34:$A$777,$A77,СВЦЭМ!$B$34:$B$777,G$47)+'СЕТ СН'!$G$11+СВЦЭМ!$D$10+'СЕТ СН'!$G$6-'СЕТ СН'!$G$23</f>
        <v>1442.1670790199998</v>
      </c>
      <c r="H77" s="37">
        <f>SUMIFS(СВЦЭМ!$D$34:$D$777,СВЦЭМ!$A$34:$A$777,$A77,СВЦЭМ!$B$34:$B$777,H$47)+'СЕТ СН'!$G$11+СВЦЭМ!$D$10+'СЕТ СН'!$G$6-'СЕТ СН'!$G$23</f>
        <v>1325.8431361999999</v>
      </c>
      <c r="I77" s="37">
        <f>SUMIFS(СВЦЭМ!$D$34:$D$777,СВЦЭМ!$A$34:$A$777,$A77,СВЦЭМ!$B$34:$B$777,I$47)+'СЕТ СН'!$G$11+СВЦЭМ!$D$10+'СЕТ СН'!$G$6-'СЕТ СН'!$G$23</f>
        <v>1233.72870147</v>
      </c>
      <c r="J77" s="37">
        <f>SUMIFS(СВЦЭМ!$D$34:$D$777,СВЦЭМ!$A$34:$A$777,$A77,СВЦЭМ!$B$34:$B$777,J$47)+'СЕТ СН'!$G$11+СВЦЭМ!$D$10+'СЕТ СН'!$G$6-'СЕТ СН'!$G$23</f>
        <v>1186.5111553199999</v>
      </c>
      <c r="K77" s="37">
        <f>SUMIFS(СВЦЭМ!$D$34:$D$777,СВЦЭМ!$A$34:$A$777,$A77,СВЦЭМ!$B$34:$B$777,K$47)+'СЕТ СН'!$G$11+СВЦЭМ!$D$10+'СЕТ СН'!$G$6-'СЕТ СН'!$G$23</f>
        <v>1125.74185857</v>
      </c>
      <c r="L77" s="37">
        <f>SUMIFS(СВЦЭМ!$D$34:$D$777,СВЦЭМ!$A$34:$A$777,$A77,СВЦЭМ!$B$34:$B$777,L$47)+'СЕТ СН'!$G$11+СВЦЭМ!$D$10+'СЕТ СН'!$G$6-'СЕТ СН'!$G$23</f>
        <v>1055.9989713699999</v>
      </c>
      <c r="M77" s="37">
        <f>SUMIFS(СВЦЭМ!$D$34:$D$777,СВЦЭМ!$A$34:$A$777,$A77,СВЦЭМ!$B$34:$B$777,M$47)+'СЕТ СН'!$G$11+СВЦЭМ!$D$10+'СЕТ СН'!$G$6-'СЕТ СН'!$G$23</f>
        <v>1018.4719510899999</v>
      </c>
      <c r="N77" s="37">
        <f>SUMIFS(СВЦЭМ!$D$34:$D$777,СВЦЭМ!$A$34:$A$777,$A77,СВЦЭМ!$B$34:$B$777,N$47)+'СЕТ СН'!$G$11+СВЦЭМ!$D$10+'СЕТ СН'!$G$6-'СЕТ СН'!$G$23</f>
        <v>1011.40161524</v>
      </c>
      <c r="O77" s="37">
        <f>SUMIFS(СВЦЭМ!$D$34:$D$777,СВЦЭМ!$A$34:$A$777,$A77,СВЦЭМ!$B$34:$B$777,O$47)+'СЕТ СН'!$G$11+СВЦЭМ!$D$10+'СЕТ СН'!$G$6-'СЕТ СН'!$G$23</f>
        <v>1009.9565000699999</v>
      </c>
      <c r="P77" s="37">
        <f>SUMIFS(СВЦЭМ!$D$34:$D$777,СВЦЭМ!$A$34:$A$777,$A77,СВЦЭМ!$B$34:$B$777,P$47)+'СЕТ СН'!$G$11+СВЦЭМ!$D$10+'СЕТ СН'!$G$6-'СЕТ СН'!$G$23</f>
        <v>1007.1718685000001</v>
      </c>
      <c r="Q77" s="37">
        <f>SUMIFS(СВЦЭМ!$D$34:$D$777,СВЦЭМ!$A$34:$A$777,$A77,СВЦЭМ!$B$34:$B$777,Q$47)+'СЕТ СН'!$G$11+СВЦЭМ!$D$10+'СЕТ СН'!$G$6-'СЕТ СН'!$G$23</f>
        <v>1010.2228360399999</v>
      </c>
      <c r="R77" s="37">
        <f>SUMIFS(СВЦЭМ!$D$34:$D$777,СВЦЭМ!$A$34:$A$777,$A77,СВЦЭМ!$B$34:$B$777,R$47)+'СЕТ СН'!$G$11+СВЦЭМ!$D$10+'СЕТ СН'!$G$6-'СЕТ СН'!$G$23</f>
        <v>1011.3559944599999</v>
      </c>
      <c r="S77" s="37">
        <f>SUMIFS(СВЦЭМ!$D$34:$D$777,СВЦЭМ!$A$34:$A$777,$A77,СВЦЭМ!$B$34:$B$777,S$47)+'СЕТ СН'!$G$11+СВЦЭМ!$D$10+'СЕТ СН'!$G$6-'СЕТ СН'!$G$23</f>
        <v>1016.9573133599999</v>
      </c>
      <c r="T77" s="37">
        <f>SUMIFS(СВЦЭМ!$D$34:$D$777,СВЦЭМ!$A$34:$A$777,$A77,СВЦЭМ!$B$34:$B$777,T$47)+'СЕТ СН'!$G$11+СВЦЭМ!$D$10+'СЕТ СН'!$G$6-'СЕТ СН'!$G$23</f>
        <v>1036.3688327199998</v>
      </c>
      <c r="U77" s="37">
        <f>SUMIFS(СВЦЭМ!$D$34:$D$777,СВЦЭМ!$A$34:$A$777,$A77,СВЦЭМ!$B$34:$B$777,U$47)+'СЕТ СН'!$G$11+СВЦЭМ!$D$10+'СЕТ СН'!$G$6-'СЕТ СН'!$G$23</f>
        <v>1021.1671780500001</v>
      </c>
      <c r="V77" s="37">
        <f>SUMIFS(СВЦЭМ!$D$34:$D$777,СВЦЭМ!$A$34:$A$777,$A77,СВЦЭМ!$B$34:$B$777,V$47)+'СЕТ СН'!$G$11+СВЦЭМ!$D$10+'СЕТ СН'!$G$6-'СЕТ СН'!$G$23</f>
        <v>1091.85275123</v>
      </c>
      <c r="W77" s="37">
        <f>SUMIFS(СВЦЭМ!$D$34:$D$777,СВЦЭМ!$A$34:$A$777,$A77,СВЦЭМ!$B$34:$B$777,W$47)+'СЕТ СН'!$G$11+СВЦЭМ!$D$10+'СЕТ СН'!$G$6-'СЕТ СН'!$G$23</f>
        <v>1219.7970613699999</v>
      </c>
      <c r="X77" s="37">
        <f>SUMIFS(СВЦЭМ!$D$34:$D$777,СВЦЭМ!$A$34:$A$777,$A77,СВЦЭМ!$B$34:$B$777,X$47)+'СЕТ СН'!$G$11+СВЦЭМ!$D$10+'СЕТ СН'!$G$6-'СЕТ СН'!$G$23</f>
        <v>1282.7397596399999</v>
      </c>
      <c r="Y77" s="37">
        <f>SUMIFS(СВЦЭМ!$D$34:$D$777,СВЦЭМ!$A$34:$A$777,$A77,СВЦЭМ!$B$34:$B$777,Y$47)+'СЕТ СН'!$G$11+СВЦЭМ!$D$10+'СЕТ СН'!$G$6-'СЕТ СН'!$G$23</f>
        <v>1334.97891936</v>
      </c>
    </row>
    <row r="78" spans="1:26" ht="15.75" hidden="1" x14ac:dyDescent="0.2">
      <c r="A78" s="36">
        <f t="shared" si="1"/>
        <v>43070</v>
      </c>
      <c r="B78" s="37">
        <f>SUMIFS(СВЦЭМ!$D$34:$D$777,СВЦЭМ!$A$34:$A$777,$A78,СВЦЭМ!$B$34:$B$777,B$47)+'СЕТ СН'!$G$11+СВЦЭМ!$D$10+'СЕТ СН'!$G$6-'СЕТ СН'!$G$23</f>
        <v>232.77473681000004</v>
      </c>
      <c r="C78" s="37">
        <f>SUMIFS(СВЦЭМ!$D$34:$D$777,СВЦЭМ!$A$34:$A$777,$A78,СВЦЭМ!$B$34:$B$777,C$47)+'СЕТ СН'!$G$11+СВЦЭМ!$D$10+'СЕТ СН'!$G$6-'СЕТ СН'!$G$23</f>
        <v>232.77473681000004</v>
      </c>
      <c r="D78" s="37">
        <f>SUMIFS(СВЦЭМ!$D$34:$D$777,СВЦЭМ!$A$34:$A$777,$A78,СВЦЭМ!$B$34:$B$777,D$47)+'СЕТ СН'!$G$11+СВЦЭМ!$D$10+'СЕТ СН'!$G$6-'СЕТ СН'!$G$23</f>
        <v>232.77473681000004</v>
      </c>
      <c r="E78" s="37">
        <f>SUMIFS(СВЦЭМ!$D$34:$D$777,СВЦЭМ!$A$34:$A$777,$A78,СВЦЭМ!$B$34:$B$777,E$47)+'СЕТ СН'!$G$11+СВЦЭМ!$D$10+'СЕТ СН'!$G$6-'СЕТ СН'!$G$23</f>
        <v>232.77473681000004</v>
      </c>
      <c r="F78" s="37">
        <f>SUMIFS(СВЦЭМ!$D$34:$D$777,СВЦЭМ!$A$34:$A$777,$A78,СВЦЭМ!$B$34:$B$777,F$47)+'СЕТ СН'!$G$11+СВЦЭМ!$D$10+'СЕТ СН'!$G$6-'СЕТ СН'!$G$23</f>
        <v>232.77473681000004</v>
      </c>
      <c r="G78" s="37">
        <f>SUMIFS(СВЦЭМ!$D$34:$D$777,СВЦЭМ!$A$34:$A$777,$A78,СВЦЭМ!$B$34:$B$777,G$47)+'СЕТ СН'!$G$11+СВЦЭМ!$D$10+'СЕТ СН'!$G$6-'СЕТ СН'!$G$23</f>
        <v>232.77473681000004</v>
      </c>
      <c r="H78" s="37">
        <f>SUMIFS(СВЦЭМ!$D$34:$D$777,СВЦЭМ!$A$34:$A$777,$A78,СВЦЭМ!$B$34:$B$777,H$47)+'СЕТ СН'!$G$11+СВЦЭМ!$D$10+'СЕТ СН'!$G$6-'СЕТ СН'!$G$23</f>
        <v>232.77473681000004</v>
      </c>
      <c r="I78" s="37">
        <f>SUMIFS(СВЦЭМ!$D$34:$D$777,СВЦЭМ!$A$34:$A$777,$A78,СВЦЭМ!$B$34:$B$777,I$47)+'СЕТ СН'!$G$11+СВЦЭМ!$D$10+'СЕТ СН'!$G$6-'СЕТ СН'!$G$23</f>
        <v>232.77473681000004</v>
      </c>
      <c r="J78" s="37">
        <f>SUMIFS(СВЦЭМ!$D$34:$D$777,СВЦЭМ!$A$34:$A$777,$A78,СВЦЭМ!$B$34:$B$777,J$47)+'СЕТ СН'!$G$11+СВЦЭМ!$D$10+'СЕТ СН'!$G$6-'СЕТ СН'!$G$23</f>
        <v>232.77473681000004</v>
      </c>
      <c r="K78" s="37">
        <f>SUMIFS(СВЦЭМ!$D$34:$D$777,СВЦЭМ!$A$34:$A$777,$A78,СВЦЭМ!$B$34:$B$777,K$47)+'СЕТ СН'!$G$11+СВЦЭМ!$D$10+'СЕТ СН'!$G$6-'СЕТ СН'!$G$23</f>
        <v>232.77473681000004</v>
      </c>
      <c r="L78" s="37">
        <f>SUMIFS(СВЦЭМ!$D$34:$D$777,СВЦЭМ!$A$34:$A$777,$A78,СВЦЭМ!$B$34:$B$777,L$47)+'СЕТ СН'!$G$11+СВЦЭМ!$D$10+'СЕТ СН'!$G$6-'СЕТ СН'!$G$23</f>
        <v>232.77473681000004</v>
      </c>
      <c r="M78" s="37">
        <f>SUMIFS(СВЦЭМ!$D$34:$D$777,СВЦЭМ!$A$34:$A$777,$A78,СВЦЭМ!$B$34:$B$777,M$47)+'СЕТ СН'!$G$11+СВЦЭМ!$D$10+'СЕТ СН'!$G$6-'СЕТ СН'!$G$23</f>
        <v>232.77473681000004</v>
      </c>
      <c r="N78" s="37">
        <f>SUMIFS(СВЦЭМ!$D$34:$D$777,СВЦЭМ!$A$34:$A$777,$A78,СВЦЭМ!$B$34:$B$777,N$47)+'СЕТ СН'!$G$11+СВЦЭМ!$D$10+'СЕТ СН'!$G$6-'СЕТ СН'!$G$23</f>
        <v>232.77473681000004</v>
      </c>
      <c r="O78" s="37">
        <f>SUMIFS(СВЦЭМ!$D$34:$D$777,СВЦЭМ!$A$34:$A$777,$A78,СВЦЭМ!$B$34:$B$777,O$47)+'СЕТ СН'!$G$11+СВЦЭМ!$D$10+'СЕТ СН'!$G$6-'СЕТ СН'!$G$23</f>
        <v>232.77473681000004</v>
      </c>
      <c r="P78" s="37">
        <f>SUMIFS(СВЦЭМ!$D$34:$D$777,СВЦЭМ!$A$34:$A$777,$A78,СВЦЭМ!$B$34:$B$777,P$47)+'СЕТ СН'!$G$11+СВЦЭМ!$D$10+'СЕТ СН'!$G$6-'СЕТ СН'!$G$23</f>
        <v>232.77473681000004</v>
      </c>
      <c r="Q78" s="37">
        <f>SUMIFS(СВЦЭМ!$D$34:$D$777,СВЦЭМ!$A$34:$A$777,$A78,СВЦЭМ!$B$34:$B$777,Q$47)+'СЕТ СН'!$G$11+СВЦЭМ!$D$10+'СЕТ СН'!$G$6-'СЕТ СН'!$G$23</f>
        <v>232.77473681000004</v>
      </c>
      <c r="R78" s="37">
        <f>SUMIFS(СВЦЭМ!$D$34:$D$777,СВЦЭМ!$A$34:$A$777,$A78,СВЦЭМ!$B$34:$B$777,R$47)+'СЕТ СН'!$G$11+СВЦЭМ!$D$10+'СЕТ СН'!$G$6-'СЕТ СН'!$G$23</f>
        <v>232.77473681000004</v>
      </c>
      <c r="S78" s="37">
        <f>SUMIFS(СВЦЭМ!$D$34:$D$777,СВЦЭМ!$A$34:$A$777,$A78,СВЦЭМ!$B$34:$B$777,S$47)+'СЕТ СН'!$G$11+СВЦЭМ!$D$10+'СЕТ СН'!$G$6-'СЕТ СН'!$G$23</f>
        <v>232.77473681000004</v>
      </c>
      <c r="T78" s="37">
        <f>SUMIFS(СВЦЭМ!$D$34:$D$777,СВЦЭМ!$A$34:$A$777,$A78,СВЦЭМ!$B$34:$B$777,T$47)+'СЕТ СН'!$G$11+СВЦЭМ!$D$10+'СЕТ СН'!$G$6-'СЕТ СН'!$G$23</f>
        <v>232.77473681000004</v>
      </c>
      <c r="U78" s="37">
        <f>SUMIFS(СВЦЭМ!$D$34:$D$777,СВЦЭМ!$A$34:$A$777,$A78,СВЦЭМ!$B$34:$B$777,U$47)+'СЕТ СН'!$G$11+СВЦЭМ!$D$10+'СЕТ СН'!$G$6-'СЕТ СН'!$G$23</f>
        <v>232.77473681000004</v>
      </c>
      <c r="V78" s="37">
        <f>SUMIFS(СВЦЭМ!$D$34:$D$777,СВЦЭМ!$A$34:$A$777,$A78,СВЦЭМ!$B$34:$B$777,V$47)+'СЕТ СН'!$G$11+СВЦЭМ!$D$10+'СЕТ СН'!$G$6-'СЕТ СН'!$G$23</f>
        <v>232.77473681000004</v>
      </c>
      <c r="W78" s="37">
        <f>SUMIFS(СВЦЭМ!$D$34:$D$777,СВЦЭМ!$A$34:$A$777,$A78,СВЦЭМ!$B$34:$B$777,W$47)+'СЕТ СН'!$G$11+СВЦЭМ!$D$10+'СЕТ СН'!$G$6-'СЕТ СН'!$G$23</f>
        <v>232.77473681000004</v>
      </c>
      <c r="X78" s="37">
        <f>SUMIFS(СВЦЭМ!$D$34:$D$777,СВЦЭМ!$A$34:$A$777,$A78,СВЦЭМ!$B$34:$B$777,X$47)+'СЕТ СН'!$G$11+СВЦЭМ!$D$10+'СЕТ СН'!$G$6-'СЕТ СН'!$G$23</f>
        <v>232.77473681000004</v>
      </c>
      <c r="Y78" s="37">
        <f>SUMIFS(СВЦЭМ!$D$34:$D$777,СВЦЭМ!$A$34:$A$777,$A78,СВЦЭМ!$B$34:$B$777,Y$47)+'СЕТ СН'!$G$11+СВЦЭМ!$D$10+'СЕТ СН'!$G$6-'СЕТ СН'!$G$23</f>
        <v>232.77473681000004</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01.11.2017</v>
      </c>
      <c r="B84" s="37">
        <f>SUMIFS(СВЦЭМ!$D$34:$D$777,СВЦЭМ!$A$34:$A$777,$A84,СВЦЭМ!$B$34:$B$777,B$83)+'СЕТ СН'!$H$11+СВЦЭМ!$D$10+'СЕТ СН'!$H$6-'СЕТ СН'!$H$23</f>
        <v>1331.09992078</v>
      </c>
      <c r="C84" s="37">
        <f>SUMIFS(СВЦЭМ!$D$34:$D$777,СВЦЭМ!$A$34:$A$777,$A84,СВЦЭМ!$B$34:$B$777,C$83)+'СЕТ СН'!$H$11+СВЦЭМ!$D$10+'СЕТ СН'!$H$6-'СЕТ СН'!$H$23</f>
        <v>1381.7058939899998</v>
      </c>
      <c r="D84" s="37">
        <f>SUMIFS(СВЦЭМ!$D$34:$D$777,СВЦЭМ!$A$34:$A$777,$A84,СВЦЭМ!$B$34:$B$777,D$83)+'СЕТ СН'!$H$11+СВЦЭМ!$D$10+'СЕТ СН'!$H$6-'СЕТ СН'!$H$23</f>
        <v>1465.5316795499998</v>
      </c>
      <c r="E84" s="37">
        <f>SUMIFS(СВЦЭМ!$D$34:$D$777,СВЦЭМ!$A$34:$A$777,$A84,СВЦЭМ!$B$34:$B$777,E$83)+'СЕТ СН'!$H$11+СВЦЭМ!$D$10+'СЕТ СН'!$H$6-'СЕТ СН'!$H$23</f>
        <v>1479.3208326499998</v>
      </c>
      <c r="F84" s="37">
        <f>SUMIFS(СВЦЭМ!$D$34:$D$777,СВЦЭМ!$A$34:$A$777,$A84,СВЦЭМ!$B$34:$B$777,F$83)+'СЕТ СН'!$H$11+СВЦЭМ!$D$10+'СЕТ СН'!$H$6-'СЕТ СН'!$H$23</f>
        <v>1480.6687673699998</v>
      </c>
      <c r="G84" s="37">
        <f>SUMIFS(СВЦЭМ!$D$34:$D$777,СВЦЭМ!$A$34:$A$777,$A84,СВЦЭМ!$B$34:$B$777,G$83)+'СЕТ СН'!$H$11+СВЦЭМ!$D$10+'СЕТ СН'!$H$6-'СЕТ СН'!$H$23</f>
        <v>1472.3238095900001</v>
      </c>
      <c r="H84" s="37">
        <f>SUMIFS(СВЦЭМ!$D$34:$D$777,СВЦЭМ!$A$34:$A$777,$A84,СВЦЭМ!$B$34:$B$777,H$83)+'СЕТ СН'!$H$11+СВЦЭМ!$D$10+'СЕТ СН'!$H$6-'СЕТ СН'!$H$23</f>
        <v>1372.11887385</v>
      </c>
      <c r="I84" s="37">
        <f>SUMIFS(СВЦЭМ!$D$34:$D$777,СВЦЭМ!$A$34:$A$777,$A84,СВЦЭМ!$B$34:$B$777,I$83)+'СЕТ СН'!$H$11+СВЦЭМ!$D$10+'СЕТ СН'!$H$6-'СЕТ СН'!$H$23</f>
        <v>1343.0385200999999</v>
      </c>
      <c r="J84" s="37">
        <f>SUMIFS(СВЦЭМ!$D$34:$D$777,СВЦЭМ!$A$34:$A$777,$A84,СВЦЭМ!$B$34:$B$777,J$83)+'СЕТ СН'!$H$11+СВЦЭМ!$D$10+'СЕТ СН'!$H$6-'СЕТ СН'!$H$23</f>
        <v>1218.52013364</v>
      </c>
      <c r="K84" s="37">
        <f>SUMIFS(СВЦЭМ!$D$34:$D$777,СВЦЭМ!$A$34:$A$777,$A84,СВЦЭМ!$B$34:$B$777,K$83)+'СЕТ СН'!$H$11+СВЦЭМ!$D$10+'СЕТ СН'!$H$6-'СЕТ СН'!$H$23</f>
        <v>1147.0558383899997</v>
      </c>
      <c r="L84" s="37">
        <f>SUMIFS(СВЦЭМ!$D$34:$D$777,СВЦЭМ!$A$34:$A$777,$A84,СВЦЭМ!$B$34:$B$777,L$83)+'СЕТ СН'!$H$11+СВЦЭМ!$D$10+'СЕТ СН'!$H$6-'СЕТ СН'!$H$23</f>
        <v>1060.6598629199998</v>
      </c>
      <c r="M84" s="37">
        <f>SUMIFS(СВЦЭМ!$D$34:$D$777,СВЦЭМ!$A$34:$A$777,$A84,СВЦЭМ!$B$34:$B$777,M$83)+'СЕТ СН'!$H$11+СВЦЭМ!$D$10+'СЕТ СН'!$H$6-'СЕТ СН'!$H$23</f>
        <v>1018.43142117</v>
      </c>
      <c r="N84" s="37">
        <f>SUMIFS(СВЦЭМ!$D$34:$D$777,СВЦЭМ!$A$34:$A$777,$A84,СВЦЭМ!$B$34:$B$777,N$83)+'СЕТ СН'!$H$11+СВЦЭМ!$D$10+'СЕТ СН'!$H$6-'СЕТ СН'!$H$23</f>
        <v>1002.9788903799999</v>
      </c>
      <c r="O84" s="37">
        <f>SUMIFS(СВЦЭМ!$D$34:$D$777,СВЦЭМ!$A$34:$A$777,$A84,СВЦЭМ!$B$34:$B$777,O$83)+'СЕТ СН'!$H$11+СВЦЭМ!$D$10+'СЕТ СН'!$H$6-'СЕТ СН'!$H$23</f>
        <v>998.35524676</v>
      </c>
      <c r="P84" s="37">
        <f>SUMIFS(СВЦЭМ!$D$34:$D$777,СВЦЭМ!$A$34:$A$777,$A84,СВЦЭМ!$B$34:$B$777,P$83)+'СЕТ СН'!$H$11+СВЦЭМ!$D$10+'СЕТ СН'!$H$6-'СЕТ СН'!$H$23</f>
        <v>991.63775252000005</v>
      </c>
      <c r="Q84" s="37">
        <f>SUMIFS(СВЦЭМ!$D$34:$D$777,СВЦЭМ!$A$34:$A$777,$A84,СВЦЭМ!$B$34:$B$777,Q$83)+'СЕТ СН'!$H$11+СВЦЭМ!$D$10+'СЕТ СН'!$H$6-'СЕТ СН'!$H$23</f>
        <v>990.93644369000003</v>
      </c>
      <c r="R84" s="37">
        <f>SUMIFS(СВЦЭМ!$D$34:$D$777,СВЦЭМ!$A$34:$A$777,$A84,СВЦЭМ!$B$34:$B$777,R$83)+'СЕТ СН'!$H$11+СВЦЭМ!$D$10+'СЕТ СН'!$H$6-'СЕТ СН'!$H$23</f>
        <v>995.27744656000004</v>
      </c>
      <c r="S84" s="37">
        <f>SUMIFS(СВЦЭМ!$D$34:$D$777,СВЦЭМ!$A$34:$A$777,$A84,СВЦЭМ!$B$34:$B$777,S$83)+'СЕТ СН'!$H$11+СВЦЭМ!$D$10+'СЕТ СН'!$H$6-'СЕТ СН'!$H$23</f>
        <v>1003.43188549</v>
      </c>
      <c r="T84" s="37">
        <f>SUMIFS(СВЦЭМ!$D$34:$D$777,СВЦЭМ!$A$34:$A$777,$A84,СВЦЭМ!$B$34:$B$777,T$83)+'СЕТ СН'!$H$11+СВЦЭМ!$D$10+'СЕТ СН'!$H$6-'СЕТ СН'!$H$23</f>
        <v>1014.96343772</v>
      </c>
      <c r="U84" s="37">
        <f>SUMIFS(СВЦЭМ!$D$34:$D$777,СВЦЭМ!$A$34:$A$777,$A84,СВЦЭМ!$B$34:$B$777,U$83)+'СЕТ СН'!$H$11+СВЦЭМ!$D$10+'СЕТ СН'!$H$6-'СЕТ СН'!$H$23</f>
        <v>1020.8600777000001</v>
      </c>
      <c r="V84" s="37">
        <f>SUMIFS(СВЦЭМ!$D$34:$D$777,СВЦЭМ!$A$34:$A$777,$A84,СВЦЭМ!$B$34:$B$777,V$83)+'СЕТ СН'!$H$11+СВЦЭМ!$D$10+'СЕТ СН'!$H$6-'СЕТ СН'!$H$23</f>
        <v>1063.7487083699998</v>
      </c>
      <c r="W84" s="37">
        <f>SUMIFS(СВЦЭМ!$D$34:$D$777,СВЦЭМ!$A$34:$A$777,$A84,СВЦЭМ!$B$34:$B$777,W$83)+'СЕТ СН'!$H$11+СВЦЭМ!$D$10+'СЕТ СН'!$H$6-'СЕТ СН'!$H$23</f>
        <v>1210.2001777400001</v>
      </c>
      <c r="X84" s="37">
        <f>SUMIFS(СВЦЭМ!$D$34:$D$777,СВЦЭМ!$A$34:$A$777,$A84,СВЦЭМ!$B$34:$B$777,X$83)+'СЕТ СН'!$H$11+СВЦЭМ!$D$10+'СЕТ СН'!$H$6-'СЕТ СН'!$H$23</f>
        <v>1313.5349016499999</v>
      </c>
      <c r="Y84" s="37">
        <f>SUMIFS(СВЦЭМ!$D$34:$D$777,СВЦЭМ!$A$34:$A$777,$A84,СВЦЭМ!$B$34:$B$777,Y$83)+'СЕТ СН'!$H$11+СВЦЭМ!$D$10+'СЕТ СН'!$H$6-'СЕТ СН'!$H$23</f>
        <v>1306.4800471399999</v>
      </c>
      <c r="AA84" s="46"/>
    </row>
    <row r="85" spans="1:27" ht="15.75" x14ac:dyDescent="0.2">
      <c r="A85" s="36">
        <f>A84+1</f>
        <v>43041</v>
      </c>
      <c r="B85" s="37">
        <f>SUMIFS(СВЦЭМ!$D$34:$D$777,СВЦЭМ!$A$34:$A$777,$A85,СВЦЭМ!$B$34:$B$777,B$83)+'СЕТ СН'!$H$11+СВЦЭМ!$D$10+'СЕТ СН'!$H$6-'СЕТ СН'!$H$23</f>
        <v>1333.1854991800001</v>
      </c>
      <c r="C85" s="37">
        <f>SUMIFS(СВЦЭМ!$D$34:$D$777,СВЦЭМ!$A$34:$A$777,$A85,СВЦЭМ!$B$34:$B$777,C$83)+'СЕТ СН'!$H$11+СВЦЭМ!$D$10+'СЕТ СН'!$H$6-'СЕТ СН'!$H$23</f>
        <v>1370.95415396</v>
      </c>
      <c r="D85" s="37">
        <f>SUMIFS(СВЦЭМ!$D$34:$D$777,СВЦЭМ!$A$34:$A$777,$A85,СВЦЭМ!$B$34:$B$777,D$83)+'СЕТ СН'!$H$11+СВЦЭМ!$D$10+'СЕТ СН'!$H$6-'СЕТ СН'!$H$23</f>
        <v>1467.93754971</v>
      </c>
      <c r="E85" s="37">
        <f>SUMIFS(СВЦЭМ!$D$34:$D$777,СВЦЭМ!$A$34:$A$777,$A85,СВЦЭМ!$B$34:$B$777,E$83)+'СЕТ СН'!$H$11+СВЦЭМ!$D$10+'СЕТ СН'!$H$6-'СЕТ СН'!$H$23</f>
        <v>1479.1431798099998</v>
      </c>
      <c r="F85" s="37">
        <f>SUMIFS(СВЦЭМ!$D$34:$D$777,СВЦЭМ!$A$34:$A$777,$A85,СВЦЭМ!$B$34:$B$777,F$83)+'СЕТ СН'!$H$11+СВЦЭМ!$D$10+'СЕТ СН'!$H$6-'СЕТ СН'!$H$23</f>
        <v>1480.3252721199997</v>
      </c>
      <c r="G85" s="37">
        <f>SUMIFS(СВЦЭМ!$D$34:$D$777,СВЦЭМ!$A$34:$A$777,$A85,СВЦЭМ!$B$34:$B$777,G$83)+'СЕТ СН'!$H$11+СВЦЭМ!$D$10+'СЕТ СН'!$H$6-'СЕТ СН'!$H$23</f>
        <v>1475.7380662099999</v>
      </c>
      <c r="H85" s="37">
        <f>SUMIFS(СВЦЭМ!$D$34:$D$777,СВЦЭМ!$A$34:$A$777,$A85,СВЦЭМ!$B$34:$B$777,H$83)+'СЕТ СН'!$H$11+СВЦЭМ!$D$10+'СЕТ СН'!$H$6-'СЕТ СН'!$H$23</f>
        <v>1372.5256101499999</v>
      </c>
      <c r="I85" s="37">
        <f>SUMIFS(СВЦЭМ!$D$34:$D$777,СВЦЭМ!$A$34:$A$777,$A85,СВЦЭМ!$B$34:$B$777,I$83)+'СЕТ СН'!$H$11+СВЦЭМ!$D$10+'СЕТ СН'!$H$6-'СЕТ СН'!$H$23</f>
        <v>1337.7783343399997</v>
      </c>
      <c r="J85" s="37">
        <f>SUMIFS(СВЦЭМ!$D$34:$D$777,СВЦЭМ!$A$34:$A$777,$A85,СВЦЭМ!$B$34:$B$777,J$83)+'СЕТ СН'!$H$11+СВЦЭМ!$D$10+'СЕТ СН'!$H$6-'СЕТ СН'!$H$23</f>
        <v>1227.0070639400001</v>
      </c>
      <c r="K85" s="37">
        <f>SUMIFS(СВЦЭМ!$D$34:$D$777,СВЦЭМ!$A$34:$A$777,$A85,СВЦЭМ!$B$34:$B$777,K$83)+'СЕТ СН'!$H$11+СВЦЭМ!$D$10+'СЕТ СН'!$H$6-'СЕТ СН'!$H$23</f>
        <v>1154.8471588900002</v>
      </c>
      <c r="L85" s="37">
        <f>SUMIFS(СВЦЭМ!$D$34:$D$777,СВЦЭМ!$A$34:$A$777,$A85,СВЦЭМ!$B$34:$B$777,L$83)+'СЕТ СН'!$H$11+СВЦЭМ!$D$10+'СЕТ СН'!$H$6-'СЕТ СН'!$H$23</f>
        <v>1069.7693924800001</v>
      </c>
      <c r="M85" s="37">
        <f>SUMIFS(СВЦЭМ!$D$34:$D$777,СВЦЭМ!$A$34:$A$777,$A85,СВЦЭМ!$B$34:$B$777,M$83)+'СЕТ СН'!$H$11+СВЦЭМ!$D$10+'СЕТ СН'!$H$6-'СЕТ СН'!$H$23</f>
        <v>1030.31018561</v>
      </c>
      <c r="N85" s="37">
        <f>SUMIFS(СВЦЭМ!$D$34:$D$777,СВЦЭМ!$A$34:$A$777,$A85,СВЦЭМ!$B$34:$B$777,N$83)+'СЕТ СН'!$H$11+СВЦЭМ!$D$10+'СЕТ СН'!$H$6-'СЕТ СН'!$H$23</f>
        <v>1019.00365592</v>
      </c>
      <c r="O85" s="37">
        <f>SUMIFS(СВЦЭМ!$D$34:$D$777,СВЦЭМ!$A$34:$A$777,$A85,СВЦЭМ!$B$34:$B$777,O$83)+'СЕТ СН'!$H$11+СВЦЭМ!$D$10+'СЕТ СН'!$H$6-'СЕТ СН'!$H$23</f>
        <v>1016.7645872100002</v>
      </c>
      <c r="P85" s="37">
        <f>SUMIFS(СВЦЭМ!$D$34:$D$777,СВЦЭМ!$A$34:$A$777,$A85,СВЦЭМ!$B$34:$B$777,P$83)+'СЕТ СН'!$H$11+СВЦЭМ!$D$10+'СЕТ СН'!$H$6-'СЕТ СН'!$H$23</f>
        <v>1010.24452032</v>
      </c>
      <c r="Q85" s="37">
        <f>SUMIFS(СВЦЭМ!$D$34:$D$777,СВЦЭМ!$A$34:$A$777,$A85,СВЦЭМ!$B$34:$B$777,Q$83)+'СЕТ СН'!$H$11+СВЦЭМ!$D$10+'СЕТ СН'!$H$6-'СЕТ СН'!$H$23</f>
        <v>1003.1096011</v>
      </c>
      <c r="R85" s="37">
        <f>SUMIFS(СВЦЭМ!$D$34:$D$777,СВЦЭМ!$A$34:$A$777,$A85,СВЦЭМ!$B$34:$B$777,R$83)+'СЕТ СН'!$H$11+СВЦЭМ!$D$10+'СЕТ СН'!$H$6-'СЕТ СН'!$H$23</f>
        <v>1004.8646181899999</v>
      </c>
      <c r="S85" s="37">
        <f>SUMIFS(СВЦЭМ!$D$34:$D$777,СВЦЭМ!$A$34:$A$777,$A85,СВЦЭМ!$B$34:$B$777,S$83)+'СЕТ СН'!$H$11+СВЦЭМ!$D$10+'СЕТ СН'!$H$6-'СЕТ СН'!$H$23</f>
        <v>1024.2116475100001</v>
      </c>
      <c r="T85" s="37">
        <f>SUMIFS(СВЦЭМ!$D$34:$D$777,СВЦЭМ!$A$34:$A$777,$A85,СВЦЭМ!$B$34:$B$777,T$83)+'СЕТ СН'!$H$11+СВЦЭМ!$D$10+'СЕТ СН'!$H$6-'СЕТ СН'!$H$23</f>
        <v>1007.1554546100001</v>
      </c>
      <c r="U85" s="37">
        <f>SUMIFS(СВЦЭМ!$D$34:$D$777,СВЦЭМ!$A$34:$A$777,$A85,СВЦЭМ!$B$34:$B$777,U$83)+'СЕТ СН'!$H$11+СВЦЭМ!$D$10+'СЕТ СН'!$H$6-'СЕТ СН'!$H$23</f>
        <v>997.02130127999999</v>
      </c>
      <c r="V85" s="37">
        <f>SUMIFS(СВЦЭМ!$D$34:$D$777,СВЦЭМ!$A$34:$A$777,$A85,СВЦЭМ!$B$34:$B$777,V$83)+'СЕТ СН'!$H$11+СВЦЭМ!$D$10+'СЕТ СН'!$H$6-'СЕТ СН'!$H$23</f>
        <v>1048.9410616700002</v>
      </c>
      <c r="W85" s="37">
        <f>SUMIFS(СВЦЭМ!$D$34:$D$777,СВЦЭМ!$A$34:$A$777,$A85,СВЦЭМ!$B$34:$B$777,W$83)+'СЕТ СН'!$H$11+СВЦЭМ!$D$10+'СЕТ СН'!$H$6-'СЕТ СН'!$H$23</f>
        <v>1153.63965052</v>
      </c>
      <c r="X85" s="37">
        <f>SUMIFS(СВЦЭМ!$D$34:$D$777,СВЦЭМ!$A$34:$A$777,$A85,СВЦЭМ!$B$34:$B$777,X$83)+'СЕТ СН'!$H$11+СВЦЭМ!$D$10+'СЕТ СН'!$H$6-'СЕТ СН'!$H$23</f>
        <v>1262.6147193799998</v>
      </c>
      <c r="Y85" s="37">
        <f>SUMIFS(СВЦЭМ!$D$34:$D$777,СВЦЭМ!$A$34:$A$777,$A85,СВЦЭМ!$B$34:$B$777,Y$83)+'СЕТ СН'!$H$11+СВЦЭМ!$D$10+'СЕТ СН'!$H$6-'СЕТ СН'!$H$23</f>
        <v>1305.2451510299998</v>
      </c>
    </row>
    <row r="86" spans="1:27" ht="15.75" x14ac:dyDescent="0.2">
      <c r="A86" s="36">
        <f t="shared" ref="A86:A114" si="2">A85+1</f>
        <v>43042</v>
      </c>
      <c r="B86" s="37">
        <f>SUMIFS(СВЦЭМ!$D$34:$D$777,СВЦЭМ!$A$34:$A$777,$A86,СВЦЭМ!$B$34:$B$777,B$83)+'СЕТ СН'!$H$11+СВЦЭМ!$D$10+'СЕТ СН'!$H$6-'СЕТ СН'!$H$23</f>
        <v>1335.29843278</v>
      </c>
      <c r="C86" s="37">
        <f>SUMIFS(СВЦЭМ!$D$34:$D$777,СВЦЭМ!$A$34:$A$777,$A86,СВЦЭМ!$B$34:$B$777,C$83)+'СЕТ СН'!$H$11+СВЦЭМ!$D$10+'СЕТ СН'!$H$6-'СЕТ СН'!$H$23</f>
        <v>1381.05146509</v>
      </c>
      <c r="D86" s="37">
        <f>SUMIFS(СВЦЭМ!$D$34:$D$777,СВЦЭМ!$A$34:$A$777,$A86,СВЦЭМ!$B$34:$B$777,D$83)+'СЕТ СН'!$H$11+СВЦЭМ!$D$10+'СЕТ СН'!$H$6-'СЕТ СН'!$H$23</f>
        <v>1459.9306608100001</v>
      </c>
      <c r="E86" s="37">
        <f>SUMIFS(СВЦЭМ!$D$34:$D$777,СВЦЭМ!$A$34:$A$777,$A86,СВЦЭМ!$B$34:$B$777,E$83)+'СЕТ СН'!$H$11+СВЦЭМ!$D$10+'СЕТ СН'!$H$6-'СЕТ СН'!$H$23</f>
        <v>1474.5384305899997</v>
      </c>
      <c r="F86" s="37">
        <f>SUMIFS(СВЦЭМ!$D$34:$D$777,СВЦЭМ!$A$34:$A$777,$A86,СВЦЭМ!$B$34:$B$777,F$83)+'СЕТ СН'!$H$11+СВЦЭМ!$D$10+'СЕТ СН'!$H$6-'СЕТ СН'!$H$23</f>
        <v>1476.1404262400001</v>
      </c>
      <c r="G86" s="37">
        <f>SUMIFS(СВЦЭМ!$D$34:$D$777,СВЦЭМ!$A$34:$A$777,$A86,СВЦЭМ!$B$34:$B$777,G$83)+'СЕТ СН'!$H$11+СВЦЭМ!$D$10+'СЕТ СН'!$H$6-'СЕТ СН'!$H$23</f>
        <v>1475.8708929099998</v>
      </c>
      <c r="H86" s="37">
        <f>SUMIFS(СВЦЭМ!$D$34:$D$777,СВЦЭМ!$A$34:$A$777,$A86,СВЦЭМ!$B$34:$B$777,H$83)+'СЕТ СН'!$H$11+СВЦЭМ!$D$10+'СЕТ СН'!$H$6-'СЕТ СН'!$H$23</f>
        <v>1447.0442807199997</v>
      </c>
      <c r="I86" s="37">
        <f>SUMIFS(СВЦЭМ!$D$34:$D$777,СВЦЭМ!$A$34:$A$777,$A86,СВЦЭМ!$B$34:$B$777,I$83)+'СЕТ СН'!$H$11+СВЦЭМ!$D$10+'СЕТ СН'!$H$6-'СЕТ СН'!$H$23</f>
        <v>1351.7021616799998</v>
      </c>
      <c r="J86" s="37">
        <f>SUMIFS(СВЦЭМ!$D$34:$D$777,СВЦЭМ!$A$34:$A$777,$A86,СВЦЭМ!$B$34:$B$777,J$83)+'СЕТ СН'!$H$11+СВЦЭМ!$D$10+'СЕТ СН'!$H$6-'СЕТ СН'!$H$23</f>
        <v>1278.1634409600001</v>
      </c>
      <c r="K86" s="37">
        <f>SUMIFS(СВЦЭМ!$D$34:$D$777,СВЦЭМ!$A$34:$A$777,$A86,СВЦЭМ!$B$34:$B$777,K$83)+'СЕТ СН'!$H$11+СВЦЭМ!$D$10+'СЕТ СН'!$H$6-'СЕТ СН'!$H$23</f>
        <v>1215.3684809000001</v>
      </c>
      <c r="L86" s="37">
        <f>SUMIFS(СВЦЭМ!$D$34:$D$777,СВЦЭМ!$A$34:$A$777,$A86,СВЦЭМ!$B$34:$B$777,L$83)+'СЕТ СН'!$H$11+СВЦЭМ!$D$10+'СЕТ СН'!$H$6-'СЕТ СН'!$H$23</f>
        <v>1125.9793464200002</v>
      </c>
      <c r="M86" s="37">
        <f>SUMIFS(СВЦЭМ!$D$34:$D$777,СВЦЭМ!$A$34:$A$777,$A86,СВЦЭМ!$B$34:$B$777,M$83)+'СЕТ СН'!$H$11+СВЦЭМ!$D$10+'СЕТ СН'!$H$6-'СЕТ СН'!$H$23</f>
        <v>1078.4719423299998</v>
      </c>
      <c r="N86" s="37">
        <f>SUMIFS(СВЦЭМ!$D$34:$D$777,СВЦЭМ!$A$34:$A$777,$A86,СВЦЭМ!$B$34:$B$777,N$83)+'СЕТ СН'!$H$11+СВЦЭМ!$D$10+'СЕТ СН'!$H$6-'СЕТ СН'!$H$23</f>
        <v>1045.1500014799999</v>
      </c>
      <c r="O86" s="37">
        <f>SUMIFS(СВЦЭМ!$D$34:$D$777,СВЦЭМ!$A$34:$A$777,$A86,СВЦЭМ!$B$34:$B$777,O$83)+'СЕТ СН'!$H$11+СВЦЭМ!$D$10+'СЕТ СН'!$H$6-'СЕТ СН'!$H$23</f>
        <v>1043.5257953099999</v>
      </c>
      <c r="P86" s="37">
        <f>SUMIFS(СВЦЭМ!$D$34:$D$777,СВЦЭМ!$A$34:$A$777,$A86,СВЦЭМ!$B$34:$B$777,P$83)+'СЕТ СН'!$H$11+СВЦЭМ!$D$10+'СЕТ СН'!$H$6-'СЕТ СН'!$H$23</f>
        <v>1055.1873379799999</v>
      </c>
      <c r="Q86" s="37">
        <f>SUMIFS(СВЦЭМ!$D$34:$D$777,СВЦЭМ!$A$34:$A$777,$A86,СВЦЭМ!$B$34:$B$777,Q$83)+'СЕТ СН'!$H$11+СВЦЭМ!$D$10+'СЕТ СН'!$H$6-'СЕТ СН'!$H$23</f>
        <v>1057.9961025100001</v>
      </c>
      <c r="R86" s="37">
        <f>SUMIFS(СВЦЭМ!$D$34:$D$777,СВЦЭМ!$A$34:$A$777,$A86,СВЦЭМ!$B$34:$B$777,R$83)+'СЕТ СН'!$H$11+СВЦЭМ!$D$10+'СЕТ СН'!$H$6-'СЕТ СН'!$H$23</f>
        <v>1064.2784223899998</v>
      </c>
      <c r="S86" s="37">
        <f>SUMIFS(СВЦЭМ!$D$34:$D$777,СВЦЭМ!$A$34:$A$777,$A86,СВЦЭМ!$B$34:$B$777,S$83)+'СЕТ СН'!$H$11+СВЦЭМ!$D$10+'СЕТ СН'!$H$6-'СЕТ СН'!$H$23</f>
        <v>1049.9085523799999</v>
      </c>
      <c r="T86" s="37">
        <f>SUMIFS(СВЦЭМ!$D$34:$D$777,СВЦЭМ!$A$34:$A$777,$A86,СВЦЭМ!$B$34:$B$777,T$83)+'СЕТ СН'!$H$11+СВЦЭМ!$D$10+'СЕТ СН'!$H$6-'СЕТ СН'!$H$23</f>
        <v>1008.5510391500002</v>
      </c>
      <c r="U86" s="37">
        <f>SUMIFS(СВЦЭМ!$D$34:$D$777,СВЦЭМ!$A$34:$A$777,$A86,СВЦЭМ!$B$34:$B$777,U$83)+'СЕТ СН'!$H$11+СВЦЭМ!$D$10+'СЕТ СН'!$H$6-'СЕТ СН'!$H$23</f>
        <v>1001.01938292</v>
      </c>
      <c r="V86" s="37">
        <f>SUMIFS(СВЦЭМ!$D$34:$D$777,СВЦЭМ!$A$34:$A$777,$A86,СВЦЭМ!$B$34:$B$777,V$83)+'СЕТ СН'!$H$11+СВЦЭМ!$D$10+'СЕТ СН'!$H$6-'СЕТ СН'!$H$23</f>
        <v>1059.8664772900001</v>
      </c>
      <c r="W86" s="37">
        <f>SUMIFS(СВЦЭМ!$D$34:$D$777,СВЦЭМ!$A$34:$A$777,$A86,СВЦЭМ!$B$34:$B$777,W$83)+'СЕТ СН'!$H$11+СВЦЭМ!$D$10+'СЕТ СН'!$H$6-'СЕТ СН'!$H$23</f>
        <v>1167.6955236999997</v>
      </c>
      <c r="X86" s="37">
        <f>SUMIFS(СВЦЭМ!$D$34:$D$777,СВЦЭМ!$A$34:$A$777,$A86,СВЦЭМ!$B$34:$B$777,X$83)+'СЕТ СН'!$H$11+СВЦЭМ!$D$10+'СЕТ СН'!$H$6-'СЕТ СН'!$H$23</f>
        <v>1292.6209467099998</v>
      </c>
      <c r="Y86" s="37">
        <f>SUMIFS(СВЦЭМ!$D$34:$D$777,СВЦЭМ!$A$34:$A$777,$A86,СВЦЭМ!$B$34:$B$777,Y$83)+'СЕТ СН'!$H$11+СВЦЭМ!$D$10+'СЕТ СН'!$H$6-'СЕТ СН'!$H$23</f>
        <v>1359.2882873200001</v>
      </c>
    </row>
    <row r="87" spans="1:27" ht="15.75" x14ac:dyDescent="0.2">
      <c r="A87" s="36">
        <f t="shared" si="2"/>
        <v>43043</v>
      </c>
      <c r="B87" s="37">
        <f>SUMIFS(СВЦЭМ!$D$34:$D$777,СВЦЭМ!$A$34:$A$777,$A87,СВЦЭМ!$B$34:$B$777,B$83)+'СЕТ СН'!$H$11+СВЦЭМ!$D$10+'СЕТ СН'!$H$6-'СЕТ СН'!$H$23</f>
        <v>1400.9212451799999</v>
      </c>
      <c r="C87" s="37">
        <f>SUMIFS(СВЦЭМ!$D$34:$D$777,СВЦЭМ!$A$34:$A$777,$A87,СВЦЭМ!$B$34:$B$777,C$83)+'СЕТ СН'!$H$11+СВЦЭМ!$D$10+'СЕТ СН'!$H$6-'СЕТ СН'!$H$23</f>
        <v>1444.1256855399997</v>
      </c>
      <c r="D87" s="37">
        <f>SUMIFS(СВЦЭМ!$D$34:$D$777,СВЦЭМ!$A$34:$A$777,$A87,СВЦЭМ!$B$34:$B$777,D$83)+'СЕТ СН'!$H$11+СВЦЭМ!$D$10+'СЕТ СН'!$H$6-'СЕТ СН'!$H$23</f>
        <v>1470.5020269900001</v>
      </c>
      <c r="E87" s="37">
        <f>SUMIFS(СВЦЭМ!$D$34:$D$777,СВЦЭМ!$A$34:$A$777,$A87,СВЦЭМ!$B$34:$B$777,E$83)+'СЕТ СН'!$H$11+СВЦЭМ!$D$10+'СЕТ СН'!$H$6-'СЕТ СН'!$H$23</f>
        <v>1476.5656748900001</v>
      </c>
      <c r="F87" s="37">
        <f>SUMIFS(СВЦЭМ!$D$34:$D$777,СВЦЭМ!$A$34:$A$777,$A87,СВЦЭМ!$B$34:$B$777,F$83)+'СЕТ СН'!$H$11+СВЦЭМ!$D$10+'СЕТ СН'!$H$6-'СЕТ СН'!$H$23</f>
        <v>1481.8114969200001</v>
      </c>
      <c r="G87" s="37">
        <f>SUMIFS(СВЦЭМ!$D$34:$D$777,СВЦЭМ!$A$34:$A$777,$A87,СВЦЭМ!$B$34:$B$777,G$83)+'СЕТ СН'!$H$11+СВЦЭМ!$D$10+'СЕТ СН'!$H$6-'СЕТ СН'!$H$23</f>
        <v>1478.3985917499999</v>
      </c>
      <c r="H87" s="37">
        <f>SUMIFS(СВЦЭМ!$D$34:$D$777,СВЦЭМ!$A$34:$A$777,$A87,СВЦЭМ!$B$34:$B$777,H$83)+'СЕТ СН'!$H$11+СВЦЭМ!$D$10+'СЕТ СН'!$H$6-'СЕТ СН'!$H$23</f>
        <v>1476.9225141899997</v>
      </c>
      <c r="I87" s="37">
        <f>SUMIFS(СВЦЭМ!$D$34:$D$777,СВЦЭМ!$A$34:$A$777,$A87,СВЦЭМ!$B$34:$B$777,I$83)+'СЕТ СН'!$H$11+СВЦЭМ!$D$10+'СЕТ СН'!$H$6-'СЕТ СН'!$H$23</f>
        <v>1396.2665615699998</v>
      </c>
      <c r="J87" s="37">
        <f>SUMIFS(СВЦЭМ!$D$34:$D$777,СВЦЭМ!$A$34:$A$777,$A87,СВЦЭМ!$B$34:$B$777,J$83)+'СЕТ СН'!$H$11+СВЦЭМ!$D$10+'СЕТ СН'!$H$6-'СЕТ СН'!$H$23</f>
        <v>1283.1815578299997</v>
      </c>
      <c r="K87" s="37">
        <f>SUMIFS(СВЦЭМ!$D$34:$D$777,СВЦЭМ!$A$34:$A$777,$A87,СВЦЭМ!$B$34:$B$777,K$83)+'СЕТ СН'!$H$11+СВЦЭМ!$D$10+'СЕТ СН'!$H$6-'СЕТ СН'!$H$23</f>
        <v>1175.1131476199998</v>
      </c>
      <c r="L87" s="37">
        <f>SUMIFS(СВЦЭМ!$D$34:$D$777,СВЦЭМ!$A$34:$A$777,$A87,СВЦЭМ!$B$34:$B$777,L$83)+'СЕТ СН'!$H$11+СВЦЭМ!$D$10+'СЕТ СН'!$H$6-'СЕТ СН'!$H$23</f>
        <v>1067.7984038999998</v>
      </c>
      <c r="M87" s="37">
        <f>SUMIFS(СВЦЭМ!$D$34:$D$777,СВЦЭМ!$A$34:$A$777,$A87,СВЦЭМ!$B$34:$B$777,M$83)+'СЕТ СН'!$H$11+СВЦЭМ!$D$10+'СЕТ СН'!$H$6-'СЕТ СН'!$H$23</f>
        <v>1040.8395205100001</v>
      </c>
      <c r="N87" s="37">
        <f>SUMIFS(СВЦЭМ!$D$34:$D$777,СВЦЭМ!$A$34:$A$777,$A87,СВЦЭМ!$B$34:$B$777,N$83)+'СЕТ СН'!$H$11+СВЦЭМ!$D$10+'СЕТ СН'!$H$6-'СЕТ СН'!$H$23</f>
        <v>1046.04833951</v>
      </c>
      <c r="O87" s="37">
        <f>SUMIFS(СВЦЭМ!$D$34:$D$777,СВЦЭМ!$A$34:$A$777,$A87,СВЦЭМ!$B$34:$B$777,O$83)+'СЕТ СН'!$H$11+СВЦЭМ!$D$10+'СЕТ СН'!$H$6-'СЕТ СН'!$H$23</f>
        <v>1046.63110654</v>
      </c>
      <c r="P87" s="37">
        <f>SUMIFS(СВЦЭМ!$D$34:$D$777,СВЦЭМ!$A$34:$A$777,$A87,СВЦЭМ!$B$34:$B$777,P$83)+'СЕТ СН'!$H$11+СВЦЭМ!$D$10+'СЕТ СН'!$H$6-'СЕТ СН'!$H$23</f>
        <v>1055.5399738900001</v>
      </c>
      <c r="Q87" s="37">
        <f>SUMIFS(СВЦЭМ!$D$34:$D$777,СВЦЭМ!$A$34:$A$777,$A87,СВЦЭМ!$B$34:$B$777,Q$83)+'СЕТ СН'!$H$11+СВЦЭМ!$D$10+'СЕТ СН'!$H$6-'СЕТ СН'!$H$23</f>
        <v>1059.6245180699998</v>
      </c>
      <c r="R87" s="37">
        <f>SUMIFS(СВЦЭМ!$D$34:$D$777,СВЦЭМ!$A$34:$A$777,$A87,СВЦЭМ!$B$34:$B$777,R$83)+'СЕТ СН'!$H$11+СВЦЭМ!$D$10+'СЕТ СН'!$H$6-'СЕТ СН'!$H$23</f>
        <v>1057.2955426600001</v>
      </c>
      <c r="S87" s="37">
        <f>SUMIFS(СВЦЭМ!$D$34:$D$777,СВЦЭМ!$A$34:$A$777,$A87,СВЦЭМ!$B$34:$B$777,S$83)+'СЕТ СН'!$H$11+СВЦЭМ!$D$10+'СЕТ СН'!$H$6-'СЕТ СН'!$H$23</f>
        <v>1051.8180386399999</v>
      </c>
      <c r="T87" s="37">
        <f>SUMIFS(СВЦЭМ!$D$34:$D$777,СВЦЭМ!$A$34:$A$777,$A87,СВЦЭМ!$B$34:$B$777,T$83)+'СЕТ СН'!$H$11+СВЦЭМ!$D$10+'СЕТ СН'!$H$6-'СЕТ СН'!$H$23</f>
        <v>1025.1943719199999</v>
      </c>
      <c r="U87" s="37">
        <f>SUMIFS(СВЦЭМ!$D$34:$D$777,СВЦЭМ!$A$34:$A$777,$A87,СВЦЭМ!$B$34:$B$777,U$83)+'СЕТ СН'!$H$11+СВЦЭМ!$D$10+'СЕТ СН'!$H$6-'СЕТ СН'!$H$23</f>
        <v>1019.4930377800001</v>
      </c>
      <c r="V87" s="37">
        <f>SUMIFS(СВЦЭМ!$D$34:$D$777,СВЦЭМ!$A$34:$A$777,$A87,СВЦЭМ!$B$34:$B$777,V$83)+'СЕТ СН'!$H$11+СВЦЭМ!$D$10+'СЕТ СН'!$H$6-'СЕТ СН'!$H$23</f>
        <v>1071.9553173999998</v>
      </c>
      <c r="W87" s="37">
        <f>SUMIFS(СВЦЭМ!$D$34:$D$777,СВЦЭМ!$A$34:$A$777,$A87,СВЦЭМ!$B$34:$B$777,W$83)+'СЕТ СН'!$H$11+СВЦЭМ!$D$10+'СЕТ СН'!$H$6-'СЕТ СН'!$H$23</f>
        <v>1173.2281974899997</v>
      </c>
      <c r="X87" s="37">
        <f>SUMIFS(СВЦЭМ!$D$34:$D$777,СВЦЭМ!$A$34:$A$777,$A87,СВЦЭМ!$B$34:$B$777,X$83)+'СЕТ СН'!$H$11+СВЦЭМ!$D$10+'СЕТ СН'!$H$6-'СЕТ СН'!$H$23</f>
        <v>1264.2528157500001</v>
      </c>
      <c r="Y87" s="37">
        <f>SUMIFS(СВЦЭМ!$D$34:$D$777,СВЦЭМ!$A$34:$A$777,$A87,СВЦЭМ!$B$34:$B$777,Y$83)+'СЕТ СН'!$H$11+СВЦЭМ!$D$10+'СЕТ СН'!$H$6-'СЕТ СН'!$H$23</f>
        <v>1367.4777264599998</v>
      </c>
    </row>
    <row r="88" spans="1:27" ht="15.75" x14ac:dyDescent="0.2">
      <c r="A88" s="36">
        <f t="shared" si="2"/>
        <v>43044</v>
      </c>
      <c r="B88" s="37">
        <f>SUMIFS(СВЦЭМ!$D$34:$D$777,СВЦЭМ!$A$34:$A$777,$A88,СВЦЭМ!$B$34:$B$777,B$83)+'СЕТ СН'!$H$11+СВЦЭМ!$D$10+'СЕТ СН'!$H$6-'СЕТ СН'!$H$23</f>
        <v>1421.9917293399999</v>
      </c>
      <c r="C88" s="37">
        <f>SUMIFS(СВЦЭМ!$D$34:$D$777,СВЦЭМ!$A$34:$A$777,$A88,СВЦЭМ!$B$34:$B$777,C$83)+'СЕТ СН'!$H$11+СВЦЭМ!$D$10+'СЕТ СН'!$H$6-'СЕТ СН'!$H$23</f>
        <v>1457.5729256899999</v>
      </c>
      <c r="D88" s="37">
        <f>SUMIFS(СВЦЭМ!$D$34:$D$777,СВЦЭМ!$A$34:$A$777,$A88,СВЦЭМ!$B$34:$B$777,D$83)+'СЕТ СН'!$H$11+СВЦЭМ!$D$10+'СЕТ СН'!$H$6-'СЕТ СН'!$H$23</f>
        <v>1461.9186903599998</v>
      </c>
      <c r="E88" s="37">
        <f>SUMIFS(СВЦЭМ!$D$34:$D$777,СВЦЭМ!$A$34:$A$777,$A88,СВЦЭМ!$B$34:$B$777,E$83)+'СЕТ СН'!$H$11+СВЦЭМ!$D$10+'СЕТ СН'!$H$6-'СЕТ СН'!$H$23</f>
        <v>1465.8634045599997</v>
      </c>
      <c r="F88" s="37">
        <f>SUMIFS(СВЦЭМ!$D$34:$D$777,СВЦЭМ!$A$34:$A$777,$A88,СВЦЭМ!$B$34:$B$777,F$83)+'СЕТ СН'!$H$11+СВЦЭМ!$D$10+'СЕТ СН'!$H$6-'СЕТ СН'!$H$23</f>
        <v>1467.9928799999998</v>
      </c>
      <c r="G88" s="37">
        <f>SUMIFS(СВЦЭМ!$D$34:$D$777,СВЦЭМ!$A$34:$A$777,$A88,СВЦЭМ!$B$34:$B$777,G$83)+'СЕТ СН'!$H$11+СВЦЭМ!$D$10+'СЕТ СН'!$H$6-'СЕТ СН'!$H$23</f>
        <v>1463.20438362</v>
      </c>
      <c r="H88" s="37">
        <f>SUMIFS(СВЦЭМ!$D$34:$D$777,СВЦЭМ!$A$34:$A$777,$A88,СВЦЭМ!$B$34:$B$777,H$83)+'СЕТ СН'!$H$11+СВЦЭМ!$D$10+'СЕТ СН'!$H$6-'СЕТ СН'!$H$23</f>
        <v>1466.6672858299999</v>
      </c>
      <c r="I88" s="37">
        <f>SUMIFS(СВЦЭМ!$D$34:$D$777,СВЦЭМ!$A$34:$A$777,$A88,СВЦЭМ!$B$34:$B$777,I$83)+'СЕТ СН'!$H$11+СВЦЭМ!$D$10+'СЕТ СН'!$H$6-'СЕТ СН'!$H$23</f>
        <v>1427.6351714499997</v>
      </c>
      <c r="J88" s="37">
        <f>SUMIFS(СВЦЭМ!$D$34:$D$777,СВЦЭМ!$A$34:$A$777,$A88,СВЦЭМ!$B$34:$B$777,J$83)+'СЕТ СН'!$H$11+СВЦЭМ!$D$10+'СЕТ СН'!$H$6-'СЕТ СН'!$H$23</f>
        <v>1317.4287067800001</v>
      </c>
      <c r="K88" s="37">
        <f>SUMIFS(СВЦЭМ!$D$34:$D$777,СВЦЭМ!$A$34:$A$777,$A88,СВЦЭМ!$B$34:$B$777,K$83)+'СЕТ СН'!$H$11+СВЦЭМ!$D$10+'СЕТ СН'!$H$6-'СЕТ СН'!$H$23</f>
        <v>1172.5015862599998</v>
      </c>
      <c r="L88" s="37">
        <f>SUMIFS(СВЦЭМ!$D$34:$D$777,СВЦЭМ!$A$34:$A$777,$A88,СВЦЭМ!$B$34:$B$777,L$83)+'СЕТ СН'!$H$11+СВЦЭМ!$D$10+'СЕТ СН'!$H$6-'СЕТ СН'!$H$23</f>
        <v>1048.8558208199997</v>
      </c>
      <c r="M88" s="37">
        <f>SUMIFS(СВЦЭМ!$D$34:$D$777,СВЦЭМ!$A$34:$A$777,$A88,СВЦЭМ!$B$34:$B$777,M$83)+'СЕТ СН'!$H$11+СВЦЭМ!$D$10+'СЕТ СН'!$H$6-'СЕТ СН'!$H$23</f>
        <v>1016.75385082</v>
      </c>
      <c r="N88" s="37">
        <f>SUMIFS(СВЦЭМ!$D$34:$D$777,СВЦЭМ!$A$34:$A$777,$A88,СВЦЭМ!$B$34:$B$777,N$83)+'СЕТ СН'!$H$11+СВЦЭМ!$D$10+'СЕТ СН'!$H$6-'СЕТ СН'!$H$23</f>
        <v>1030.21372763</v>
      </c>
      <c r="O88" s="37">
        <f>SUMIFS(СВЦЭМ!$D$34:$D$777,СВЦЭМ!$A$34:$A$777,$A88,СВЦЭМ!$B$34:$B$777,O$83)+'СЕТ СН'!$H$11+СВЦЭМ!$D$10+'СЕТ СН'!$H$6-'СЕТ СН'!$H$23</f>
        <v>1047.5878797300002</v>
      </c>
      <c r="P88" s="37">
        <f>SUMIFS(СВЦЭМ!$D$34:$D$777,СВЦЭМ!$A$34:$A$777,$A88,СВЦЭМ!$B$34:$B$777,P$83)+'СЕТ СН'!$H$11+СВЦЭМ!$D$10+'СЕТ СН'!$H$6-'СЕТ СН'!$H$23</f>
        <v>1065.1779078300001</v>
      </c>
      <c r="Q88" s="37">
        <f>SUMIFS(СВЦЭМ!$D$34:$D$777,СВЦЭМ!$A$34:$A$777,$A88,СВЦЭМ!$B$34:$B$777,Q$83)+'СЕТ СН'!$H$11+СВЦЭМ!$D$10+'СЕТ СН'!$H$6-'СЕТ СН'!$H$23</f>
        <v>1077.1668390199998</v>
      </c>
      <c r="R88" s="37">
        <f>SUMIFS(СВЦЭМ!$D$34:$D$777,СВЦЭМ!$A$34:$A$777,$A88,СВЦЭМ!$B$34:$B$777,R$83)+'СЕТ СН'!$H$11+СВЦЭМ!$D$10+'СЕТ СН'!$H$6-'СЕТ СН'!$H$23</f>
        <v>1078.79294858</v>
      </c>
      <c r="S88" s="37">
        <f>SUMIFS(СВЦЭМ!$D$34:$D$777,СВЦЭМ!$A$34:$A$777,$A88,СВЦЭМ!$B$34:$B$777,S$83)+'СЕТ СН'!$H$11+СВЦЭМ!$D$10+'СЕТ СН'!$H$6-'СЕТ СН'!$H$23</f>
        <v>1055.8025397000001</v>
      </c>
      <c r="T88" s="37">
        <f>SUMIFS(СВЦЭМ!$D$34:$D$777,СВЦЭМ!$A$34:$A$777,$A88,СВЦЭМ!$B$34:$B$777,T$83)+'СЕТ СН'!$H$11+СВЦЭМ!$D$10+'СЕТ СН'!$H$6-'СЕТ СН'!$H$23</f>
        <v>1005.6133385600001</v>
      </c>
      <c r="U88" s="37">
        <f>SUMIFS(СВЦЭМ!$D$34:$D$777,СВЦЭМ!$A$34:$A$777,$A88,СВЦЭМ!$B$34:$B$777,U$83)+'СЕТ СН'!$H$11+СВЦЭМ!$D$10+'СЕТ СН'!$H$6-'СЕТ СН'!$H$23</f>
        <v>1000.3499271999999</v>
      </c>
      <c r="V88" s="37">
        <f>SUMIFS(СВЦЭМ!$D$34:$D$777,СВЦЭМ!$A$34:$A$777,$A88,СВЦЭМ!$B$34:$B$777,V$83)+'СЕТ СН'!$H$11+СВЦЭМ!$D$10+'СЕТ СН'!$H$6-'СЕТ СН'!$H$23</f>
        <v>1039.16201067</v>
      </c>
      <c r="W88" s="37">
        <f>SUMIFS(СВЦЭМ!$D$34:$D$777,СВЦЭМ!$A$34:$A$777,$A88,СВЦЭМ!$B$34:$B$777,W$83)+'СЕТ СН'!$H$11+СВЦЭМ!$D$10+'СЕТ СН'!$H$6-'СЕТ СН'!$H$23</f>
        <v>1138.0360835799997</v>
      </c>
      <c r="X88" s="37">
        <f>SUMIFS(СВЦЭМ!$D$34:$D$777,СВЦЭМ!$A$34:$A$777,$A88,СВЦЭМ!$B$34:$B$777,X$83)+'СЕТ СН'!$H$11+СВЦЭМ!$D$10+'СЕТ СН'!$H$6-'СЕТ СН'!$H$23</f>
        <v>1260.9478956899998</v>
      </c>
      <c r="Y88" s="37">
        <f>SUMIFS(СВЦЭМ!$D$34:$D$777,СВЦЭМ!$A$34:$A$777,$A88,СВЦЭМ!$B$34:$B$777,Y$83)+'СЕТ СН'!$H$11+СВЦЭМ!$D$10+'СЕТ СН'!$H$6-'СЕТ СН'!$H$23</f>
        <v>1368.4640565999998</v>
      </c>
    </row>
    <row r="89" spans="1:27" ht="15.75" x14ac:dyDescent="0.2">
      <c r="A89" s="36">
        <f t="shared" si="2"/>
        <v>43045</v>
      </c>
      <c r="B89" s="37">
        <f>SUMIFS(СВЦЭМ!$D$34:$D$777,СВЦЭМ!$A$34:$A$777,$A89,СВЦЭМ!$B$34:$B$777,B$83)+'СЕТ СН'!$H$11+СВЦЭМ!$D$10+'СЕТ СН'!$H$6-'СЕТ СН'!$H$23</f>
        <v>1396.8637147499999</v>
      </c>
      <c r="C89" s="37">
        <f>SUMIFS(СВЦЭМ!$D$34:$D$777,СВЦЭМ!$A$34:$A$777,$A89,СВЦЭМ!$B$34:$B$777,C$83)+'СЕТ СН'!$H$11+СВЦЭМ!$D$10+'СЕТ СН'!$H$6-'СЕТ СН'!$H$23</f>
        <v>1433.2655038099997</v>
      </c>
      <c r="D89" s="37">
        <f>SUMIFS(СВЦЭМ!$D$34:$D$777,СВЦЭМ!$A$34:$A$777,$A89,СВЦЭМ!$B$34:$B$777,D$83)+'СЕТ СН'!$H$11+СВЦЭМ!$D$10+'СЕТ СН'!$H$6-'СЕТ СН'!$H$23</f>
        <v>1489.6294122700001</v>
      </c>
      <c r="E89" s="37">
        <f>SUMIFS(СВЦЭМ!$D$34:$D$777,СВЦЭМ!$A$34:$A$777,$A89,СВЦЭМ!$B$34:$B$777,E$83)+'СЕТ СН'!$H$11+СВЦЭМ!$D$10+'СЕТ СН'!$H$6-'СЕТ СН'!$H$23</f>
        <v>1492.8978844600001</v>
      </c>
      <c r="F89" s="37">
        <f>SUMIFS(СВЦЭМ!$D$34:$D$777,СВЦЭМ!$A$34:$A$777,$A89,СВЦЭМ!$B$34:$B$777,F$83)+'СЕТ СН'!$H$11+СВЦЭМ!$D$10+'СЕТ СН'!$H$6-'СЕТ СН'!$H$23</f>
        <v>1494.7439420299997</v>
      </c>
      <c r="G89" s="37">
        <f>SUMIFS(СВЦЭМ!$D$34:$D$777,СВЦЭМ!$A$34:$A$777,$A89,СВЦЭМ!$B$34:$B$777,G$83)+'СЕТ СН'!$H$11+СВЦЭМ!$D$10+'СЕТ СН'!$H$6-'СЕТ СН'!$H$23</f>
        <v>1498.0847741699999</v>
      </c>
      <c r="H89" s="37">
        <f>SUMIFS(СВЦЭМ!$D$34:$D$777,СВЦЭМ!$A$34:$A$777,$A89,СВЦЭМ!$B$34:$B$777,H$83)+'СЕТ СН'!$H$11+СВЦЭМ!$D$10+'СЕТ СН'!$H$6-'СЕТ СН'!$H$23</f>
        <v>1519.8971545099998</v>
      </c>
      <c r="I89" s="37">
        <f>SUMIFS(СВЦЭМ!$D$34:$D$777,СВЦЭМ!$A$34:$A$777,$A89,СВЦЭМ!$B$34:$B$777,I$83)+'СЕТ СН'!$H$11+СВЦЭМ!$D$10+'СЕТ СН'!$H$6-'СЕТ СН'!$H$23</f>
        <v>1446.4659391</v>
      </c>
      <c r="J89" s="37">
        <f>SUMIFS(СВЦЭМ!$D$34:$D$777,СВЦЭМ!$A$34:$A$777,$A89,СВЦЭМ!$B$34:$B$777,J$83)+'СЕТ СН'!$H$11+СВЦЭМ!$D$10+'СЕТ СН'!$H$6-'СЕТ СН'!$H$23</f>
        <v>1327.6890754799997</v>
      </c>
      <c r="K89" s="37">
        <f>SUMIFS(СВЦЭМ!$D$34:$D$777,СВЦЭМ!$A$34:$A$777,$A89,СВЦЭМ!$B$34:$B$777,K$83)+'СЕТ СН'!$H$11+СВЦЭМ!$D$10+'СЕТ СН'!$H$6-'СЕТ СН'!$H$23</f>
        <v>1206.5817438300001</v>
      </c>
      <c r="L89" s="37">
        <f>SUMIFS(СВЦЭМ!$D$34:$D$777,СВЦЭМ!$A$34:$A$777,$A89,СВЦЭМ!$B$34:$B$777,L$83)+'СЕТ СН'!$H$11+СВЦЭМ!$D$10+'СЕТ СН'!$H$6-'СЕТ СН'!$H$23</f>
        <v>1108.1676759000002</v>
      </c>
      <c r="M89" s="37">
        <f>SUMIFS(СВЦЭМ!$D$34:$D$777,СВЦЭМ!$A$34:$A$777,$A89,СВЦЭМ!$B$34:$B$777,M$83)+'СЕТ СН'!$H$11+СВЦЭМ!$D$10+'СЕТ СН'!$H$6-'СЕТ СН'!$H$23</f>
        <v>1073.7799247299999</v>
      </c>
      <c r="N89" s="37">
        <f>SUMIFS(СВЦЭМ!$D$34:$D$777,СВЦЭМ!$A$34:$A$777,$A89,СВЦЭМ!$B$34:$B$777,N$83)+'СЕТ СН'!$H$11+СВЦЭМ!$D$10+'СЕТ СН'!$H$6-'СЕТ СН'!$H$23</f>
        <v>1075.09978052</v>
      </c>
      <c r="O89" s="37">
        <f>SUMIFS(СВЦЭМ!$D$34:$D$777,СВЦЭМ!$A$34:$A$777,$A89,СВЦЭМ!$B$34:$B$777,O$83)+'СЕТ СН'!$H$11+СВЦЭМ!$D$10+'СЕТ СН'!$H$6-'СЕТ СН'!$H$23</f>
        <v>1075.2307116100001</v>
      </c>
      <c r="P89" s="37">
        <f>SUMIFS(СВЦЭМ!$D$34:$D$777,СВЦЭМ!$A$34:$A$777,$A89,СВЦЭМ!$B$34:$B$777,P$83)+'СЕТ СН'!$H$11+СВЦЭМ!$D$10+'СЕТ СН'!$H$6-'СЕТ СН'!$H$23</f>
        <v>1081.39754679</v>
      </c>
      <c r="Q89" s="37">
        <f>SUMIFS(СВЦЭМ!$D$34:$D$777,СВЦЭМ!$A$34:$A$777,$A89,СВЦЭМ!$B$34:$B$777,Q$83)+'СЕТ СН'!$H$11+СВЦЭМ!$D$10+'СЕТ СН'!$H$6-'СЕТ СН'!$H$23</f>
        <v>1087.4859834399999</v>
      </c>
      <c r="R89" s="37">
        <f>SUMIFS(СВЦЭМ!$D$34:$D$777,СВЦЭМ!$A$34:$A$777,$A89,СВЦЭМ!$B$34:$B$777,R$83)+'СЕТ СН'!$H$11+СВЦЭМ!$D$10+'СЕТ СН'!$H$6-'СЕТ СН'!$H$23</f>
        <v>1086.2509755299998</v>
      </c>
      <c r="S89" s="37">
        <f>SUMIFS(СВЦЭМ!$D$34:$D$777,СВЦЭМ!$A$34:$A$777,$A89,СВЦЭМ!$B$34:$B$777,S$83)+'СЕТ СН'!$H$11+СВЦЭМ!$D$10+'СЕТ СН'!$H$6-'СЕТ СН'!$H$23</f>
        <v>1076.3344339300002</v>
      </c>
      <c r="T89" s="37">
        <f>SUMIFS(СВЦЭМ!$D$34:$D$777,СВЦЭМ!$A$34:$A$777,$A89,СВЦЭМ!$B$34:$B$777,T$83)+'СЕТ СН'!$H$11+СВЦЭМ!$D$10+'СЕТ СН'!$H$6-'СЕТ СН'!$H$23</f>
        <v>1033.4835473799999</v>
      </c>
      <c r="U89" s="37">
        <f>SUMIFS(СВЦЭМ!$D$34:$D$777,СВЦЭМ!$A$34:$A$777,$A89,СВЦЭМ!$B$34:$B$777,U$83)+'СЕТ СН'!$H$11+СВЦЭМ!$D$10+'СЕТ СН'!$H$6-'СЕТ СН'!$H$23</f>
        <v>1029.23200099</v>
      </c>
      <c r="V89" s="37">
        <f>SUMIFS(СВЦЭМ!$D$34:$D$777,СВЦЭМ!$A$34:$A$777,$A89,СВЦЭМ!$B$34:$B$777,V$83)+'СЕТ СН'!$H$11+СВЦЭМ!$D$10+'СЕТ СН'!$H$6-'СЕТ СН'!$H$23</f>
        <v>1086.4738923700002</v>
      </c>
      <c r="W89" s="37">
        <f>SUMIFS(СВЦЭМ!$D$34:$D$777,СВЦЭМ!$A$34:$A$777,$A89,СВЦЭМ!$B$34:$B$777,W$83)+'СЕТ СН'!$H$11+СВЦЭМ!$D$10+'СЕТ СН'!$H$6-'СЕТ СН'!$H$23</f>
        <v>1178.8867086499999</v>
      </c>
      <c r="X89" s="37">
        <f>SUMIFS(СВЦЭМ!$D$34:$D$777,СВЦЭМ!$A$34:$A$777,$A89,СВЦЭМ!$B$34:$B$777,X$83)+'СЕТ СН'!$H$11+СВЦЭМ!$D$10+'СЕТ СН'!$H$6-'СЕТ СН'!$H$23</f>
        <v>1276.6777743899997</v>
      </c>
      <c r="Y89" s="37">
        <f>SUMIFS(СВЦЭМ!$D$34:$D$777,СВЦЭМ!$A$34:$A$777,$A89,СВЦЭМ!$B$34:$B$777,Y$83)+'СЕТ СН'!$H$11+СВЦЭМ!$D$10+'СЕТ СН'!$H$6-'СЕТ СН'!$H$23</f>
        <v>1381.0987801900001</v>
      </c>
    </row>
    <row r="90" spans="1:27" ht="15.75" x14ac:dyDescent="0.2">
      <c r="A90" s="36">
        <f t="shared" si="2"/>
        <v>43046</v>
      </c>
      <c r="B90" s="37">
        <f>SUMIFS(СВЦЭМ!$D$34:$D$777,СВЦЭМ!$A$34:$A$777,$A90,СВЦЭМ!$B$34:$B$777,B$83)+'СЕТ СН'!$H$11+СВЦЭМ!$D$10+'СЕТ СН'!$H$6-'СЕТ СН'!$H$23</f>
        <v>1398.68043868</v>
      </c>
      <c r="C90" s="37">
        <f>SUMIFS(СВЦЭМ!$D$34:$D$777,СВЦЭМ!$A$34:$A$777,$A90,СВЦЭМ!$B$34:$B$777,C$83)+'СЕТ СН'!$H$11+СВЦЭМ!$D$10+'СЕТ СН'!$H$6-'СЕТ СН'!$H$23</f>
        <v>1423.8710881699999</v>
      </c>
      <c r="D90" s="37">
        <f>SUMIFS(СВЦЭМ!$D$34:$D$777,СВЦЭМ!$A$34:$A$777,$A90,СВЦЭМ!$B$34:$B$777,D$83)+'СЕТ СН'!$H$11+СВЦЭМ!$D$10+'СЕТ СН'!$H$6-'СЕТ СН'!$H$23</f>
        <v>1481.9245107799998</v>
      </c>
      <c r="E90" s="37">
        <f>SUMIFS(СВЦЭМ!$D$34:$D$777,СВЦЭМ!$A$34:$A$777,$A90,СВЦЭМ!$B$34:$B$777,E$83)+'СЕТ СН'!$H$11+СВЦЭМ!$D$10+'СЕТ СН'!$H$6-'СЕТ СН'!$H$23</f>
        <v>1494.66892186</v>
      </c>
      <c r="F90" s="37">
        <f>SUMIFS(СВЦЭМ!$D$34:$D$777,СВЦЭМ!$A$34:$A$777,$A90,СВЦЭМ!$B$34:$B$777,F$83)+'СЕТ СН'!$H$11+СВЦЭМ!$D$10+'СЕТ СН'!$H$6-'СЕТ СН'!$H$23</f>
        <v>1497.3389757800001</v>
      </c>
      <c r="G90" s="37">
        <f>SUMIFS(СВЦЭМ!$D$34:$D$777,СВЦЭМ!$A$34:$A$777,$A90,СВЦЭМ!$B$34:$B$777,G$83)+'СЕТ СН'!$H$11+СВЦЭМ!$D$10+'СЕТ СН'!$H$6-'СЕТ СН'!$H$23</f>
        <v>1503.6708417</v>
      </c>
      <c r="H90" s="37">
        <f>SUMIFS(СВЦЭМ!$D$34:$D$777,СВЦЭМ!$A$34:$A$777,$A90,СВЦЭМ!$B$34:$B$777,H$83)+'СЕТ СН'!$H$11+СВЦЭМ!$D$10+'СЕТ СН'!$H$6-'СЕТ СН'!$H$23</f>
        <v>1528.6198604399997</v>
      </c>
      <c r="I90" s="37">
        <f>SUMIFS(СВЦЭМ!$D$34:$D$777,СВЦЭМ!$A$34:$A$777,$A90,СВЦЭМ!$B$34:$B$777,I$83)+'СЕТ СН'!$H$11+СВЦЭМ!$D$10+'СЕТ СН'!$H$6-'СЕТ СН'!$H$23</f>
        <v>1436.79943585</v>
      </c>
      <c r="J90" s="37">
        <f>SUMIFS(СВЦЭМ!$D$34:$D$777,СВЦЭМ!$A$34:$A$777,$A90,СВЦЭМ!$B$34:$B$777,J$83)+'СЕТ СН'!$H$11+СВЦЭМ!$D$10+'СЕТ СН'!$H$6-'СЕТ СН'!$H$23</f>
        <v>1365.19591954</v>
      </c>
      <c r="K90" s="37">
        <f>SUMIFS(СВЦЭМ!$D$34:$D$777,СВЦЭМ!$A$34:$A$777,$A90,СВЦЭМ!$B$34:$B$777,K$83)+'СЕТ СН'!$H$11+СВЦЭМ!$D$10+'СЕТ СН'!$H$6-'СЕТ СН'!$H$23</f>
        <v>1245.7404305199998</v>
      </c>
      <c r="L90" s="37">
        <f>SUMIFS(СВЦЭМ!$D$34:$D$777,СВЦЭМ!$A$34:$A$777,$A90,СВЦЭМ!$B$34:$B$777,L$83)+'СЕТ СН'!$H$11+СВЦЭМ!$D$10+'СЕТ СН'!$H$6-'СЕТ СН'!$H$23</f>
        <v>1139.0218489999997</v>
      </c>
      <c r="M90" s="37">
        <f>SUMIFS(СВЦЭМ!$D$34:$D$777,СВЦЭМ!$A$34:$A$777,$A90,СВЦЭМ!$B$34:$B$777,M$83)+'СЕТ СН'!$H$11+СВЦЭМ!$D$10+'СЕТ СН'!$H$6-'СЕТ СН'!$H$23</f>
        <v>1105.3210814700001</v>
      </c>
      <c r="N90" s="37">
        <f>SUMIFS(СВЦЭМ!$D$34:$D$777,СВЦЭМ!$A$34:$A$777,$A90,СВЦЭМ!$B$34:$B$777,N$83)+'СЕТ СН'!$H$11+СВЦЭМ!$D$10+'СЕТ СН'!$H$6-'СЕТ СН'!$H$23</f>
        <v>1105.4877909900001</v>
      </c>
      <c r="O90" s="37">
        <f>SUMIFS(СВЦЭМ!$D$34:$D$777,СВЦЭМ!$A$34:$A$777,$A90,СВЦЭМ!$B$34:$B$777,O$83)+'СЕТ СН'!$H$11+СВЦЭМ!$D$10+'СЕТ СН'!$H$6-'СЕТ СН'!$H$23</f>
        <v>1108.3997690299998</v>
      </c>
      <c r="P90" s="37">
        <f>SUMIFS(СВЦЭМ!$D$34:$D$777,СВЦЭМ!$A$34:$A$777,$A90,СВЦЭМ!$B$34:$B$777,P$83)+'СЕТ СН'!$H$11+СВЦЭМ!$D$10+'СЕТ СН'!$H$6-'СЕТ СН'!$H$23</f>
        <v>1113.5184930599999</v>
      </c>
      <c r="Q90" s="37">
        <f>SUMIFS(СВЦЭМ!$D$34:$D$777,СВЦЭМ!$A$34:$A$777,$A90,СВЦЭМ!$B$34:$B$777,Q$83)+'СЕТ СН'!$H$11+СВЦЭМ!$D$10+'СЕТ СН'!$H$6-'СЕТ СН'!$H$23</f>
        <v>1118.81800647</v>
      </c>
      <c r="R90" s="37">
        <f>SUMIFS(СВЦЭМ!$D$34:$D$777,СВЦЭМ!$A$34:$A$777,$A90,СВЦЭМ!$B$34:$B$777,R$83)+'СЕТ СН'!$H$11+СВЦЭМ!$D$10+'СЕТ СН'!$H$6-'СЕТ СН'!$H$23</f>
        <v>1118.5658983600001</v>
      </c>
      <c r="S90" s="37">
        <f>SUMIFS(СВЦЭМ!$D$34:$D$777,СВЦЭМ!$A$34:$A$777,$A90,СВЦЭМ!$B$34:$B$777,S$83)+'СЕТ СН'!$H$11+СВЦЭМ!$D$10+'СЕТ СН'!$H$6-'СЕТ СН'!$H$23</f>
        <v>1112.5513144199999</v>
      </c>
      <c r="T90" s="37">
        <f>SUMIFS(СВЦЭМ!$D$34:$D$777,СВЦЭМ!$A$34:$A$777,$A90,СВЦЭМ!$B$34:$B$777,T$83)+'СЕТ СН'!$H$11+СВЦЭМ!$D$10+'СЕТ СН'!$H$6-'СЕТ СН'!$H$23</f>
        <v>1073.35547924</v>
      </c>
      <c r="U90" s="37">
        <f>SUMIFS(СВЦЭМ!$D$34:$D$777,СВЦЭМ!$A$34:$A$777,$A90,СВЦЭМ!$B$34:$B$777,U$83)+'СЕТ СН'!$H$11+СВЦЭМ!$D$10+'СЕТ СН'!$H$6-'СЕТ СН'!$H$23</f>
        <v>1064.94753016</v>
      </c>
      <c r="V90" s="37">
        <f>SUMIFS(СВЦЭМ!$D$34:$D$777,СВЦЭМ!$A$34:$A$777,$A90,СВЦЭМ!$B$34:$B$777,V$83)+'СЕТ СН'!$H$11+СВЦЭМ!$D$10+'СЕТ СН'!$H$6-'СЕТ СН'!$H$23</f>
        <v>1110.6873787899999</v>
      </c>
      <c r="W90" s="37">
        <f>SUMIFS(СВЦЭМ!$D$34:$D$777,СВЦЭМ!$A$34:$A$777,$A90,СВЦЭМ!$B$34:$B$777,W$83)+'СЕТ СН'!$H$11+СВЦЭМ!$D$10+'СЕТ СН'!$H$6-'СЕТ СН'!$H$23</f>
        <v>1213.72749183</v>
      </c>
      <c r="X90" s="37">
        <f>SUMIFS(СВЦЭМ!$D$34:$D$777,СВЦЭМ!$A$34:$A$777,$A90,СВЦЭМ!$B$34:$B$777,X$83)+'СЕТ СН'!$H$11+СВЦЭМ!$D$10+'СЕТ СН'!$H$6-'СЕТ СН'!$H$23</f>
        <v>1316.6423416500002</v>
      </c>
      <c r="Y90" s="37">
        <f>SUMIFS(СВЦЭМ!$D$34:$D$777,СВЦЭМ!$A$34:$A$777,$A90,СВЦЭМ!$B$34:$B$777,Y$83)+'СЕТ СН'!$H$11+СВЦЭМ!$D$10+'СЕТ СН'!$H$6-'СЕТ СН'!$H$23</f>
        <v>1407.6688531499999</v>
      </c>
    </row>
    <row r="91" spans="1:27" ht="15.75" x14ac:dyDescent="0.2">
      <c r="A91" s="36">
        <f t="shared" si="2"/>
        <v>43047</v>
      </c>
      <c r="B91" s="37">
        <f>SUMIFS(СВЦЭМ!$D$34:$D$777,СВЦЭМ!$A$34:$A$777,$A91,СВЦЭМ!$B$34:$B$777,B$83)+'СЕТ СН'!$H$11+СВЦЭМ!$D$10+'СЕТ СН'!$H$6-'СЕТ СН'!$H$23</f>
        <v>1404.4605901099999</v>
      </c>
      <c r="C91" s="37">
        <f>SUMIFS(СВЦЭМ!$D$34:$D$777,СВЦЭМ!$A$34:$A$777,$A91,СВЦЭМ!$B$34:$B$777,C$83)+'СЕТ СН'!$H$11+СВЦЭМ!$D$10+'СЕТ СН'!$H$6-'СЕТ СН'!$H$23</f>
        <v>1420.5372031299999</v>
      </c>
      <c r="D91" s="37">
        <f>SUMIFS(СВЦЭМ!$D$34:$D$777,СВЦЭМ!$A$34:$A$777,$A91,СВЦЭМ!$B$34:$B$777,D$83)+'СЕТ СН'!$H$11+СВЦЭМ!$D$10+'СЕТ СН'!$H$6-'СЕТ СН'!$H$23</f>
        <v>1464.4468774899997</v>
      </c>
      <c r="E91" s="37">
        <f>SUMIFS(СВЦЭМ!$D$34:$D$777,СВЦЭМ!$A$34:$A$777,$A91,СВЦЭМ!$B$34:$B$777,E$83)+'СЕТ СН'!$H$11+СВЦЭМ!$D$10+'СЕТ СН'!$H$6-'СЕТ СН'!$H$23</f>
        <v>1469.6295382600001</v>
      </c>
      <c r="F91" s="37">
        <f>SUMIFS(СВЦЭМ!$D$34:$D$777,СВЦЭМ!$A$34:$A$777,$A91,СВЦЭМ!$B$34:$B$777,F$83)+'СЕТ СН'!$H$11+СВЦЭМ!$D$10+'СЕТ СН'!$H$6-'СЕТ СН'!$H$23</f>
        <v>1473.0902773799999</v>
      </c>
      <c r="G91" s="37">
        <f>SUMIFS(СВЦЭМ!$D$34:$D$777,СВЦЭМ!$A$34:$A$777,$A91,СВЦЭМ!$B$34:$B$777,G$83)+'СЕТ СН'!$H$11+СВЦЭМ!$D$10+'СЕТ СН'!$H$6-'СЕТ СН'!$H$23</f>
        <v>1479.8104705400001</v>
      </c>
      <c r="H91" s="37">
        <f>SUMIFS(СВЦЭМ!$D$34:$D$777,СВЦЭМ!$A$34:$A$777,$A91,СВЦЭМ!$B$34:$B$777,H$83)+'СЕТ СН'!$H$11+СВЦЭМ!$D$10+'СЕТ СН'!$H$6-'СЕТ СН'!$H$23</f>
        <v>1488.5314419299998</v>
      </c>
      <c r="I91" s="37">
        <f>SUMIFS(СВЦЭМ!$D$34:$D$777,СВЦЭМ!$A$34:$A$777,$A91,СВЦЭМ!$B$34:$B$777,I$83)+'СЕТ СН'!$H$11+СВЦЭМ!$D$10+'СЕТ СН'!$H$6-'СЕТ СН'!$H$23</f>
        <v>1419.7305981999998</v>
      </c>
      <c r="J91" s="37">
        <f>SUMIFS(СВЦЭМ!$D$34:$D$777,СВЦЭМ!$A$34:$A$777,$A91,СВЦЭМ!$B$34:$B$777,J$83)+'СЕТ СН'!$H$11+СВЦЭМ!$D$10+'СЕТ СН'!$H$6-'СЕТ СН'!$H$23</f>
        <v>1331.4132460400001</v>
      </c>
      <c r="K91" s="37">
        <f>SUMIFS(СВЦЭМ!$D$34:$D$777,СВЦЭМ!$A$34:$A$777,$A91,СВЦЭМ!$B$34:$B$777,K$83)+'СЕТ СН'!$H$11+СВЦЭМ!$D$10+'СЕТ СН'!$H$6-'СЕТ СН'!$H$23</f>
        <v>1214.0201802299998</v>
      </c>
      <c r="L91" s="37">
        <f>SUMIFS(СВЦЭМ!$D$34:$D$777,СВЦЭМ!$A$34:$A$777,$A91,СВЦЭМ!$B$34:$B$777,L$83)+'СЕТ СН'!$H$11+СВЦЭМ!$D$10+'СЕТ СН'!$H$6-'СЕТ СН'!$H$23</f>
        <v>1119.4610812699998</v>
      </c>
      <c r="M91" s="37">
        <f>SUMIFS(СВЦЭМ!$D$34:$D$777,СВЦЭМ!$A$34:$A$777,$A91,СВЦЭМ!$B$34:$B$777,M$83)+'СЕТ СН'!$H$11+СВЦЭМ!$D$10+'СЕТ СН'!$H$6-'СЕТ СН'!$H$23</f>
        <v>1069.0640689900001</v>
      </c>
      <c r="N91" s="37">
        <f>SUMIFS(СВЦЭМ!$D$34:$D$777,СВЦЭМ!$A$34:$A$777,$A91,СВЦЭМ!$B$34:$B$777,N$83)+'СЕТ СН'!$H$11+СВЦЭМ!$D$10+'СЕТ СН'!$H$6-'СЕТ СН'!$H$23</f>
        <v>1061.1349557899998</v>
      </c>
      <c r="O91" s="37">
        <f>SUMIFS(СВЦЭМ!$D$34:$D$777,СВЦЭМ!$A$34:$A$777,$A91,СВЦЭМ!$B$34:$B$777,O$83)+'СЕТ СН'!$H$11+СВЦЭМ!$D$10+'СЕТ СН'!$H$6-'СЕТ СН'!$H$23</f>
        <v>1053.3390188799999</v>
      </c>
      <c r="P91" s="37">
        <f>SUMIFS(СВЦЭМ!$D$34:$D$777,СВЦЭМ!$A$34:$A$777,$A91,СВЦЭМ!$B$34:$B$777,P$83)+'СЕТ СН'!$H$11+СВЦЭМ!$D$10+'СЕТ СН'!$H$6-'СЕТ СН'!$H$23</f>
        <v>1061.55023699</v>
      </c>
      <c r="Q91" s="37">
        <f>SUMIFS(СВЦЭМ!$D$34:$D$777,СВЦЭМ!$A$34:$A$777,$A91,СВЦЭМ!$B$34:$B$777,Q$83)+'СЕТ СН'!$H$11+СВЦЭМ!$D$10+'СЕТ СН'!$H$6-'СЕТ СН'!$H$23</f>
        <v>1051.06979563</v>
      </c>
      <c r="R91" s="37">
        <f>SUMIFS(СВЦЭМ!$D$34:$D$777,СВЦЭМ!$A$34:$A$777,$A91,СВЦЭМ!$B$34:$B$777,R$83)+'СЕТ СН'!$H$11+СВЦЭМ!$D$10+'СЕТ СН'!$H$6-'СЕТ СН'!$H$23</f>
        <v>1057.0302655800001</v>
      </c>
      <c r="S91" s="37">
        <f>SUMIFS(СВЦЭМ!$D$34:$D$777,СВЦЭМ!$A$34:$A$777,$A91,СВЦЭМ!$B$34:$B$777,S$83)+'СЕТ СН'!$H$11+СВЦЭМ!$D$10+'СЕТ СН'!$H$6-'СЕТ СН'!$H$23</f>
        <v>1058.4415985699998</v>
      </c>
      <c r="T91" s="37">
        <f>SUMIFS(СВЦЭМ!$D$34:$D$777,СВЦЭМ!$A$34:$A$777,$A91,СВЦЭМ!$B$34:$B$777,T$83)+'СЕТ СН'!$H$11+СВЦЭМ!$D$10+'СЕТ СН'!$H$6-'СЕТ СН'!$H$23</f>
        <v>1043.12497622</v>
      </c>
      <c r="U91" s="37">
        <f>SUMIFS(СВЦЭМ!$D$34:$D$777,СВЦЭМ!$A$34:$A$777,$A91,СВЦЭМ!$B$34:$B$777,U$83)+'СЕТ СН'!$H$11+СВЦЭМ!$D$10+'СЕТ СН'!$H$6-'СЕТ СН'!$H$23</f>
        <v>1031.2868462199999</v>
      </c>
      <c r="V91" s="37">
        <f>SUMIFS(СВЦЭМ!$D$34:$D$777,СВЦЭМ!$A$34:$A$777,$A91,СВЦЭМ!$B$34:$B$777,V$83)+'СЕТ СН'!$H$11+СВЦЭМ!$D$10+'СЕТ СН'!$H$6-'СЕТ СН'!$H$23</f>
        <v>1063.9046985499999</v>
      </c>
      <c r="W91" s="37">
        <f>SUMIFS(СВЦЭМ!$D$34:$D$777,СВЦЭМ!$A$34:$A$777,$A91,СВЦЭМ!$B$34:$B$777,W$83)+'СЕТ СН'!$H$11+СВЦЭМ!$D$10+'СЕТ СН'!$H$6-'СЕТ СН'!$H$23</f>
        <v>1162.8837519999997</v>
      </c>
      <c r="X91" s="37">
        <f>SUMIFS(СВЦЭМ!$D$34:$D$777,СВЦЭМ!$A$34:$A$777,$A91,СВЦЭМ!$B$34:$B$777,X$83)+'СЕТ СН'!$H$11+СВЦЭМ!$D$10+'СЕТ СН'!$H$6-'СЕТ СН'!$H$23</f>
        <v>1278.2202269499999</v>
      </c>
      <c r="Y91" s="37">
        <f>SUMIFS(СВЦЭМ!$D$34:$D$777,СВЦЭМ!$A$34:$A$777,$A91,СВЦЭМ!$B$34:$B$777,Y$83)+'СЕТ СН'!$H$11+СВЦЭМ!$D$10+'СЕТ СН'!$H$6-'СЕТ СН'!$H$23</f>
        <v>1369.2721526800001</v>
      </c>
    </row>
    <row r="92" spans="1:27" ht="15.75" x14ac:dyDescent="0.2">
      <c r="A92" s="36">
        <f t="shared" si="2"/>
        <v>43048</v>
      </c>
      <c r="B92" s="37">
        <f>SUMIFS(СВЦЭМ!$D$34:$D$777,СВЦЭМ!$A$34:$A$777,$A92,СВЦЭМ!$B$34:$B$777,B$83)+'СЕТ СН'!$H$11+СВЦЭМ!$D$10+'СЕТ СН'!$H$6-'СЕТ СН'!$H$23</f>
        <v>1426.5112546199998</v>
      </c>
      <c r="C92" s="37">
        <f>SUMIFS(СВЦЭМ!$D$34:$D$777,СВЦЭМ!$A$34:$A$777,$A92,СВЦЭМ!$B$34:$B$777,C$83)+'СЕТ СН'!$H$11+СВЦЭМ!$D$10+'СЕТ СН'!$H$6-'СЕТ СН'!$H$23</f>
        <v>1443.2965385499997</v>
      </c>
      <c r="D92" s="37">
        <f>SUMIFS(СВЦЭМ!$D$34:$D$777,СВЦЭМ!$A$34:$A$777,$A92,СВЦЭМ!$B$34:$B$777,D$83)+'СЕТ СН'!$H$11+СВЦЭМ!$D$10+'СЕТ СН'!$H$6-'СЕТ СН'!$H$23</f>
        <v>1487.7446899199999</v>
      </c>
      <c r="E92" s="37">
        <f>SUMIFS(СВЦЭМ!$D$34:$D$777,СВЦЭМ!$A$34:$A$777,$A92,СВЦЭМ!$B$34:$B$777,E$83)+'СЕТ СН'!$H$11+СВЦЭМ!$D$10+'СЕТ СН'!$H$6-'СЕТ СН'!$H$23</f>
        <v>1491.7952372</v>
      </c>
      <c r="F92" s="37">
        <f>SUMIFS(СВЦЭМ!$D$34:$D$777,СВЦЭМ!$A$34:$A$777,$A92,СВЦЭМ!$B$34:$B$777,F$83)+'СЕТ СН'!$H$11+СВЦЭМ!$D$10+'СЕТ СН'!$H$6-'СЕТ СН'!$H$23</f>
        <v>1494.23219376</v>
      </c>
      <c r="G92" s="37">
        <f>SUMIFS(СВЦЭМ!$D$34:$D$777,СВЦЭМ!$A$34:$A$777,$A92,СВЦЭМ!$B$34:$B$777,G$83)+'СЕТ СН'!$H$11+СВЦЭМ!$D$10+'СЕТ СН'!$H$6-'СЕТ СН'!$H$23</f>
        <v>1492.3821635499999</v>
      </c>
      <c r="H92" s="37">
        <f>SUMIFS(СВЦЭМ!$D$34:$D$777,СВЦЭМ!$A$34:$A$777,$A92,СВЦЭМ!$B$34:$B$777,H$83)+'СЕТ СН'!$H$11+СВЦЭМ!$D$10+'СЕТ СН'!$H$6-'СЕТ СН'!$H$23</f>
        <v>1493.3022660199999</v>
      </c>
      <c r="I92" s="37">
        <f>SUMIFS(СВЦЭМ!$D$34:$D$777,СВЦЭМ!$A$34:$A$777,$A92,СВЦЭМ!$B$34:$B$777,I$83)+'СЕТ СН'!$H$11+СВЦЭМ!$D$10+'СЕТ СН'!$H$6-'СЕТ СН'!$H$23</f>
        <v>1420.9996321099998</v>
      </c>
      <c r="J92" s="37">
        <f>SUMIFS(СВЦЭМ!$D$34:$D$777,СВЦЭМ!$A$34:$A$777,$A92,СВЦЭМ!$B$34:$B$777,J$83)+'СЕТ СН'!$H$11+СВЦЭМ!$D$10+'СЕТ СН'!$H$6-'СЕТ СН'!$H$23</f>
        <v>1319.2786961900001</v>
      </c>
      <c r="K92" s="37">
        <f>SUMIFS(СВЦЭМ!$D$34:$D$777,СВЦЭМ!$A$34:$A$777,$A92,СВЦЭМ!$B$34:$B$777,K$83)+'СЕТ СН'!$H$11+СВЦЭМ!$D$10+'СЕТ СН'!$H$6-'СЕТ СН'!$H$23</f>
        <v>1199.3251491699998</v>
      </c>
      <c r="L92" s="37">
        <f>SUMIFS(СВЦЭМ!$D$34:$D$777,СВЦЭМ!$A$34:$A$777,$A92,СВЦЭМ!$B$34:$B$777,L$83)+'СЕТ СН'!$H$11+СВЦЭМ!$D$10+'СЕТ СН'!$H$6-'СЕТ СН'!$H$23</f>
        <v>1106.5661991299999</v>
      </c>
      <c r="M92" s="37">
        <f>SUMIFS(СВЦЭМ!$D$34:$D$777,СВЦЭМ!$A$34:$A$777,$A92,СВЦЭМ!$B$34:$B$777,M$83)+'СЕТ СН'!$H$11+СВЦЭМ!$D$10+'СЕТ СН'!$H$6-'СЕТ СН'!$H$23</f>
        <v>1069.2545629800002</v>
      </c>
      <c r="N92" s="37">
        <f>SUMIFS(СВЦЭМ!$D$34:$D$777,СВЦЭМ!$A$34:$A$777,$A92,СВЦЭМ!$B$34:$B$777,N$83)+'СЕТ СН'!$H$11+СВЦЭМ!$D$10+'СЕТ СН'!$H$6-'СЕТ СН'!$H$23</f>
        <v>1075.92210419</v>
      </c>
      <c r="O92" s="37">
        <f>SUMIFS(СВЦЭМ!$D$34:$D$777,СВЦЭМ!$A$34:$A$777,$A92,СВЦЭМ!$B$34:$B$777,O$83)+'СЕТ СН'!$H$11+СВЦЭМ!$D$10+'СЕТ СН'!$H$6-'СЕТ СН'!$H$23</f>
        <v>1087.0098515999998</v>
      </c>
      <c r="P92" s="37">
        <f>SUMIFS(СВЦЭМ!$D$34:$D$777,СВЦЭМ!$A$34:$A$777,$A92,СВЦЭМ!$B$34:$B$777,P$83)+'СЕТ СН'!$H$11+СВЦЭМ!$D$10+'СЕТ СН'!$H$6-'СЕТ СН'!$H$23</f>
        <v>1088.4393122699998</v>
      </c>
      <c r="Q92" s="37">
        <f>SUMIFS(СВЦЭМ!$D$34:$D$777,СВЦЭМ!$A$34:$A$777,$A92,СВЦЭМ!$B$34:$B$777,Q$83)+'СЕТ СН'!$H$11+СВЦЭМ!$D$10+'СЕТ СН'!$H$6-'СЕТ СН'!$H$23</f>
        <v>1093.4103860999999</v>
      </c>
      <c r="R92" s="37">
        <f>SUMIFS(СВЦЭМ!$D$34:$D$777,СВЦЭМ!$A$34:$A$777,$A92,СВЦЭМ!$B$34:$B$777,R$83)+'СЕТ СН'!$H$11+СВЦЭМ!$D$10+'СЕТ СН'!$H$6-'СЕТ СН'!$H$23</f>
        <v>1094.9296752</v>
      </c>
      <c r="S92" s="37">
        <f>SUMIFS(СВЦЭМ!$D$34:$D$777,СВЦЭМ!$A$34:$A$777,$A92,СВЦЭМ!$B$34:$B$777,S$83)+'СЕТ СН'!$H$11+СВЦЭМ!$D$10+'СЕТ СН'!$H$6-'СЕТ СН'!$H$23</f>
        <v>1103.93168496</v>
      </c>
      <c r="T92" s="37">
        <f>SUMIFS(СВЦЭМ!$D$34:$D$777,СВЦЭМ!$A$34:$A$777,$A92,СВЦЭМ!$B$34:$B$777,T$83)+'СЕТ СН'!$H$11+СВЦЭМ!$D$10+'СЕТ СН'!$H$6-'СЕТ СН'!$H$23</f>
        <v>1082.36771254</v>
      </c>
      <c r="U92" s="37">
        <f>SUMIFS(СВЦЭМ!$D$34:$D$777,СВЦЭМ!$A$34:$A$777,$A92,СВЦЭМ!$B$34:$B$777,U$83)+'СЕТ СН'!$H$11+СВЦЭМ!$D$10+'СЕТ СН'!$H$6-'СЕТ СН'!$H$23</f>
        <v>1078.61340221</v>
      </c>
      <c r="V92" s="37">
        <f>SUMIFS(СВЦЭМ!$D$34:$D$777,СВЦЭМ!$A$34:$A$777,$A92,СВЦЭМ!$B$34:$B$777,V$83)+'СЕТ СН'!$H$11+СВЦЭМ!$D$10+'СЕТ СН'!$H$6-'СЕТ СН'!$H$23</f>
        <v>1114.26682794</v>
      </c>
      <c r="W92" s="37">
        <f>SUMIFS(СВЦЭМ!$D$34:$D$777,СВЦЭМ!$A$34:$A$777,$A92,СВЦЭМ!$B$34:$B$777,W$83)+'СЕТ СН'!$H$11+СВЦЭМ!$D$10+'СЕТ СН'!$H$6-'СЕТ СН'!$H$23</f>
        <v>1206.7284648199998</v>
      </c>
      <c r="X92" s="37">
        <f>SUMIFS(СВЦЭМ!$D$34:$D$777,СВЦЭМ!$A$34:$A$777,$A92,СВЦЭМ!$B$34:$B$777,X$83)+'СЕТ СН'!$H$11+СВЦЭМ!$D$10+'СЕТ СН'!$H$6-'СЕТ СН'!$H$23</f>
        <v>1326.9351451100001</v>
      </c>
      <c r="Y92" s="37">
        <f>SUMIFS(СВЦЭМ!$D$34:$D$777,СВЦЭМ!$A$34:$A$777,$A92,СВЦЭМ!$B$34:$B$777,Y$83)+'СЕТ СН'!$H$11+СВЦЭМ!$D$10+'СЕТ СН'!$H$6-'СЕТ СН'!$H$23</f>
        <v>1377.2557823500001</v>
      </c>
    </row>
    <row r="93" spans="1:27" ht="15.75" x14ac:dyDescent="0.2">
      <c r="A93" s="36">
        <f t="shared" si="2"/>
        <v>43049</v>
      </c>
      <c r="B93" s="37">
        <f>SUMIFS(СВЦЭМ!$D$34:$D$777,СВЦЭМ!$A$34:$A$777,$A93,СВЦЭМ!$B$34:$B$777,B$83)+'СЕТ СН'!$H$11+СВЦЭМ!$D$10+'СЕТ СН'!$H$6-'СЕТ СН'!$H$23</f>
        <v>1410.6605390699997</v>
      </c>
      <c r="C93" s="37">
        <f>SUMIFS(СВЦЭМ!$D$34:$D$777,СВЦЭМ!$A$34:$A$777,$A93,СВЦЭМ!$B$34:$B$777,C$83)+'СЕТ СН'!$H$11+СВЦЭМ!$D$10+'СЕТ СН'!$H$6-'СЕТ СН'!$H$23</f>
        <v>1443.7000854299999</v>
      </c>
      <c r="D93" s="37">
        <f>SUMIFS(СВЦЭМ!$D$34:$D$777,СВЦЭМ!$A$34:$A$777,$A93,СВЦЭМ!$B$34:$B$777,D$83)+'СЕТ СН'!$H$11+СВЦЭМ!$D$10+'СЕТ СН'!$H$6-'СЕТ СН'!$H$23</f>
        <v>1486.90696041</v>
      </c>
      <c r="E93" s="37">
        <f>SUMIFS(СВЦЭМ!$D$34:$D$777,СВЦЭМ!$A$34:$A$777,$A93,СВЦЭМ!$B$34:$B$777,E$83)+'СЕТ СН'!$H$11+СВЦЭМ!$D$10+'СЕТ СН'!$H$6-'СЕТ СН'!$H$23</f>
        <v>1483.42716845</v>
      </c>
      <c r="F93" s="37">
        <f>SUMIFS(СВЦЭМ!$D$34:$D$777,СВЦЭМ!$A$34:$A$777,$A93,СВЦЭМ!$B$34:$B$777,F$83)+'СЕТ СН'!$H$11+СВЦЭМ!$D$10+'СЕТ СН'!$H$6-'СЕТ СН'!$H$23</f>
        <v>1484.2332740699999</v>
      </c>
      <c r="G93" s="37">
        <f>SUMIFS(СВЦЭМ!$D$34:$D$777,СВЦЭМ!$A$34:$A$777,$A93,СВЦЭМ!$B$34:$B$777,G$83)+'СЕТ СН'!$H$11+СВЦЭМ!$D$10+'СЕТ СН'!$H$6-'СЕТ СН'!$H$23</f>
        <v>1491.4015811899999</v>
      </c>
      <c r="H93" s="37">
        <f>SUMIFS(СВЦЭМ!$D$34:$D$777,СВЦЭМ!$A$34:$A$777,$A93,СВЦЭМ!$B$34:$B$777,H$83)+'СЕТ СН'!$H$11+СВЦЭМ!$D$10+'СЕТ СН'!$H$6-'СЕТ СН'!$H$23</f>
        <v>1499.7248670199997</v>
      </c>
      <c r="I93" s="37">
        <f>SUMIFS(СВЦЭМ!$D$34:$D$777,СВЦЭМ!$A$34:$A$777,$A93,СВЦЭМ!$B$34:$B$777,I$83)+'СЕТ СН'!$H$11+СВЦЭМ!$D$10+'СЕТ СН'!$H$6-'СЕТ СН'!$H$23</f>
        <v>1389.2041005999999</v>
      </c>
      <c r="J93" s="37">
        <f>SUMIFS(СВЦЭМ!$D$34:$D$777,СВЦЭМ!$A$34:$A$777,$A93,СВЦЭМ!$B$34:$B$777,J$83)+'СЕТ СН'!$H$11+СВЦЭМ!$D$10+'СЕТ СН'!$H$6-'СЕТ СН'!$H$23</f>
        <v>1295.3369048199997</v>
      </c>
      <c r="K93" s="37">
        <f>SUMIFS(СВЦЭМ!$D$34:$D$777,СВЦЭМ!$A$34:$A$777,$A93,СВЦЭМ!$B$34:$B$777,K$83)+'СЕТ СН'!$H$11+СВЦЭМ!$D$10+'СЕТ СН'!$H$6-'СЕТ СН'!$H$23</f>
        <v>1191.75643726</v>
      </c>
      <c r="L93" s="37">
        <f>SUMIFS(СВЦЭМ!$D$34:$D$777,СВЦЭМ!$A$34:$A$777,$A93,СВЦЭМ!$B$34:$B$777,L$83)+'СЕТ СН'!$H$11+СВЦЭМ!$D$10+'СЕТ СН'!$H$6-'СЕТ СН'!$H$23</f>
        <v>1100.3151677000001</v>
      </c>
      <c r="M93" s="37">
        <f>SUMIFS(СВЦЭМ!$D$34:$D$777,СВЦЭМ!$A$34:$A$777,$A93,СВЦЭМ!$B$34:$B$777,M$83)+'СЕТ СН'!$H$11+СВЦЭМ!$D$10+'СЕТ СН'!$H$6-'СЕТ СН'!$H$23</f>
        <v>1072.97488716</v>
      </c>
      <c r="N93" s="37">
        <f>SUMIFS(СВЦЭМ!$D$34:$D$777,СВЦЭМ!$A$34:$A$777,$A93,СВЦЭМ!$B$34:$B$777,N$83)+'СЕТ СН'!$H$11+СВЦЭМ!$D$10+'СЕТ СН'!$H$6-'СЕТ СН'!$H$23</f>
        <v>1091.3191081</v>
      </c>
      <c r="O93" s="37">
        <f>SUMIFS(СВЦЭМ!$D$34:$D$777,СВЦЭМ!$A$34:$A$777,$A93,СВЦЭМ!$B$34:$B$777,O$83)+'СЕТ СН'!$H$11+СВЦЭМ!$D$10+'СЕТ СН'!$H$6-'СЕТ СН'!$H$23</f>
        <v>1094.3323983</v>
      </c>
      <c r="P93" s="37">
        <f>SUMIFS(СВЦЭМ!$D$34:$D$777,СВЦЭМ!$A$34:$A$777,$A93,СВЦЭМ!$B$34:$B$777,P$83)+'СЕТ СН'!$H$11+СВЦЭМ!$D$10+'СЕТ СН'!$H$6-'СЕТ СН'!$H$23</f>
        <v>1109.1076142399997</v>
      </c>
      <c r="Q93" s="37">
        <f>SUMIFS(СВЦЭМ!$D$34:$D$777,СВЦЭМ!$A$34:$A$777,$A93,СВЦЭМ!$B$34:$B$777,Q$83)+'СЕТ СН'!$H$11+СВЦЭМ!$D$10+'СЕТ СН'!$H$6-'СЕТ СН'!$H$23</f>
        <v>1115.2698022999998</v>
      </c>
      <c r="R93" s="37">
        <f>SUMIFS(СВЦЭМ!$D$34:$D$777,СВЦЭМ!$A$34:$A$777,$A93,СВЦЭМ!$B$34:$B$777,R$83)+'СЕТ СН'!$H$11+СВЦЭМ!$D$10+'СЕТ СН'!$H$6-'СЕТ СН'!$H$23</f>
        <v>1117.84152283</v>
      </c>
      <c r="S93" s="37">
        <f>SUMIFS(СВЦЭМ!$D$34:$D$777,СВЦЭМ!$A$34:$A$777,$A93,СВЦЭМ!$B$34:$B$777,S$83)+'СЕТ СН'!$H$11+СВЦЭМ!$D$10+'СЕТ СН'!$H$6-'СЕТ СН'!$H$23</f>
        <v>1098.05879108</v>
      </c>
      <c r="T93" s="37">
        <f>SUMIFS(СВЦЭМ!$D$34:$D$777,СВЦЭМ!$A$34:$A$777,$A93,СВЦЭМ!$B$34:$B$777,T$83)+'СЕТ СН'!$H$11+СВЦЭМ!$D$10+'СЕТ СН'!$H$6-'СЕТ СН'!$H$23</f>
        <v>1037.9852986000001</v>
      </c>
      <c r="U93" s="37">
        <f>SUMIFS(СВЦЭМ!$D$34:$D$777,СВЦЭМ!$A$34:$A$777,$A93,СВЦЭМ!$B$34:$B$777,U$83)+'СЕТ СН'!$H$11+СВЦЭМ!$D$10+'СЕТ СН'!$H$6-'СЕТ СН'!$H$23</f>
        <v>1034.4465639300001</v>
      </c>
      <c r="V93" s="37">
        <f>SUMIFS(СВЦЭМ!$D$34:$D$777,СВЦЭМ!$A$34:$A$777,$A93,СВЦЭМ!$B$34:$B$777,V$83)+'СЕТ СН'!$H$11+СВЦЭМ!$D$10+'СЕТ СН'!$H$6-'СЕТ СН'!$H$23</f>
        <v>1092.75322981</v>
      </c>
      <c r="W93" s="37">
        <f>SUMIFS(СВЦЭМ!$D$34:$D$777,СВЦЭМ!$A$34:$A$777,$A93,СВЦЭМ!$B$34:$B$777,W$83)+'СЕТ СН'!$H$11+СВЦЭМ!$D$10+'СЕТ СН'!$H$6-'СЕТ СН'!$H$23</f>
        <v>1196.6376958299998</v>
      </c>
      <c r="X93" s="37">
        <f>SUMIFS(СВЦЭМ!$D$34:$D$777,СВЦЭМ!$A$34:$A$777,$A93,СВЦЭМ!$B$34:$B$777,X$83)+'СЕТ СН'!$H$11+СВЦЭМ!$D$10+'СЕТ СН'!$H$6-'СЕТ СН'!$H$23</f>
        <v>1311.2329310300001</v>
      </c>
      <c r="Y93" s="37">
        <f>SUMIFS(СВЦЭМ!$D$34:$D$777,СВЦЭМ!$A$34:$A$777,$A93,СВЦЭМ!$B$34:$B$777,Y$83)+'СЕТ СН'!$H$11+СВЦЭМ!$D$10+'СЕТ СН'!$H$6-'СЕТ СН'!$H$23</f>
        <v>1386.7592491</v>
      </c>
    </row>
    <row r="94" spans="1:27" ht="15.75" x14ac:dyDescent="0.2">
      <c r="A94" s="36">
        <f t="shared" si="2"/>
        <v>43050</v>
      </c>
      <c r="B94" s="37">
        <f>SUMIFS(СВЦЭМ!$D$34:$D$777,СВЦЭМ!$A$34:$A$777,$A94,СВЦЭМ!$B$34:$B$777,B$83)+'СЕТ СН'!$H$11+СВЦЭМ!$D$10+'СЕТ СН'!$H$6-'СЕТ СН'!$H$23</f>
        <v>1481.4502586599997</v>
      </c>
      <c r="C94" s="37">
        <f>SUMIFS(СВЦЭМ!$D$34:$D$777,СВЦЭМ!$A$34:$A$777,$A94,СВЦЭМ!$B$34:$B$777,C$83)+'СЕТ СН'!$H$11+СВЦЭМ!$D$10+'СЕТ СН'!$H$6-'СЕТ СН'!$H$23</f>
        <v>1464.2304996899998</v>
      </c>
      <c r="D94" s="37">
        <f>SUMIFS(СВЦЭМ!$D$34:$D$777,СВЦЭМ!$A$34:$A$777,$A94,СВЦЭМ!$B$34:$B$777,D$83)+'СЕТ СН'!$H$11+СВЦЭМ!$D$10+'СЕТ СН'!$H$6-'СЕТ СН'!$H$23</f>
        <v>1492.0092693399997</v>
      </c>
      <c r="E94" s="37">
        <f>SUMIFS(СВЦЭМ!$D$34:$D$777,СВЦЭМ!$A$34:$A$777,$A94,СВЦЭМ!$B$34:$B$777,E$83)+'СЕТ СН'!$H$11+СВЦЭМ!$D$10+'СЕТ СН'!$H$6-'СЕТ СН'!$H$23</f>
        <v>1512.1730645299999</v>
      </c>
      <c r="F94" s="37">
        <f>SUMIFS(СВЦЭМ!$D$34:$D$777,СВЦЭМ!$A$34:$A$777,$A94,СВЦЭМ!$B$34:$B$777,F$83)+'СЕТ СН'!$H$11+СВЦЭМ!$D$10+'СЕТ СН'!$H$6-'СЕТ СН'!$H$23</f>
        <v>1511.42210927</v>
      </c>
      <c r="G94" s="37">
        <f>SUMIFS(СВЦЭМ!$D$34:$D$777,СВЦЭМ!$A$34:$A$777,$A94,СВЦЭМ!$B$34:$B$777,G$83)+'СЕТ СН'!$H$11+СВЦЭМ!$D$10+'СЕТ СН'!$H$6-'СЕТ СН'!$H$23</f>
        <v>1504.98313942</v>
      </c>
      <c r="H94" s="37">
        <f>SUMIFS(СВЦЭМ!$D$34:$D$777,СВЦЭМ!$A$34:$A$777,$A94,СВЦЭМ!$B$34:$B$777,H$83)+'СЕТ СН'!$H$11+СВЦЭМ!$D$10+'СЕТ СН'!$H$6-'СЕТ СН'!$H$23</f>
        <v>1484.7081961599997</v>
      </c>
      <c r="I94" s="37">
        <f>SUMIFS(СВЦЭМ!$D$34:$D$777,СВЦЭМ!$A$34:$A$777,$A94,СВЦЭМ!$B$34:$B$777,I$83)+'СЕТ СН'!$H$11+СВЦЭМ!$D$10+'СЕТ СН'!$H$6-'СЕТ СН'!$H$23</f>
        <v>1419.97051994</v>
      </c>
      <c r="J94" s="37">
        <f>SUMIFS(СВЦЭМ!$D$34:$D$777,СВЦЭМ!$A$34:$A$777,$A94,СВЦЭМ!$B$34:$B$777,J$83)+'СЕТ СН'!$H$11+СВЦЭМ!$D$10+'СЕТ СН'!$H$6-'СЕТ СН'!$H$23</f>
        <v>1320.3794744100001</v>
      </c>
      <c r="K94" s="37">
        <f>SUMIFS(СВЦЭМ!$D$34:$D$777,СВЦЭМ!$A$34:$A$777,$A94,СВЦЭМ!$B$34:$B$777,K$83)+'СЕТ СН'!$H$11+СВЦЭМ!$D$10+'СЕТ СН'!$H$6-'СЕТ СН'!$H$23</f>
        <v>1200.5238387199997</v>
      </c>
      <c r="L94" s="37">
        <f>SUMIFS(СВЦЭМ!$D$34:$D$777,СВЦЭМ!$A$34:$A$777,$A94,СВЦЭМ!$B$34:$B$777,L$83)+'СЕТ СН'!$H$11+СВЦЭМ!$D$10+'СЕТ СН'!$H$6-'СЕТ СН'!$H$23</f>
        <v>1100.4310223500001</v>
      </c>
      <c r="M94" s="37">
        <f>SUMIFS(СВЦЭМ!$D$34:$D$777,СВЦЭМ!$A$34:$A$777,$A94,СВЦЭМ!$B$34:$B$777,M$83)+'СЕТ СН'!$H$11+СВЦЭМ!$D$10+'СЕТ СН'!$H$6-'СЕТ СН'!$H$23</f>
        <v>1059.4230994999998</v>
      </c>
      <c r="N94" s="37">
        <f>SUMIFS(СВЦЭМ!$D$34:$D$777,СВЦЭМ!$A$34:$A$777,$A94,СВЦЭМ!$B$34:$B$777,N$83)+'СЕТ СН'!$H$11+СВЦЭМ!$D$10+'СЕТ СН'!$H$6-'СЕТ СН'!$H$23</f>
        <v>1075.1358740000001</v>
      </c>
      <c r="O94" s="37">
        <f>SUMIFS(СВЦЭМ!$D$34:$D$777,СВЦЭМ!$A$34:$A$777,$A94,СВЦЭМ!$B$34:$B$777,O$83)+'СЕТ СН'!$H$11+СВЦЭМ!$D$10+'СЕТ СН'!$H$6-'СЕТ СН'!$H$23</f>
        <v>1067.7986402900001</v>
      </c>
      <c r="P94" s="37">
        <f>SUMIFS(СВЦЭМ!$D$34:$D$777,СВЦЭМ!$A$34:$A$777,$A94,СВЦЭМ!$B$34:$B$777,P$83)+'СЕТ СН'!$H$11+СВЦЭМ!$D$10+'СЕТ СН'!$H$6-'СЕТ СН'!$H$23</f>
        <v>1073.6527172999999</v>
      </c>
      <c r="Q94" s="37">
        <f>SUMIFS(СВЦЭМ!$D$34:$D$777,СВЦЭМ!$A$34:$A$777,$A94,СВЦЭМ!$B$34:$B$777,Q$83)+'СЕТ СН'!$H$11+СВЦЭМ!$D$10+'СЕТ СН'!$H$6-'СЕТ СН'!$H$23</f>
        <v>1075.46280583</v>
      </c>
      <c r="R94" s="37">
        <f>SUMIFS(СВЦЭМ!$D$34:$D$777,СВЦЭМ!$A$34:$A$777,$A94,СВЦЭМ!$B$34:$B$777,R$83)+'СЕТ СН'!$H$11+СВЦЭМ!$D$10+'СЕТ СН'!$H$6-'СЕТ СН'!$H$23</f>
        <v>1072.1507117699998</v>
      </c>
      <c r="S94" s="37">
        <f>SUMIFS(СВЦЭМ!$D$34:$D$777,СВЦЭМ!$A$34:$A$777,$A94,СВЦЭМ!$B$34:$B$777,S$83)+'СЕТ СН'!$H$11+СВЦЭМ!$D$10+'СЕТ СН'!$H$6-'СЕТ СН'!$H$23</f>
        <v>1079.6932591599998</v>
      </c>
      <c r="T94" s="37">
        <f>SUMIFS(СВЦЭМ!$D$34:$D$777,СВЦЭМ!$A$34:$A$777,$A94,СВЦЭМ!$B$34:$B$777,T$83)+'СЕТ СН'!$H$11+СВЦЭМ!$D$10+'СЕТ СН'!$H$6-'СЕТ СН'!$H$23</f>
        <v>1042.96966505</v>
      </c>
      <c r="U94" s="37">
        <f>SUMIFS(СВЦЭМ!$D$34:$D$777,СВЦЭМ!$A$34:$A$777,$A94,СВЦЭМ!$B$34:$B$777,U$83)+'СЕТ СН'!$H$11+СВЦЭМ!$D$10+'СЕТ СН'!$H$6-'СЕТ СН'!$H$23</f>
        <v>1044.3969303600002</v>
      </c>
      <c r="V94" s="37">
        <f>SUMIFS(СВЦЭМ!$D$34:$D$777,СВЦЭМ!$A$34:$A$777,$A94,СВЦЭМ!$B$34:$B$777,V$83)+'СЕТ СН'!$H$11+СВЦЭМ!$D$10+'СЕТ СН'!$H$6-'СЕТ СН'!$H$23</f>
        <v>1084.2803688600002</v>
      </c>
      <c r="W94" s="37">
        <f>SUMIFS(СВЦЭМ!$D$34:$D$777,СВЦЭМ!$A$34:$A$777,$A94,СВЦЭМ!$B$34:$B$777,W$83)+'СЕТ СН'!$H$11+СВЦЭМ!$D$10+'СЕТ СН'!$H$6-'СЕТ СН'!$H$23</f>
        <v>1204.0795069299998</v>
      </c>
      <c r="X94" s="37">
        <f>SUMIFS(СВЦЭМ!$D$34:$D$777,СВЦЭМ!$A$34:$A$777,$A94,СВЦЭМ!$B$34:$B$777,X$83)+'СЕТ СН'!$H$11+СВЦЭМ!$D$10+'СЕТ СН'!$H$6-'СЕТ СН'!$H$23</f>
        <v>1315.1552173199998</v>
      </c>
      <c r="Y94" s="37">
        <f>SUMIFS(СВЦЭМ!$D$34:$D$777,СВЦЭМ!$A$34:$A$777,$A94,СВЦЭМ!$B$34:$B$777,Y$83)+'СЕТ СН'!$H$11+СВЦЭМ!$D$10+'СЕТ СН'!$H$6-'СЕТ СН'!$H$23</f>
        <v>1417.5266468899999</v>
      </c>
    </row>
    <row r="95" spans="1:27" ht="15.75" x14ac:dyDescent="0.2">
      <c r="A95" s="36">
        <f t="shared" si="2"/>
        <v>43051</v>
      </c>
      <c r="B95" s="37">
        <f>SUMIFS(СВЦЭМ!$D$34:$D$777,СВЦЭМ!$A$34:$A$777,$A95,СВЦЭМ!$B$34:$B$777,B$83)+'СЕТ СН'!$H$11+СВЦЭМ!$D$10+'СЕТ СН'!$H$6-'СЕТ СН'!$H$23</f>
        <v>1445.5778260899997</v>
      </c>
      <c r="C95" s="37">
        <f>SUMIFS(СВЦЭМ!$D$34:$D$777,СВЦЭМ!$A$34:$A$777,$A95,СВЦЭМ!$B$34:$B$777,C$83)+'СЕТ СН'!$H$11+СВЦЭМ!$D$10+'СЕТ СН'!$H$6-'СЕТ СН'!$H$23</f>
        <v>1491.10876315</v>
      </c>
      <c r="D95" s="37">
        <f>SUMIFS(СВЦЭМ!$D$34:$D$777,СВЦЭМ!$A$34:$A$777,$A95,СВЦЭМ!$B$34:$B$777,D$83)+'СЕТ СН'!$H$11+СВЦЭМ!$D$10+'СЕТ СН'!$H$6-'СЕТ СН'!$H$23</f>
        <v>1519.4427012599999</v>
      </c>
      <c r="E95" s="37">
        <f>SUMIFS(СВЦЭМ!$D$34:$D$777,СВЦЭМ!$A$34:$A$777,$A95,СВЦЭМ!$B$34:$B$777,E$83)+'СЕТ СН'!$H$11+СВЦЭМ!$D$10+'СЕТ СН'!$H$6-'СЕТ СН'!$H$23</f>
        <v>1537.8416121999999</v>
      </c>
      <c r="F95" s="37">
        <f>SUMIFS(СВЦЭМ!$D$34:$D$777,СВЦЭМ!$A$34:$A$777,$A95,СВЦЭМ!$B$34:$B$777,F$83)+'СЕТ СН'!$H$11+СВЦЭМ!$D$10+'СЕТ СН'!$H$6-'СЕТ СН'!$H$23</f>
        <v>1564.34313286</v>
      </c>
      <c r="G95" s="37">
        <f>SUMIFS(СВЦЭМ!$D$34:$D$777,СВЦЭМ!$A$34:$A$777,$A95,СВЦЭМ!$B$34:$B$777,G$83)+'СЕТ СН'!$H$11+СВЦЭМ!$D$10+'СЕТ СН'!$H$6-'СЕТ СН'!$H$23</f>
        <v>1559.7865265199998</v>
      </c>
      <c r="H95" s="37">
        <f>SUMIFS(СВЦЭМ!$D$34:$D$777,СВЦЭМ!$A$34:$A$777,$A95,СВЦЭМ!$B$34:$B$777,H$83)+'СЕТ СН'!$H$11+СВЦЭМ!$D$10+'СЕТ СН'!$H$6-'СЕТ СН'!$H$23</f>
        <v>1540.4411100399998</v>
      </c>
      <c r="I95" s="37">
        <f>SUMIFS(СВЦЭМ!$D$34:$D$777,СВЦЭМ!$A$34:$A$777,$A95,СВЦЭМ!$B$34:$B$777,I$83)+'СЕТ СН'!$H$11+СВЦЭМ!$D$10+'СЕТ СН'!$H$6-'СЕТ СН'!$H$23</f>
        <v>1481.8537344699998</v>
      </c>
      <c r="J95" s="37">
        <f>SUMIFS(СВЦЭМ!$D$34:$D$777,СВЦЭМ!$A$34:$A$777,$A95,СВЦЭМ!$B$34:$B$777,J$83)+'СЕТ СН'!$H$11+СВЦЭМ!$D$10+'СЕТ СН'!$H$6-'СЕТ СН'!$H$23</f>
        <v>1358.5367369999999</v>
      </c>
      <c r="K95" s="37">
        <f>SUMIFS(СВЦЭМ!$D$34:$D$777,СВЦЭМ!$A$34:$A$777,$A95,СВЦЭМ!$B$34:$B$777,K$83)+'СЕТ СН'!$H$11+СВЦЭМ!$D$10+'СЕТ СН'!$H$6-'СЕТ СН'!$H$23</f>
        <v>1215.1060835600001</v>
      </c>
      <c r="L95" s="37">
        <f>SUMIFS(СВЦЭМ!$D$34:$D$777,СВЦЭМ!$A$34:$A$777,$A95,СВЦЭМ!$B$34:$B$777,L$83)+'СЕТ СН'!$H$11+СВЦЭМ!$D$10+'СЕТ СН'!$H$6-'СЕТ СН'!$H$23</f>
        <v>1108.42066402</v>
      </c>
      <c r="M95" s="37">
        <f>SUMIFS(СВЦЭМ!$D$34:$D$777,СВЦЭМ!$A$34:$A$777,$A95,СВЦЭМ!$B$34:$B$777,M$83)+'СЕТ СН'!$H$11+СВЦЭМ!$D$10+'СЕТ СН'!$H$6-'СЕТ СН'!$H$23</f>
        <v>1075.3723784099998</v>
      </c>
      <c r="N95" s="37">
        <f>SUMIFS(СВЦЭМ!$D$34:$D$777,СВЦЭМ!$A$34:$A$777,$A95,СВЦЭМ!$B$34:$B$777,N$83)+'СЕТ СН'!$H$11+СВЦЭМ!$D$10+'СЕТ СН'!$H$6-'СЕТ СН'!$H$23</f>
        <v>1077.25668507</v>
      </c>
      <c r="O95" s="37">
        <f>SUMIFS(СВЦЭМ!$D$34:$D$777,СВЦЭМ!$A$34:$A$777,$A95,СВЦЭМ!$B$34:$B$777,O$83)+'СЕТ СН'!$H$11+СВЦЭМ!$D$10+'СЕТ СН'!$H$6-'СЕТ СН'!$H$23</f>
        <v>1072.2825758899999</v>
      </c>
      <c r="P95" s="37">
        <f>SUMIFS(СВЦЭМ!$D$34:$D$777,СВЦЭМ!$A$34:$A$777,$A95,СВЦЭМ!$B$34:$B$777,P$83)+'СЕТ СН'!$H$11+СВЦЭМ!$D$10+'СЕТ СН'!$H$6-'СЕТ СН'!$H$23</f>
        <v>1070.67345191</v>
      </c>
      <c r="Q95" s="37">
        <f>SUMIFS(СВЦЭМ!$D$34:$D$777,СВЦЭМ!$A$34:$A$777,$A95,СВЦЭМ!$B$34:$B$777,Q$83)+'СЕТ СН'!$H$11+СВЦЭМ!$D$10+'СЕТ СН'!$H$6-'СЕТ СН'!$H$23</f>
        <v>1070.0778739799998</v>
      </c>
      <c r="R95" s="37">
        <f>SUMIFS(СВЦЭМ!$D$34:$D$777,СВЦЭМ!$A$34:$A$777,$A95,СВЦЭМ!$B$34:$B$777,R$83)+'СЕТ СН'!$H$11+СВЦЭМ!$D$10+'СЕТ СН'!$H$6-'СЕТ СН'!$H$23</f>
        <v>1079.11958624</v>
      </c>
      <c r="S95" s="37">
        <f>SUMIFS(СВЦЭМ!$D$34:$D$777,СВЦЭМ!$A$34:$A$777,$A95,СВЦЭМ!$B$34:$B$777,S$83)+'СЕТ СН'!$H$11+СВЦЭМ!$D$10+'СЕТ СН'!$H$6-'СЕТ СН'!$H$23</f>
        <v>1074.3010198799998</v>
      </c>
      <c r="T95" s="37">
        <f>SUMIFS(СВЦЭМ!$D$34:$D$777,СВЦЭМ!$A$34:$A$777,$A95,СВЦЭМ!$B$34:$B$777,T$83)+'СЕТ СН'!$H$11+СВЦЭМ!$D$10+'СЕТ СН'!$H$6-'СЕТ СН'!$H$23</f>
        <v>1055.3298760899997</v>
      </c>
      <c r="U95" s="37">
        <f>SUMIFS(СВЦЭМ!$D$34:$D$777,СВЦЭМ!$A$34:$A$777,$A95,СВЦЭМ!$B$34:$B$777,U$83)+'СЕТ СН'!$H$11+СВЦЭМ!$D$10+'СЕТ СН'!$H$6-'СЕТ СН'!$H$23</f>
        <v>1056.2565137500001</v>
      </c>
      <c r="V95" s="37">
        <f>SUMIFS(СВЦЭМ!$D$34:$D$777,СВЦЭМ!$A$34:$A$777,$A95,СВЦЭМ!$B$34:$B$777,V$83)+'СЕТ СН'!$H$11+СВЦЭМ!$D$10+'СЕТ СН'!$H$6-'СЕТ СН'!$H$23</f>
        <v>1083.2657389400001</v>
      </c>
      <c r="W95" s="37">
        <f>SUMIFS(СВЦЭМ!$D$34:$D$777,СВЦЭМ!$A$34:$A$777,$A95,СВЦЭМ!$B$34:$B$777,W$83)+'СЕТ СН'!$H$11+СВЦЭМ!$D$10+'СЕТ СН'!$H$6-'СЕТ СН'!$H$23</f>
        <v>1191.3796247099999</v>
      </c>
      <c r="X95" s="37">
        <f>SUMIFS(СВЦЭМ!$D$34:$D$777,СВЦЭМ!$A$34:$A$777,$A95,СВЦЭМ!$B$34:$B$777,X$83)+'СЕТ СН'!$H$11+СВЦЭМ!$D$10+'СЕТ СН'!$H$6-'СЕТ СН'!$H$23</f>
        <v>1299.7995078600002</v>
      </c>
      <c r="Y95" s="37">
        <f>SUMIFS(СВЦЭМ!$D$34:$D$777,СВЦЭМ!$A$34:$A$777,$A95,СВЦЭМ!$B$34:$B$777,Y$83)+'СЕТ СН'!$H$11+СВЦЭМ!$D$10+'СЕТ СН'!$H$6-'СЕТ СН'!$H$23</f>
        <v>1406.2127006400001</v>
      </c>
    </row>
    <row r="96" spans="1:27" ht="15.75" x14ac:dyDescent="0.2">
      <c r="A96" s="36">
        <f t="shared" si="2"/>
        <v>43052</v>
      </c>
      <c r="B96" s="37">
        <f>SUMIFS(СВЦЭМ!$D$34:$D$777,СВЦЭМ!$A$34:$A$777,$A96,СВЦЭМ!$B$34:$B$777,B$83)+'СЕТ СН'!$H$11+СВЦЭМ!$D$10+'СЕТ СН'!$H$6-'СЕТ СН'!$H$23</f>
        <v>1451.2357318300001</v>
      </c>
      <c r="C96" s="37">
        <f>SUMIFS(СВЦЭМ!$D$34:$D$777,СВЦЭМ!$A$34:$A$777,$A96,СВЦЭМ!$B$34:$B$777,C$83)+'СЕТ СН'!$H$11+СВЦЭМ!$D$10+'СЕТ СН'!$H$6-'СЕТ СН'!$H$23</f>
        <v>1519.8308728399998</v>
      </c>
      <c r="D96" s="37">
        <f>SUMIFS(СВЦЭМ!$D$34:$D$777,СВЦЭМ!$A$34:$A$777,$A96,СВЦЭМ!$B$34:$B$777,D$83)+'СЕТ СН'!$H$11+СВЦЭМ!$D$10+'СЕТ СН'!$H$6-'СЕТ СН'!$H$23</f>
        <v>1577.4708894800001</v>
      </c>
      <c r="E96" s="37">
        <f>SUMIFS(СВЦЭМ!$D$34:$D$777,СВЦЭМ!$A$34:$A$777,$A96,СВЦЭМ!$B$34:$B$777,E$83)+'СЕТ СН'!$H$11+СВЦЭМ!$D$10+'СЕТ СН'!$H$6-'СЕТ СН'!$H$23</f>
        <v>1581.6876926</v>
      </c>
      <c r="F96" s="37">
        <f>SUMIFS(СВЦЭМ!$D$34:$D$777,СВЦЭМ!$A$34:$A$777,$A96,СВЦЭМ!$B$34:$B$777,F$83)+'СЕТ СН'!$H$11+СВЦЭМ!$D$10+'СЕТ СН'!$H$6-'СЕТ СН'!$H$23</f>
        <v>1591.77174642</v>
      </c>
      <c r="G96" s="37">
        <f>SUMIFS(СВЦЭМ!$D$34:$D$777,СВЦЭМ!$A$34:$A$777,$A96,СВЦЭМ!$B$34:$B$777,G$83)+'СЕТ СН'!$H$11+СВЦЭМ!$D$10+'СЕТ СН'!$H$6-'СЕТ СН'!$H$23</f>
        <v>1583.0985193199999</v>
      </c>
      <c r="H96" s="37">
        <f>SUMIFS(СВЦЭМ!$D$34:$D$777,СВЦЭМ!$A$34:$A$777,$A96,СВЦЭМ!$B$34:$B$777,H$83)+'СЕТ СН'!$H$11+СВЦЭМ!$D$10+'СЕТ СН'!$H$6-'СЕТ СН'!$H$23</f>
        <v>1529.3114102099998</v>
      </c>
      <c r="I96" s="37">
        <f>SUMIFS(СВЦЭМ!$D$34:$D$777,СВЦЭМ!$A$34:$A$777,$A96,СВЦЭМ!$B$34:$B$777,I$83)+'СЕТ СН'!$H$11+СВЦЭМ!$D$10+'СЕТ СН'!$H$6-'СЕТ СН'!$H$23</f>
        <v>1415.6409430799999</v>
      </c>
      <c r="J96" s="37">
        <f>SUMIFS(СВЦЭМ!$D$34:$D$777,СВЦЭМ!$A$34:$A$777,$A96,СВЦЭМ!$B$34:$B$777,J$83)+'СЕТ СН'!$H$11+СВЦЭМ!$D$10+'СЕТ СН'!$H$6-'СЕТ СН'!$H$23</f>
        <v>1296.6219696799999</v>
      </c>
      <c r="K96" s="37">
        <f>SUMIFS(СВЦЭМ!$D$34:$D$777,СВЦЭМ!$A$34:$A$777,$A96,СВЦЭМ!$B$34:$B$777,K$83)+'СЕТ СН'!$H$11+СВЦЭМ!$D$10+'СЕТ СН'!$H$6-'СЕТ СН'!$H$23</f>
        <v>1211.03385549</v>
      </c>
      <c r="L96" s="37">
        <f>SUMIFS(СВЦЭМ!$D$34:$D$777,СВЦЭМ!$A$34:$A$777,$A96,СВЦЭМ!$B$34:$B$777,L$83)+'СЕТ СН'!$H$11+СВЦЭМ!$D$10+'СЕТ СН'!$H$6-'СЕТ СН'!$H$23</f>
        <v>1137.6910956699999</v>
      </c>
      <c r="M96" s="37">
        <f>SUMIFS(СВЦЭМ!$D$34:$D$777,СВЦЭМ!$A$34:$A$777,$A96,СВЦЭМ!$B$34:$B$777,M$83)+'СЕТ СН'!$H$11+СВЦЭМ!$D$10+'СЕТ СН'!$H$6-'СЕТ СН'!$H$23</f>
        <v>1102.6469222199999</v>
      </c>
      <c r="N96" s="37">
        <f>SUMIFS(СВЦЭМ!$D$34:$D$777,СВЦЭМ!$A$34:$A$777,$A96,СВЦЭМ!$B$34:$B$777,N$83)+'СЕТ СН'!$H$11+СВЦЭМ!$D$10+'СЕТ СН'!$H$6-'СЕТ СН'!$H$23</f>
        <v>1090.2175628999998</v>
      </c>
      <c r="O96" s="37">
        <f>SUMIFS(СВЦЭМ!$D$34:$D$777,СВЦЭМ!$A$34:$A$777,$A96,СВЦЭМ!$B$34:$B$777,O$83)+'СЕТ СН'!$H$11+СВЦЭМ!$D$10+'СЕТ СН'!$H$6-'СЕТ СН'!$H$23</f>
        <v>1087.74313424</v>
      </c>
      <c r="P96" s="37">
        <f>SUMIFS(СВЦЭМ!$D$34:$D$777,СВЦЭМ!$A$34:$A$777,$A96,СВЦЭМ!$B$34:$B$777,P$83)+'СЕТ СН'!$H$11+СВЦЭМ!$D$10+'СЕТ СН'!$H$6-'СЕТ СН'!$H$23</f>
        <v>1085.51248007</v>
      </c>
      <c r="Q96" s="37">
        <f>SUMIFS(СВЦЭМ!$D$34:$D$777,СВЦЭМ!$A$34:$A$777,$A96,СВЦЭМ!$B$34:$B$777,Q$83)+'СЕТ СН'!$H$11+СВЦЭМ!$D$10+'СЕТ СН'!$H$6-'СЕТ СН'!$H$23</f>
        <v>1086.9671868400001</v>
      </c>
      <c r="R96" s="37">
        <f>SUMIFS(СВЦЭМ!$D$34:$D$777,СВЦЭМ!$A$34:$A$777,$A96,СВЦЭМ!$B$34:$B$777,R$83)+'СЕТ СН'!$H$11+СВЦЭМ!$D$10+'СЕТ СН'!$H$6-'СЕТ СН'!$H$23</f>
        <v>1079.1809900899998</v>
      </c>
      <c r="S96" s="37">
        <f>SUMIFS(СВЦЭМ!$D$34:$D$777,СВЦЭМ!$A$34:$A$777,$A96,СВЦЭМ!$B$34:$B$777,S$83)+'СЕТ СН'!$H$11+СВЦЭМ!$D$10+'СЕТ СН'!$H$6-'СЕТ СН'!$H$23</f>
        <v>1085.0090905399998</v>
      </c>
      <c r="T96" s="37">
        <f>SUMIFS(СВЦЭМ!$D$34:$D$777,СВЦЭМ!$A$34:$A$777,$A96,СВЦЭМ!$B$34:$B$777,T$83)+'СЕТ СН'!$H$11+СВЦЭМ!$D$10+'СЕТ СН'!$H$6-'СЕТ СН'!$H$23</f>
        <v>1116.6211041900001</v>
      </c>
      <c r="U96" s="37">
        <f>SUMIFS(СВЦЭМ!$D$34:$D$777,СВЦЭМ!$A$34:$A$777,$A96,СВЦЭМ!$B$34:$B$777,U$83)+'СЕТ СН'!$H$11+СВЦЭМ!$D$10+'СЕТ СН'!$H$6-'СЕТ СН'!$H$23</f>
        <v>1113.3539556800001</v>
      </c>
      <c r="V96" s="37">
        <f>SUMIFS(СВЦЭМ!$D$34:$D$777,СВЦЭМ!$A$34:$A$777,$A96,СВЦЭМ!$B$34:$B$777,V$83)+'СЕТ СН'!$H$11+СВЦЭМ!$D$10+'СЕТ СН'!$H$6-'СЕТ СН'!$H$23</f>
        <v>1122.6370135500001</v>
      </c>
      <c r="W96" s="37">
        <f>SUMIFS(СВЦЭМ!$D$34:$D$777,СВЦЭМ!$A$34:$A$777,$A96,СВЦЭМ!$B$34:$B$777,W$83)+'СЕТ СН'!$H$11+СВЦЭМ!$D$10+'СЕТ СН'!$H$6-'СЕТ СН'!$H$23</f>
        <v>1200.9418079299999</v>
      </c>
      <c r="X96" s="37">
        <f>SUMIFS(СВЦЭМ!$D$34:$D$777,СВЦЭМ!$A$34:$A$777,$A96,СВЦЭМ!$B$34:$B$777,X$83)+'СЕТ СН'!$H$11+СВЦЭМ!$D$10+'СЕТ СН'!$H$6-'СЕТ СН'!$H$23</f>
        <v>1315.5252129999999</v>
      </c>
      <c r="Y96" s="37">
        <f>SUMIFS(СВЦЭМ!$D$34:$D$777,СВЦЭМ!$A$34:$A$777,$A96,СВЦЭМ!$B$34:$B$777,Y$83)+'СЕТ СН'!$H$11+СВЦЭМ!$D$10+'СЕТ СН'!$H$6-'СЕТ СН'!$H$23</f>
        <v>1434.7376107299997</v>
      </c>
    </row>
    <row r="97" spans="1:25" ht="15.75" x14ac:dyDescent="0.2">
      <c r="A97" s="36">
        <f t="shared" si="2"/>
        <v>43053</v>
      </c>
      <c r="B97" s="37">
        <f>SUMIFS(СВЦЭМ!$D$34:$D$777,СВЦЭМ!$A$34:$A$777,$A97,СВЦЭМ!$B$34:$B$777,B$83)+'СЕТ СН'!$H$11+СВЦЭМ!$D$10+'СЕТ СН'!$H$6-'СЕТ СН'!$H$23</f>
        <v>1473.0714347999997</v>
      </c>
      <c r="C97" s="37">
        <f>SUMIFS(СВЦЭМ!$D$34:$D$777,СВЦЭМ!$A$34:$A$777,$A97,СВЦЭМ!$B$34:$B$777,C$83)+'СЕТ СН'!$H$11+СВЦЭМ!$D$10+'СЕТ СН'!$H$6-'СЕТ СН'!$H$23</f>
        <v>1514.9895612400001</v>
      </c>
      <c r="D97" s="37">
        <f>SUMIFS(СВЦЭМ!$D$34:$D$777,СВЦЭМ!$A$34:$A$777,$A97,СВЦЭМ!$B$34:$B$777,D$83)+'СЕТ СН'!$H$11+СВЦЭМ!$D$10+'СЕТ СН'!$H$6-'СЕТ СН'!$H$23</f>
        <v>1512.79999834</v>
      </c>
      <c r="E97" s="37">
        <f>SUMIFS(СВЦЭМ!$D$34:$D$777,СВЦЭМ!$A$34:$A$777,$A97,СВЦЭМ!$B$34:$B$777,E$83)+'СЕТ СН'!$H$11+СВЦЭМ!$D$10+'СЕТ СН'!$H$6-'СЕТ СН'!$H$23</f>
        <v>1511.0942629199999</v>
      </c>
      <c r="F97" s="37">
        <f>SUMIFS(СВЦЭМ!$D$34:$D$777,СВЦЭМ!$A$34:$A$777,$A97,СВЦЭМ!$B$34:$B$777,F$83)+'СЕТ СН'!$H$11+СВЦЭМ!$D$10+'СЕТ СН'!$H$6-'СЕТ СН'!$H$23</f>
        <v>1509.3555266899998</v>
      </c>
      <c r="G97" s="37">
        <f>SUMIFS(СВЦЭМ!$D$34:$D$777,СВЦЭМ!$A$34:$A$777,$A97,СВЦЭМ!$B$34:$B$777,G$83)+'СЕТ СН'!$H$11+СВЦЭМ!$D$10+'СЕТ СН'!$H$6-'СЕТ СН'!$H$23</f>
        <v>1513.4915093300001</v>
      </c>
      <c r="H97" s="37">
        <f>SUMIFS(СВЦЭМ!$D$34:$D$777,СВЦЭМ!$A$34:$A$777,$A97,СВЦЭМ!$B$34:$B$777,H$83)+'СЕТ СН'!$H$11+СВЦЭМ!$D$10+'СЕТ СН'!$H$6-'СЕТ СН'!$H$23</f>
        <v>1491.9797670899998</v>
      </c>
      <c r="I97" s="37">
        <f>SUMIFS(СВЦЭМ!$D$34:$D$777,СВЦЭМ!$A$34:$A$777,$A97,СВЦЭМ!$B$34:$B$777,I$83)+'СЕТ СН'!$H$11+СВЦЭМ!$D$10+'СЕТ СН'!$H$6-'СЕТ СН'!$H$23</f>
        <v>1395.1899446399998</v>
      </c>
      <c r="J97" s="37">
        <f>SUMIFS(СВЦЭМ!$D$34:$D$777,СВЦЭМ!$A$34:$A$777,$A97,СВЦЭМ!$B$34:$B$777,J$83)+'СЕТ СН'!$H$11+СВЦЭМ!$D$10+'СЕТ СН'!$H$6-'СЕТ СН'!$H$23</f>
        <v>1328.6457883399999</v>
      </c>
      <c r="K97" s="37">
        <f>SUMIFS(СВЦЭМ!$D$34:$D$777,СВЦЭМ!$A$34:$A$777,$A97,СВЦЭМ!$B$34:$B$777,K$83)+'СЕТ СН'!$H$11+СВЦЭМ!$D$10+'СЕТ СН'!$H$6-'СЕТ СН'!$H$23</f>
        <v>1242.83457623</v>
      </c>
      <c r="L97" s="37">
        <f>SUMIFS(СВЦЭМ!$D$34:$D$777,СВЦЭМ!$A$34:$A$777,$A97,СВЦЭМ!$B$34:$B$777,L$83)+'СЕТ СН'!$H$11+СВЦЭМ!$D$10+'СЕТ СН'!$H$6-'СЕТ СН'!$H$23</f>
        <v>1160.44880491</v>
      </c>
      <c r="M97" s="37">
        <f>SUMIFS(СВЦЭМ!$D$34:$D$777,СВЦЭМ!$A$34:$A$777,$A97,СВЦЭМ!$B$34:$B$777,M$83)+'СЕТ СН'!$H$11+СВЦЭМ!$D$10+'СЕТ СН'!$H$6-'СЕТ СН'!$H$23</f>
        <v>1132.7221752800001</v>
      </c>
      <c r="N97" s="37">
        <f>SUMIFS(СВЦЭМ!$D$34:$D$777,СВЦЭМ!$A$34:$A$777,$A97,СВЦЭМ!$B$34:$B$777,N$83)+'СЕТ СН'!$H$11+СВЦЭМ!$D$10+'СЕТ СН'!$H$6-'СЕТ СН'!$H$23</f>
        <v>1143.71563152</v>
      </c>
      <c r="O97" s="37">
        <f>SUMIFS(СВЦЭМ!$D$34:$D$777,СВЦЭМ!$A$34:$A$777,$A97,СВЦЭМ!$B$34:$B$777,O$83)+'СЕТ СН'!$H$11+СВЦЭМ!$D$10+'СЕТ СН'!$H$6-'СЕТ СН'!$H$23</f>
        <v>1134.30147407</v>
      </c>
      <c r="P97" s="37">
        <f>SUMIFS(СВЦЭМ!$D$34:$D$777,СВЦЭМ!$A$34:$A$777,$A97,СВЦЭМ!$B$34:$B$777,P$83)+'СЕТ СН'!$H$11+СВЦЭМ!$D$10+'СЕТ СН'!$H$6-'СЕТ СН'!$H$23</f>
        <v>1142.3915459700002</v>
      </c>
      <c r="Q97" s="37">
        <f>SUMIFS(СВЦЭМ!$D$34:$D$777,СВЦЭМ!$A$34:$A$777,$A97,СВЦЭМ!$B$34:$B$777,Q$83)+'СЕТ СН'!$H$11+СВЦЭМ!$D$10+'СЕТ СН'!$H$6-'СЕТ СН'!$H$23</f>
        <v>1150.9766533299999</v>
      </c>
      <c r="R97" s="37">
        <f>SUMIFS(СВЦЭМ!$D$34:$D$777,СВЦЭМ!$A$34:$A$777,$A97,СВЦЭМ!$B$34:$B$777,R$83)+'СЕТ СН'!$H$11+СВЦЭМ!$D$10+'СЕТ СН'!$H$6-'СЕТ СН'!$H$23</f>
        <v>1153.6588781999999</v>
      </c>
      <c r="S97" s="37">
        <f>SUMIFS(СВЦЭМ!$D$34:$D$777,СВЦЭМ!$A$34:$A$777,$A97,СВЦЭМ!$B$34:$B$777,S$83)+'СЕТ СН'!$H$11+СВЦЭМ!$D$10+'СЕТ СН'!$H$6-'СЕТ СН'!$H$23</f>
        <v>1127.7286696299998</v>
      </c>
      <c r="T97" s="37">
        <f>SUMIFS(СВЦЭМ!$D$34:$D$777,СВЦЭМ!$A$34:$A$777,$A97,СВЦЭМ!$B$34:$B$777,T$83)+'СЕТ СН'!$H$11+СВЦЭМ!$D$10+'СЕТ СН'!$H$6-'СЕТ СН'!$H$23</f>
        <v>1089.7584179099999</v>
      </c>
      <c r="U97" s="37">
        <f>SUMIFS(СВЦЭМ!$D$34:$D$777,СВЦЭМ!$A$34:$A$777,$A97,СВЦЭМ!$B$34:$B$777,U$83)+'СЕТ СН'!$H$11+СВЦЭМ!$D$10+'СЕТ СН'!$H$6-'СЕТ СН'!$H$23</f>
        <v>1081.66289951</v>
      </c>
      <c r="V97" s="37">
        <f>SUMIFS(СВЦЭМ!$D$34:$D$777,СВЦЭМ!$A$34:$A$777,$A97,СВЦЭМ!$B$34:$B$777,V$83)+'СЕТ СН'!$H$11+СВЦЭМ!$D$10+'СЕТ СН'!$H$6-'СЕТ СН'!$H$23</f>
        <v>1133.2965064</v>
      </c>
      <c r="W97" s="37">
        <f>SUMIFS(СВЦЭМ!$D$34:$D$777,СВЦЭМ!$A$34:$A$777,$A97,СВЦЭМ!$B$34:$B$777,W$83)+'СЕТ СН'!$H$11+СВЦЭМ!$D$10+'СЕТ СН'!$H$6-'СЕТ СН'!$H$23</f>
        <v>1230.6058214899999</v>
      </c>
      <c r="X97" s="37">
        <f>SUMIFS(СВЦЭМ!$D$34:$D$777,СВЦЭМ!$A$34:$A$777,$A97,СВЦЭМ!$B$34:$B$777,X$83)+'СЕТ СН'!$H$11+СВЦЭМ!$D$10+'СЕТ СН'!$H$6-'СЕТ СН'!$H$23</f>
        <v>1339.493794</v>
      </c>
      <c r="Y97" s="37">
        <f>SUMIFS(СВЦЭМ!$D$34:$D$777,СВЦЭМ!$A$34:$A$777,$A97,СВЦЭМ!$B$34:$B$777,Y$83)+'СЕТ СН'!$H$11+СВЦЭМ!$D$10+'СЕТ СН'!$H$6-'СЕТ СН'!$H$23</f>
        <v>1452.6563998799998</v>
      </c>
    </row>
    <row r="98" spans="1:25" ht="15.75" x14ac:dyDescent="0.2">
      <c r="A98" s="36">
        <f t="shared" si="2"/>
        <v>43054</v>
      </c>
      <c r="B98" s="37">
        <f>SUMIFS(СВЦЭМ!$D$34:$D$777,СВЦЭМ!$A$34:$A$777,$A98,СВЦЭМ!$B$34:$B$777,B$83)+'СЕТ СН'!$H$11+СВЦЭМ!$D$10+'СЕТ СН'!$H$6-'СЕТ СН'!$H$23</f>
        <v>1445.5345437799997</v>
      </c>
      <c r="C98" s="37">
        <f>SUMIFS(СВЦЭМ!$D$34:$D$777,СВЦЭМ!$A$34:$A$777,$A98,СВЦЭМ!$B$34:$B$777,C$83)+'СЕТ СН'!$H$11+СВЦЭМ!$D$10+'СЕТ СН'!$H$6-'СЕТ СН'!$H$23</f>
        <v>1483.05166968</v>
      </c>
      <c r="D98" s="37">
        <f>SUMIFS(СВЦЭМ!$D$34:$D$777,СВЦЭМ!$A$34:$A$777,$A98,СВЦЭМ!$B$34:$B$777,D$83)+'СЕТ СН'!$H$11+СВЦЭМ!$D$10+'СЕТ СН'!$H$6-'СЕТ СН'!$H$23</f>
        <v>1526.8260487899997</v>
      </c>
      <c r="E98" s="37">
        <f>SUMIFS(СВЦЭМ!$D$34:$D$777,СВЦЭМ!$A$34:$A$777,$A98,СВЦЭМ!$B$34:$B$777,E$83)+'СЕТ СН'!$H$11+СВЦЭМ!$D$10+'СЕТ СН'!$H$6-'СЕТ СН'!$H$23</f>
        <v>1520.0803340799998</v>
      </c>
      <c r="F98" s="37">
        <f>SUMIFS(СВЦЭМ!$D$34:$D$777,СВЦЭМ!$A$34:$A$777,$A98,СВЦЭМ!$B$34:$B$777,F$83)+'СЕТ СН'!$H$11+СВЦЭМ!$D$10+'СЕТ СН'!$H$6-'СЕТ СН'!$H$23</f>
        <v>1520.4324199399998</v>
      </c>
      <c r="G98" s="37">
        <f>SUMIFS(СВЦЭМ!$D$34:$D$777,СВЦЭМ!$A$34:$A$777,$A98,СВЦЭМ!$B$34:$B$777,G$83)+'СЕТ СН'!$H$11+СВЦЭМ!$D$10+'СЕТ СН'!$H$6-'СЕТ СН'!$H$23</f>
        <v>1528.2585564199999</v>
      </c>
      <c r="H98" s="37">
        <f>SUMIFS(СВЦЭМ!$D$34:$D$777,СВЦЭМ!$A$34:$A$777,$A98,СВЦЭМ!$B$34:$B$777,H$83)+'СЕТ СН'!$H$11+СВЦЭМ!$D$10+'СЕТ СН'!$H$6-'СЕТ СН'!$H$23</f>
        <v>1476.5373010799999</v>
      </c>
      <c r="I98" s="37">
        <f>SUMIFS(СВЦЭМ!$D$34:$D$777,СВЦЭМ!$A$34:$A$777,$A98,СВЦЭМ!$B$34:$B$777,I$83)+'СЕТ СН'!$H$11+СВЦЭМ!$D$10+'СЕТ СН'!$H$6-'СЕТ СН'!$H$23</f>
        <v>1371.1956108199997</v>
      </c>
      <c r="J98" s="37">
        <f>SUMIFS(СВЦЭМ!$D$34:$D$777,СВЦЭМ!$A$34:$A$777,$A98,СВЦЭМ!$B$34:$B$777,J$83)+'СЕТ СН'!$H$11+СВЦЭМ!$D$10+'СЕТ СН'!$H$6-'СЕТ СН'!$H$23</f>
        <v>1306.0754622899999</v>
      </c>
      <c r="K98" s="37">
        <f>SUMIFS(СВЦЭМ!$D$34:$D$777,СВЦЭМ!$A$34:$A$777,$A98,СВЦЭМ!$B$34:$B$777,K$83)+'СЕТ СН'!$H$11+СВЦЭМ!$D$10+'СЕТ СН'!$H$6-'СЕТ СН'!$H$23</f>
        <v>1226.3418068400001</v>
      </c>
      <c r="L98" s="37">
        <f>SUMIFS(СВЦЭМ!$D$34:$D$777,СВЦЭМ!$A$34:$A$777,$A98,СВЦЭМ!$B$34:$B$777,L$83)+'СЕТ СН'!$H$11+СВЦЭМ!$D$10+'СЕТ СН'!$H$6-'СЕТ СН'!$H$23</f>
        <v>1152.8819022299999</v>
      </c>
      <c r="M98" s="37">
        <f>SUMIFS(СВЦЭМ!$D$34:$D$777,СВЦЭМ!$A$34:$A$777,$A98,СВЦЭМ!$B$34:$B$777,M$83)+'СЕТ СН'!$H$11+СВЦЭМ!$D$10+'СЕТ СН'!$H$6-'СЕТ СН'!$H$23</f>
        <v>1133.2282910200001</v>
      </c>
      <c r="N98" s="37">
        <f>SUMIFS(СВЦЭМ!$D$34:$D$777,СВЦЭМ!$A$34:$A$777,$A98,СВЦЭМ!$B$34:$B$777,N$83)+'СЕТ СН'!$H$11+СВЦЭМ!$D$10+'СЕТ СН'!$H$6-'СЕТ СН'!$H$23</f>
        <v>1141.5687587500001</v>
      </c>
      <c r="O98" s="37">
        <f>SUMIFS(СВЦЭМ!$D$34:$D$777,СВЦЭМ!$A$34:$A$777,$A98,СВЦЭМ!$B$34:$B$777,O$83)+'СЕТ СН'!$H$11+СВЦЭМ!$D$10+'СЕТ СН'!$H$6-'СЕТ СН'!$H$23</f>
        <v>1148.0576494000002</v>
      </c>
      <c r="P98" s="37">
        <f>SUMIFS(СВЦЭМ!$D$34:$D$777,СВЦЭМ!$A$34:$A$777,$A98,СВЦЭМ!$B$34:$B$777,P$83)+'СЕТ СН'!$H$11+СВЦЭМ!$D$10+'СЕТ СН'!$H$6-'СЕТ СН'!$H$23</f>
        <v>1151.4348506400001</v>
      </c>
      <c r="Q98" s="37">
        <f>SUMIFS(СВЦЭМ!$D$34:$D$777,СВЦЭМ!$A$34:$A$777,$A98,СВЦЭМ!$B$34:$B$777,Q$83)+'СЕТ СН'!$H$11+СВЦЭМ!$D$10+'СЕТ СН'!$H$6-'СЕТ СН'!$H$23</f>
        <v>1150.1683984599999</v>
      </c>
      <c r="R98" s="37">
        <f>SUMIFS(СВЦЭМ!$D$34:$D$777,СВЦЭМ!$A$34:$A$777,$A98,СВЦЭМ!$B$34:$B$777,R$83)+'СЕТ СН'!$H$11+СВЦЭМ!$D$10+'СЕТ СН'!$H$6-'СЕТ СН'!$H$23</f>
        <v>1141.3417489099998</v>
      </c>
      <c r="S98" s="37">
        <f>SUMIFS(СВЦЭМ!$D$34:$D$777,СВЦЭМ!$A$34:$A$777,$A98,СВЦЭМ!$B$34:$B$777,S$83)+'СЕТ СН'!$H$11+СВЦЭМ!$D$10+'СЕТ СН'!$H$6-'СЕТ СН'!$H$23</f>
        <v>1129.6339241299997</v>
      </c>
      <c r="T98" s="37">
        <f>SUMIFS(СВЦЭМ!$D$34:$D$777,СВЦЭМ!$A$34:$A$777,$A98,СВЦЭМ!$B$34:$B$777,T$83)+'СЕТ СН'!$H$11+СВЦЭМ!$D$10+'СЕТ СН'!$H$6-'СЕТ СН'!$H$23</f>
        <v>1101.46713443</v>
      </c>
      <c r="U98" s="37">
        <f>SUMIFS(СВЦЭМ!$D$34:$D$777,СВЦЭМ!$A$34:$A$777,$A98,СВЦЭМ!$B$34:$B$777,U$83)+'СЕТ СН'!$H$11+СВЦЭМ!$D$10+'СЕТ СН'!$H$6-'СЕТ СН'!$H$23</f>
        <v>1097.9410321400001</v>
      </c>
      <c r="V98" s="37">
        <f>SUMIFS(СВЦЭМ!$D$34:$D$777,СВЦЭМ!$A$34:$A$777,$A98,СВЦЭМ!$B$34:$B$777,V$83)+'СЕТ СН'!$H$11+СВЦЭМ!$D$10+'СЕТ СН'!$H$6-'СЕТ СН'!$H$23</f>
        <v>1142.8069003599999</v>
      </c>
      <c r="W98" s="37">
        <f>SUMIFS(СВЦЭМ!$D$34:$D$777,СВЦЭМ!$A$34:$A$777,$A98,СВЦЭМ!$B$34:$B$777,W$83)+'СЕТ СН'!$H$11+СВЦЭМ!$D$10+'СЕТ СН'!$H$6-'СЕТ СН'!$H$23</f>
        <v>1237.8871425100001</v>
      </c>
      <c r="X98" s="37">
        <f>SUMIFS(СВЦЭМ!$D$34:$D$777,СВЦЭМ!$A$34:$A$777,$A98,СВЦЭМ!$B$34:$B$777,X$83)+'СЕТ СН'!$H$11+СВЦЭМ!$D$10+'СЕТ СН'!$H$6-'СЕТ СН'!$H$23</f>
        <v>1346.7345451599999</v>
      </c>
      <c r="Y98" s="37">
        <f>SUMIFS(СВЦЭМ!$D$34:$D$777,СВЦЭМ!$A$34:$A$777,$A98,СВЦЭМ!$B$34:$B$777,Y$83)+'СЕТ СН'!$H$11+СВЦЭМ!$D$10+'СЕТ СН'!$H$6-'СЕТ СН'!$H$23</f>
        <v>1450.3496187299997</v>
      </c>
    </row>
    <row r="99" spans="1:25" ht="15.75" x14ac:dyDescent="0.2">
      <c r="A99" s="36">
        <f t="shared" si="2"/>
        <v>43055</v>
      </c>
      <c r="B99" s="37">
        <f>SUMIFS(СВЦЭМ!$D$34:$D$777,СВЦЭМ!$A$34:$A$777,$A99,СВЦЭМ!$B$34:$B$777,B$83)+'СЕТ СН'!$H$11+СВЦЭМ!$D$10+'СЕТ СН'!$H$6-'СЕТ СН'!$H$23</f>
        <v>1520.9672993599997</v>
      </c>
      <c r="C99" s="37">
        <f>SUMIFS(СВЦЭМ!$D$34:$D$777,СВЦЭМ!$A$34:$A$777,$A99,СВЦЭМ!$B$34:$B$777,C$83)+'СЕТ СН'!$H$11+СВЦЭМ!$D$10+'СЕТ СН'!$H$6-'СЕТ СН'!$H$23</f>
        <v>1523.1387965999998</v>
      </c>
      <c r="D99" s="37">
        <f>SUMIFS(СВЦЭМ!$D$34:$D$777,СВЦЭМ!$A$34:$A$777,$A99,СВЦЭМ!$B$34:$B$777,D$83)+'СЕТ СН'!$H$11+СВЦЭМ!$D$10+'СЕТ СН'!$H$6-'СЕТ СН'!$H$23</f>
        <v>1543.8706588299997</v>
      </c>
      <c r="E99" s="37">
        <f>SUMIFS(СВЦЭМ!$D$34:$D$777,СВЦЭМ!$A$34:$A$777,$A99,СВЦЭМ!$B$34:$B$777,E$83)+'СЕТ СН'!$H$11+СВЦЭМ!$D$10+'СЕТ СН'!$H$6-'СЕТ СН'!$H$23</f>
        <v>1539.5074012999999</v>
      </c>
      <c r="F99" s="37">
        <f>SUMIFS(СВЦЭМ!$D$34:$D$777,СВЦЭМ!$A$34:$A$777,$A99,СВЦЭМ!$B$34:$B$777,F$83)+'СЕТ СН'!$H$11+СВЦЭМ!$D$10+'СЕТ СН'!$H$6-'СЕТ СН'!$H$23</f>
        <v>1538.51330813</v>
      </c>
      <c r="G99" s="37">
        <f>SUMIFS(СВЦЭМ!$D$34:$D$777,СВЦЭМ!$A$34:$A$777,$A99,СВЦЭМ!$B$34:$B$777,G$83)+'СЕТ СН'!$H$11+СВЦЭМ!$D$10+'СЕТ СН'!$H$6-'СЕТ СН'!$H$23</f>
        <v>1546.4441434299997</v>
      </c>
      <c r="H99" s="37">
        <f>SUMIFS(СВЦЭМ!$D$34:$D$777,СВЦЭМ!$A$34:$A$777,$A99,СВЦЭМ!$B$34:$B$777,H$83)+'СЕТ СН'!$H$11+СВЦЭМ!$D$10+'СЕТ СН'!$H$6-'СЕТ СН'!$H$23</f>
        <v>1525.7529202599999</v>
      </c>
      <c r="I99" s="37">
        <f>SUMIFS(СВЦЭМ!$D$34:$D$777,СВЦЭМ!$A$34:$A$777,$A99,СВЦЭМ!$B$34:$B$777,I$83)+'СЕТ СН'!$H$11+СВЦЭМ!$D$10+'СЕТ СН'!$H$6-'СЕТ СН'!$H$23</f>
        <v>1409.0777420899999</v>
      </c>
      <c r="J99" s="37">
        <f>SUMIFS(СВЦЭМ!$D$34:$D$777,СВЦЭМ!$A$34:$A$777,$A99,СВЦЭМ!$B$34:$B$777,J$83)+'СЕТ СН'!$H$11+СВЦЭМ!$D$10+'СЕТ СН'!$H$6-'СЕТ СН'!$H$23</f>
        <v>1350.2662843099997</v>
      </c>
      <c r="K99" s="37">
        <f>SUMIFS(СВЦЭМ!$D$34:$D$777,СВЦЭМ!$A$34:$A$777,$A99,СВЦЭМ!$B$34:$B$777,K$83)+'СЕТ СН'!$H$11+СВЦЭМ!$D$10+'СЕТ СН'!$H$6-'СЕТ СН'!$H$23</f>
        <v>1269.4992555700001</v>
      </c>
      <c r="L99" s="37">
        <f>SUMIFS(СВЦЭМ!$D$34:$D$777,СВЦЭМ!$A$34:$A$777,$A99,СВЦЭМ!$B$34:$B$777,L$83)+'СЕТ СН'!$H$11+СВЦЭМ!$D$10+'СЕТ СН'!$H$6-'СЕТ СН'!$H$23</f>
        <v>1188.7423362999998</v>
      </c>
      <c r="M99" s="37">
        <f>SUMIFS(СВЦЭМ!$D$34:$D$777,СВЦЭМ!$A$34:$A$777,$A99,СВЦЭМ!$B$34:$B$777,M$83)+'СЕТ СН'!$H$11+СВЦЭМ!$D$10+'СЕТ СН'!$H$6-'СЕТ СН'!$H$23</f>
        <v>1145.9223858599998</v>
      </c>
      <c r="N99" s="37">
        <f>SUMIFS(СВЦЭМ!$D$34:$D$777,СВЦЭМ!$A$34:$A$777,$A99,СВЦЭМ!$B$34:$B$777,N$83)+'СЕТ СН'!$H$11+СВЦЭМ!$D$10+'СЕТ СН'!$H$6-'СЕТ СН'!$H$23</f>
        <v>1132.7495913100001</v>
      </c>
      <c r="O99" s="37">
        <f>SUMIFS(СВЦЭМ!$D$34:$D$777,СВЦЭМ!$A$34:$A$777,$A99,СВЦЭМ!$B$34:$B$777,O$83)+'СЕТ СН'!$H$11+СВЦЭМ!$D$10+'СЕТ СН'!$H$6-'СЕТ СН'!$H$23</f>
        <v>1104.4031794500002</v>
      </c>
      <c r="P99" s="37">
        <f>SUMIFS(СВЦЭМ!$D$34:$D$777,СВЦЭМ!$A$34:$A$777,$A99,СВЦЭМ!$B$34:$B$777,P$83)+'СЕТ СН'!$H$11+СВЦЭМ!$D$10+'СЕТ СН'!$H$6-'СЕТ СН'!$H$23</f>
        <v>1112.7265332900001</v>
      </c>
      <c r="Q99" s="37">
        <f>SUMIFS(СВЦЭМ!$D$34:$D$777,СВЦЭМ!$A$34:$A$777,$A99,СВЦЭМ!$B$34:$B$777,Q$83)+'СЕТ СН'!$H$11+СВЦЭМ!$D$10+'СЕТ СН'!$H$6-'СЕТ СН'!$H$23</f>
        <v>1116.5414295299997</v>
      </c>
      <c r="R99" s="37">
        <f>SUMIFS(СВЦЭМ!$D$34:$D$777,СВЦЭМ!$A$34:$A$777,$A99,СВЦЭМ!$B$34:$B$777,R$83)+'СЕТ СН'!$H$11+СВЦЭМ!$D$10+'СЕТ СН'!$H$6-'СЕТ СН'!$H$23</f>
        <v>1113.2859010399998</v>
      </c>
      <c r="S99" s="37">
        <f>SUMIFS(СВЦЭМ!$D$34:$D$777,СВЦЭМ!$A$34:$A$777,$A99,СВЦЭМ!$B$34:$B$777,S$83)+'СЕТ СН'!$H$11+СВЦЭМ!$D$10+'СЕТ СН'!$H$6-'СЕТ СН'!$H$23</f>
        <v>1096.0582351100002</v>
      </c>
      <c r="T99" s="37">
        <f>SUMIFS(СВЦЭМ!$D$34:$D$777,СВЦЭМ!$A$34:$A$777,$A99,СВЦЭМ!$B$34:$B$777,T$83)+'СЕТ СН'!$H$11+СВЦЭМ!$D$10+'СЕТ СН'!$H$6-'СЕТ СН'!$H$23</f>
        <v>1083.2120797500002</v>
      </c>
      <c r="U99" s="37">
        <f>SUMIFS(СВЦЭМ!$D$34:$D$777,СВЦЭМ!$A$34:$A$777,$A99,СВЦЭМ!$B$34:$B$777,U$83)+'СЕТ СН'!$H$11+СВЦЭМ!$D$10+'СЕТ СН'!$H$6-'СЕТ СН'!$H$23</f>
        <v>1079.6404073399999</v>
      </c>
      <c r="V99" s="37">
        <f>SUMIFS(СВЦЭМ!$D$34:$D$777,СВЦЭМ!$A$34:$A$777,$A99,СВЦЭМ!$B$34:$B$777,V$83)+'СЕТ СН'!$H$11+СВЦЭМ!$D$10+'СЕТ СН'!$H$6-'СЕТ СН'!$H$23</f>
        <v>1125.3331529399998</v>
      </c>
      <c r="W99" s="37">
        <f>SUMIFS(СВЦЭМ!$D$34:$D$777,СВЦЭМ!$A$34:$A$777,$A99,СВЦЭМ!$B$34:$B$777,W$83)+'СЕТ СН'!$H$11+СВЦЭМ!$D$10+'СЕТ СН'!$H$6-'СЕТ СН'!$H$23</f>
        <v>1230.6480530600002</v>
      </c>
      <c r="X99" s="37">
        <f>SUMIFS(СВЦЭМ!$D$34:$D$777,СВЦЭМ!$A$34:$A$777,$A99,СВЦЭМ!$B$34:$B$777,X$83)+'СЕТ СН'!$H$11+СВЦЭМ!$D$10+'СЕТ СН'!$H$6-'СЕТ СН'!$H$23</f>
        <v>1330.08374938</v>
      </c>
      <c r="Y99" s="37">
        <f>SUMIFS(СВЦЭМ!$D$34:$D$777,СВЦЭМ!$A$34:$A$777,$A99,СВЦЭМ!$B$34:$B$777,Y$83)+'СЕТ СН'!$H$11+СВЦЭМ!$D$10+'СЕТ СН'!$H$6-'СЕТ СН'!$H$23</f>
        <v>1411.1222465999999</v>
      </c>
    </row>
    <row r="100" spans="1:25" ht="15.75" x14ac:dyDescent="0.2">
      <c r="A100" s="36">
        <f t="shared" si="2"/>
        <v>43056</v>
      </c>
      <c r="B100" s="37">
        <f>SUMIFS(СВЦЭМ!$D$34:$D$777,СВЦЭМ!$A$34:$A$777,$A100,СВЦЭМ!$B$34:$B$777,B$83)+'СЕТ СН'!$H$11+СВЦЭМ!$D$10+'СЕТ СН'!$H$6-'СЕТ СН'!$H$23</f>
        <v>1514.5388465000001</v>
      </c>
      <c r="C100" s="37">
        <f>SUMIFS(СВЦЭМ!$D$34:$D$777,СВЦЭМ!$A$34:$A$777,$A100,СВЦЭМ!$B$34:$B$777,C$83)+'СЕТ СН'!$H$11+СВЦЭМ!$D$10+'СЕТ СН'!$H$6-'СЕТ СН'!$H$23</f>
        <v>1553.2332330700001</v>
      </c>
      <c r="D100" s="37">
        <f>SUMIFS(СВЦЭМ!$D$34:$D$777,СВЦЭМ!$A$34:$A$777,$A100,СВЦЭМ!$B$34:$B$777,D$83)+'СЕТ СН'!$H$11+СВЦЭМ!$D$10+'СЕТ СН'!$H$6-'СЕТ СН'!$H$23</f>
        <v>1554.57166912</v>
      </c>
      <c r="E100" s="37">
        <f>SUMIFS(СВЦЭМ!$D$34:$D$777,СВЦЭМ!$A$34:$A$777,$A100,СВЦЭМ!$B$34:$B$777,E$83)+'СЕТ СН'!$H$11+СВЦЭМ!$D$10+'СЕТ СН'!$H$6-'СЕТ СН'!$H$23</f>
        <v>1550.5797115400001</v>
      </c>
      <c r="F100" s="37">
        <f>SUMIFS(СВЦЭМ!$D$34:$D$777,СВЦЭМ!$A$34:$A$777,$A100,СВЦЭМ!$B$34:$B$777,F$83)+'СЕТ СН'!$H$11+СВЦЭМ!$D$10+'СЕТ СН'!$H$6-'СЕТ СН'!$H$23</f>
        <v>1551.14713037</v>
      </c>
      <c r="G100" s="37">
        <f>SUMIFS(СВЦЭМ!$D$34:$D$777,СВЦЭМ!$A$34:$A$777,$A100,СВЦЭМ!$B$34:$B$777,G$83)+'СЕТ СН'!$H$11+СВЦЭМ!$D$10+'СЕТ СН'!$H$6-'СЕТ СН'!$H$23</f>
        <v>1557.74398449</v>
      </c>
      <c r="H100" s="37">
        <f>SUMIFS(СВЦЭМ!$D$34:$D$777,СВЦЭМ!$A$34:$A$777,$A100,СВЦЭМ!$B$34:$B$777,H$83)+'СЕТ СН'!$H$11+СВЦЭМ!$D$10+'СЕТ СН'!$H$6-'СЕТ СН'!$H$23</f>
        <v>1521.7603964800001</v>
      </c>
      <c r="I100" s="37">
        <f>SUMIFS(СВЦЭМ!$D$34:$D$777,СВЦЭМ!$A$34:$A$777,$A100,СВЦЭМ!$B$34:$B$777,I$83)+'СЕТ СН'!$H$11+СВЦЭМ!$D$10+'СЕТ СН'!$H$6-'СЕТ СН'!$H$23</f>
        <v>1403.7726268199999</v>
      </c>
      <c r="J100" s="37">
        <f>SUMIFS(СВЦЭМ!$D$34:$D$777,СВЦЭМ!$A$34:$A$777,$A100,СВЦЭМ!$B$34:$B$777,J$83)+'СЕТ СН'!$H$11+СВЦЭМ!$D$10+'СЕТ СН'!$H$6-'СЕТ СН'!$H$23</f>
        <v>1337.2312780699999</v>
      </c>
      <c r="K100" s="37">
        <f>SUMIFS(СВЦЭМ!$D$34:$D$777,СВЦЭМ!$A$34:$A$777,$A100,СВЦЭМ!$B$34:$B$777,K$83)+'СЕТ СН'!$H$11+СВЦЭМ!$D$10+'СЕТ СН'!$H$6-'СЕТ СН'!$H$23</f>
        <v>1243.1470624200001</v>
      </c>
      <c r="L100" s="37">
        <f>SUMIFS(СВЦЭМ!$D$34:$D$777,СВЦЭМ!$A$34:$A$777,$A100,СВЦЭМ!$B$34:$B$777,L$83)+'СЕТ СН'!$H$11+СВЦЭМ!$D$10+'СЕТ СН'!$H$6-'СЕТ СН'!$H$23</f>
        <v>1156.70754076</v>
      </c>
      <c r="M100" s="37">
        <f>SUMIFS(СВЦЭМ!$D$34:$D$777,СВЦЭМ!$A$34:$A$777,$A100,СВЦЭМ!$B$34:$B$777,M$83)+'СЕТ СН'!$H$11+СВЦЭМ!$D$10+'СЕТ СН'!$H$6-'СЕТ СН'!$H$23</f>
        <v>1125.6979998699999</v>
      </c>
      <c r="N100" s="37">
        <f>SUMIFS(СВЦЭМ!$D$34:$D$777,СВЦЭМ!$A$34:$A$777,$A100,СВЦЭМ!$B$34:$B$777,N$83)+'СЕТ СН'!$H$11+СВЦЭМ!$D$10+'СЕТ СН'!$H$6-'СЕТ СН'!$H$23</f>
        <v>1130.4492098999999</v>
      </c>
      <c r="O100" s="37">
        <f>SUMIFS(СВЦЭМ!$D$34:$D$777,СВЦЭМ!$A$34:$A$777,$A100,СВЦЭМ!$B$34:$B$777,O$83)+'СЕТ СН'!$H$11+СВЦЭМ!$D$10+'СЕТ СН'!$H$6-'СЕТ СН'!$H$23</f>
        <v>1137.7972002000001</v>
      </c>
      <c r="P100" s="37">
        <f>SUMIFS(СВЦЭМ!$D$34:$D$777,СВЦЭМ!$A$34:$A$777,$A100,СВЦЭМ!$B$34:$B$777,P$83)+'СЕТ СН'!$H$11+СВЦЭМ!$D$10+'СЕТ СН'!$H$6-'СЕТ СН'!$H$23</f>
        <v>1153.1160233999999</v>
      </c>
      <c r="Q100" s="37">
        <f>SUMIFS(СВЦЭМ!$D$34:$D$777,СВЦЭМ!$A$34:$A$777,$A100,СВЦЭМ!$B$34:$B$777,Q$83)+'СЕТ СН'!$H$11+СВЦЭМ!$D$10+'СЕТ СН'!$H$6-'СЕТ СН'!$H$23</f>
        <v>1162.2603999200001</v>
      </c>
      <c r="R100" s="37">
        <f>SUMIFS(СВЦЭМ!$D$34:$D$777,СВЦЭМ!$A$34:$A$777,$A100,СВЦЭМ!$B$34:$B$777,R$83)+'СЕТ СН'!$H$11+СВЦЭМ!$D$10+'СЕТ СН'!$H$6-'СЕТ СН'!$H$23</f>
        <v>1164.3889893199998</v>
      </c>
      <c r="S100" s="37">
        <f>SUMIFS(СВЦЭМ!$D$34:$D$777,СВЦЭМ!$A$34:$A$777,$A100,СВЦЭМ!$B$34:$B$777,S$83)+'СЕТ СН'!$H$11+СВЦЭМ!$D$10+'СЕТ СН'!$H$6-'СЕТ СН'!$H$23</f>
        <v>1145.9635384499998</v>
      </c>
      <c r="T100" s="37">
        <f>SUMIFS(СВЦЭМ!$D$34:$D$777,СВЦЭМ!$A$34:$A$777,$A100,СВЦЭМ!$B$34:$B$777,T$83)+'СЕТ СН'!$H$11+СВЦЭМ!$D$10+'СЕТ СН'!$H$6-'СЕТ СН'!$H$23</f>
        <v>1095.7375504400002</v>
      </c>
      <c r="U100" s="37">
        <f>SUMIFS(СВЦЭМ!$D$34:$D$777,СВЦЭМ!$A$34:$A$777,$A100,СВЦЭМ!$B$34:$B$777,U$83)+'СЕТ СН'!$H$11+СВЦЭМ!$D$10+'СЕТ СН'!$H$6-'СЕТ СН'!$H$23</f>
        <v>1090.5189720600001</v>
      </c>
      <c r="V100" s="37">
        <f>SUMIFS(СВЦЭМ!$D$34:$D$777,СВЦЭМ!$A$34:$A$777,$A100,СВЦЭМ!$B$34:$B$777,V$83)+'СЕТ СН'!$H$11+СВЦЭМ!$D$10+'СЕТ СН'!$H$6-'СЕТ СН'!$H$23</f>
        <v>1150.1671029700001</v>
      </c>
      <c r="W100" s="37">
        <f>SUMIFS(СВЦЭМ!$D$34:$D$777,СВЦЭМ!$A$34:$A$777,$A100,СВЦЭМ!$B$34:$B$777,W$83)+'СЕТ СН'!$H$11+СВЦЭМ!$D$10+'СЕТ СН'!$H$6-'СЕТ СН'!$H$23</f>
        <v>1249.50905951</v>
      </c>
      <c r="X100" s="37">
        <f>SUMIFS(СВЦЭМ!$D$34:$D$777,СВЦЭМ!$A$34:$A$777,$A100,СВЦЭМ!$B$34:$B$777,X$83)+'СЕТ СН'!$H$11+СВЦЭМ!$D$10+'СЕТ СН'!$H$6-'СЕТ СН'!$H$23</f>
        <v>1360.9106840899999</v>
      </c>
      <c r="Y100" s="37">
        <f>SUMIFS(СВЦЭМ!$D$34:$D$777,СВЦЭМ!$A$34:$A$777,$A100,СВЦЭМ!$B$34:$B$777,Y$83)+'СЕТ СН'!$H$11+СВЦЭМ!$D$10+'СЕТ СН'!$H$6-'СЕТ СН'!$H$23</f>
        <v>1443.7529284799998</v>
      </c>
    </row>
    <row r="101" spans="1:25" ht="15.75" x14ac:dyDescent="0.2">
      <c r="A101" s="36">
        <f t="shared" si="2"/>
        <v>43057</v>
      </c>
      <c r="B101" s="37">
        <f>SUMIFS(СВЦЭМ!$D$34:$D$777,СВЦЭМ!$A$34:$A$777,$A101,СВЦЭМ!$B$34:$B$777,B$83)+'СЕТ СН'!$H$11+СВЦЭМ!$D$10+'СЕТ СН'!$H$6-'СЕТ СН'!$H$23</f>
        <v>1522.5028941</v>
      </c>
      <c r="C101" s="37">
        <f>SUMIFS(СВЦЭМ!$D$34:$D$777,СВЦЭМ!$A$34:$A$777,$A101,СВЦЭМ!$B$34:$B$777,C$83)+'СЕТ СН'!$H$11+СВЦЭМ!$D$10+'СЕТ СН'!$H$6-'СЕТ СН'!$H$23</f>
        <v>1568.5265343599999</v>
      </c>
      <c r="D101" s="37">
        <f>SUMIFS(СВЦЭМ!$D$34:$D$777,СВЦЭМ!$A$34:$A$777,$A101,СВЦЭМ!$B$34:$B$777,D$83)+'СЕТ СН'!$H$11+СВЦЭМ!$D$10+'СЕТ СН'!$H$6-'СЕТ СН'!$H$23</f>
        <v>1569.3258939100001</v>
      </c>
      <c r="E101" s="37">
        <f>SUMIFS(СВЦЭМ!$D$34:$D$777,СВЦЭМ!$A$34:$A$777,$A101,СВЦЭМ!$B$34:$B$777,E$83)+'СЕТ СН'!$H$11+СВЦЭМ!$D$10+'СЕТ СН'!$H$6-'СЕТ СН'!$H$23</f>
        <v>1550.15281886</v>
      </c>
      <c r="F101" s="37">
        <f>SUMIFS(СВЦЭМ!$D$34:$D$777,СВЦЭМ!$A$34:$A$777,$A101,СВЦЭМ!$B$34:$B$777,F$83)+'СЕТ СН'!$H$11+СВЦЭМ!$D$10+'СЕТ СН'!$H$6-'СЕТ СН'!$H$23</f>
        <v>1546.4476718999999</v>
      </c>
      <c r="G101" s="37">
        <f>SUMIFS(СВЦЭМ!$D$34:$D$777,СВЦЭМ!$A$34:$A$777,$A101,СВЦЭМ!$B$34:$B$777,G$83)+'СЕТ СН'!$H$11+СВЦЭМ!$D$10+'СЕТ СН'!$H$6-'СЕТ СН'!$H$23</f>
        <v>1561.8502535600001</v>
      </c>
      <c r="H101" s="37">
        <f>SUMIFS(СВЦЭМ!$D$34:$D$777,СВЦЭМ!$A$34:$A$777,$A101,СВЦЭМ!$B$34:$B$777,H$83)+'СЕТ СН'!$H$11+СВЦЭМ!$D$10+'СЕТ СН'!$H$6-'СЕТ СН'!$H$23</f>
        <v>1529.7070962799999</v>
      </c>
      <c r="I101" s="37">
        <f>SUMIFS(СВЦЭМ!$D$34:$D$777,СВЦЭМ!$A$34:$A$777,$A101,СВЦЭМ!$B$34:$B$777,I$83)+'СЕТ СН'!$H$11+СВЦЭМ!$D$10+'СЕТ СН'!$H$6-'СЕТ СН'!$H$23</f>
        <v>1453.8686642899997</v>
      </c>
      <c r="J101" s="37">
        <f>SUMIFS(СВЦЭМ!$D$34:$D$777,СВЦЭМ!$A$34:$A$777,$A101,СВЦЭМ!$B$34:$B$777,J$83)+'СЕТ СН'!$H$11+СВЦЭМ!$D$10+'СЕТ СН'!$H$6-'СЕТ СН'!$H$23</f>
        <v>1355.4138187399999</v>
      </c>
      <c r="K101" s="37">
        <f>SUMIFS(СВЦЭМ!$D$34:$D$777,СВЦЭМ!$A$34:$A$777,$A101,СВЦЭМ!$B$34:$B$777,K$83)+'СЕТ СН'!$H$11+СВЦЭМ!$D$10+'СЕТ СН'!$H$6-'СЕТ СН'!$H$23</f>
        <v>1240.7700077599998</v>
      </c>
      <c r="L101" s="37">
        <f>SUMIFS(СВЦЭМ!$D$34:$D$777,СВЦЭМ!$A$34:$A$777,$A101,СВЦЭМ!$B$34:$B$777,L$83)+'СЕТ СН'!$H$11+СВЦЭМ!$D$10+'СЕТ СН'!$H$6-'СЕТ СН'!$H$23</f>
        <v>1166.5194817000001</v>
      </c>
      <c r="M101" s="37">
        <f>SUMIFS(СВЦЭМ!$D$34:$D$777,СВЦЭМ!$A$34:$A$777,$A101,СВЦЭМ!$B$34:$B$777,M$83)+'СЕТ СН'!$H$11+СВЦЭМ!$D$10+'СЕТ СН'!$H$6-'СЕТ СН'!$H$23</f>
        <v>1133.5944664099998</v>
      </c>
      <c r="N101" s="37">
        <f>SUMIFS(СВЦЭМ!$D$34:$D$777,СВЦЭМ!$A$34:$A$777,$A101,СВЦЭМ!$B$34:$B$777,N$83)+'СЕТ СН'!$H$11+СВЦЭМ!$D$10+'СЕТ СН'!$H$6-'СЕТ СН'!$H$23</f>
        <v>1133.2293180900001</v>
      </c>
      <c r="O101" s="37">
        <f>SUMIFS(СВЦЭМ!$D$34:$D$777,СВЦЭМ!$A$34:$A$777,$A101,СВЦЭМ!$B$34:$B$777,O$83)+'СЕТ СН'!$H$11+СВЦЭМ!$D$10+'СЕТ СН'!$H$6-'СЕТ СН'!$H$23</f>
        <v>1135.2293879999997</v>
      </c>
      <c r="P101" s="37">
        <f>SUMIFS(СВЦЭМ!$D$34:$D$777,СВЦЭМ!$A$34:$A$777,$A101,СВЦЭМ!$B$34:$B$777,P$83)+'СЕТ СН'!$H$11+СВЦЭМ!$D$10+'СЕТ СН'!$H$6-'СЕТ СН'!$H$23</f>
        <v>1136.4500805100001</v>
      </c>
      <c r="Q101" s="37">
        <f>SUMIFS(СВЦЭМ!$D$34:$D$777,СВЦЭМ!$A$34:$A$777,$A101,СВЦЭМ!$B$34:$B$777,Q$83)+'СЕТ СН'!$H$11+СВЦЭМ!$D$10+'СЕТ СН'!$H$6-'СЕТ СН'!$H$23</f>
        <v>1135.3529190599997</v>
      </c>
      <c r="R101" s="37">
        <f>SUMIFS(СВЦЭМ!$D$34:$D$777,СВЦЭМ!$A$34:$A$777,$A101,СВЦЭМ!$B$34:$B$777,R$83)+'СЕТ СН'!$H$11+СВЦЭМ!$D$10+'СЕТ СН'!$H$6-'СЕТ СН'!$H$23</f>
        <v>1138.9822829099999</v>
      </c>
      <c r="S101" s="37">
        <f>SUMIFS(СВЦЭМ!$D$34:$D$777,СВЦЭМ!$A$34:$A$777,$A101,СВЦЭМ!$B$34:$B$777,S$83)+'СЕТ СН'!$H$11+СВЦЭМ!$D$10+'СЕТ СН'!$H$6-'СЕТ СН'!$H$23</f>
        <v>1139.47956148</v>
      </c>
      <c r="T101" s="37">
        <f>SUMIFS(СВЦЭМ!$D$34:$D$777,СВЦЭМ!$A$34:$A$777,$A101,СВЦЭМ!$B$34:$B$777,T$83)+'СЕТ СН'!$H$11+СВЦЭМ!$D$10+'СЕТ СН'!$H$6-'СЕТ СН'!$H$23</f>
        <v>1137.5931579600001</v>
      </c>
      <c r="U101" s="37">
        <f>SUMIFS(СВЦЭМ!$D$34:$D$777,СВЦЭМ!$A$34:$A$777,$A101,СВЦЭМ!$B$34:$B$777,U$83)+'СЕТ СН'!$H$11+СВЦЭМ!$D$10+'СЕТ СН'!$H$6-'СЕТ СН'!$H$23</f>
        <v>1160.2809914499999</v>
      </c>
      <c r="V101" s="37">
        <f>SUMIFS(СВЦЭМ!$D$34:$D$777,СВЦЭМ!$A$34:$A$777,$A101,СВЦЭМ!$B$34:$B$777,V$83)+'СЕТ СН'!$H$11+СВЦЭМ!$D$10+'СЕТ СН'!$H$6-'СЕТ СН'!$H$23</f>
        <v>1194.6914866900001</v>
      </c>
      <c r="W101" s="37">
        <f>SUMIFS(СВЦЭМ!$D$34:$D$777,СВЦЭМ!$A$34:$A$777,$A101,СВЦЭМ!$B$34:$B$777,W$83)+'СЕТ СН'!$H$11+СВЦЭМ!$D$10+'СЕТ СН'!$H$6-'СЕТ СН'!$H$23</f>
        <v>1272.0036725800001</v>
      </c>
      <c r="X101" s="37">
        <f>SUMIFS(СВЦЭМ!$D$34:$D$777,СВЦЭМ!$A$34:$A$777,$A101,СВЦЭМ!$B$34:$B$777,X$83)+'СЕТ СН'!$H$11+СВЦЭМ!$D$10+'СЕТ СН'!$H$6-'СЕТ СН'!$H$23</f>
        <v>1348.6956114599998</v>
      </c>
      <c r="Y101" s="37">
        <f>SUMIFS(СВЦЭМ!$D$34:$D$777,СВЦЭМ!$A$34:$A$777,$A101,СВЦЭМ!$B$34:$B$777,Y$83)+'СЕТ СН'!$H$11+СВЦЭМ!$D$10+'СЕТ СН'!$H$6-'СЕТ СН'!$H$23</f>
        <v>1430.1317452099997</v>
      </c>
    </row>
    <row r="102" spans="1:25" ht="15.75" x14ac:dyDescent="0.2">
      <c r="A102" s="36">
        <f t="shared" si="2"/>
        <v>43058</v>
      </c>
      <c r="B102" s="37">
        <f>SUMIFS(СВЦЭМ!$D$34:$D$777,СВЦЭМ!$A$34:$A$777,$A102,СВЦЭМ!$B$34:$B$777,B$83)+'СЕТ СН'!$H$11+СВЦЭМ!$D$10+'СЕТ СН'!$H$6-'СЕТ СН'!$H$23</f>
        <v>1508.3614335899997</v>
      </c>
      <c r="C102" s="37">
        <f>SUMIFS(СВЦЭМ!$D$34:$D$777,СВЦЭМ!$A$34:$A$777,$A102,СВЦЭМ!$B$34:$B$777,C$83)+'СЕТ СН'!$H$11+СВЦЭМ!$D$10+'СЕТ СН'!$H$6-'СЕТ СН'!$H$23</f>
        <v>1535.11413343</v>
      </c>
      <c r="D102" s="37">
        <f>SUMIFS(СВЦЭМ!$D$34:$D$777,СВЦЭМ!$A$34:$A$777,$A102,СВЦЭМ!$B$34:$B$777,D$83)+'СЕТ СН'!$H$11+СВЦЭМ!$D$10+'СЕТ СН'!$H$6-'СЕТ СН'!$H$23</f>
        <v>1550.9089009499999</v>
      </c>
      <c r="E102" s="37">
        <f>SUMIFS(СВЦЭМ!$D$34:$D$777,СВЦЭМ!$A$34:$A$777,$A102,СВЦЭМ!$B$34:$B$777,E$83)+'СЕТ СН'!$H$11+СВЦЭМ!$D$10+'СЕТ СН'!$H$6-'СЕТ СН'!$H$23</f>
        <v>1545.62302697</v>
      </c>
      <c r="F102" s="37">
        <f>SUMIFS(СВЦЭМ!$D$34:$D$777,СВЦЭМ!$A$34:$A$777,$A102,СВЦЭМ!$B$34:$B$777,F$83)+'СЕТ СН'!$H$11+СВЦЭМ!$D$10+'СЕТ СН'!$H$6-'СЕТ СН'!$H$23</f>
        <v>1545.8114102099998</v>
      </c>
      <c r="G102" s="37">
        <f>SUMIFS(СВЦЭМ!$D$34:$D$777,СВЦЭМ!$A$34:$A$777,$A102,СВЦЭМ!$B$34:$B$777,G$83)+'СЕТ СН'!$H$11+СВЦЭМ!$D$10+'СЕТ СН'!$H$6-'СЕТ СН'!$H$23</f>
        <v>1530.5479252</v>
      </c>
      <c r="H102" s="37">
        <f>SUMIFS(СВЦЭМ!$D$34:$D$777,СВЦЭМ!$A$34:$A$777,$A102,СВЦЭМ!$B$34:$B$777,H$83)+'СЕТ СН'!$H$11+СВЦЭМ!$D$10+'СЕТ СН'!$H$6-'СЕТ СН'!$H$23</f>
        <v>1517.3938359099998</v>
      </c>
      <c r="I102" s="37">
        <f>SUMIFS(СВЦЭМ!$D$34:$D$777,СВЦЭМ!$A$34:$A$777,$A102,СВЦЭМ!$B$34:$B$777,I$83)+'СЕТ СН'!$H$11+СВЦЭМ!$D$10+'СЕТ СН'!$H$6-'СЕТ СН'!$H$23</f>
        <v>1517.0178750800001</v>
      </c>
      <c r="J102" s="37">
        <f>SUMIFS(СВЦЭМ!$D$34:$D$777,СВЦЭМ!$A$34:$A$777,$A102,СВЦЭМ!$B$34:$B$777,J$83)+'СЕТ СН'!$H$11+СВЦЭМ!$D$10+'СЕТ СН'!$H$6-'СЕТ СН'!$H$23</f>
        <v>1430.74599291</v>
      </c>
      <c r="K102" s="37">
        <f>SUMIFS(СВЦЭМ!$D$34:$D$777,СВЦЭМ!$A$34:$A$777,$A102,СВЦЭМ!$B$34:$B$777,K$83)+'СЕТ СН'!$H$11+СВЦЭМ!$D$10+'СЕТ СН'!$H$6-'СЕТ СН'!$H$23</f>
        <v>1287.8826706099999</v>
      </c>
      <c r="L102" s="37">
        <f>SUMIFS(СВЦЭМ!$D$34:$D$777,СВЦЭМ!$A$34:$A$777,$A102,СВЦЭМ!$B$34:$B$777,L$83)+'СЕТ СН'!$H$11+СВЦЭМ!$D$10+'СЕТ СН'!$H$6-'СЕТ СН'!$H$23</f>
        <v>1166.9832645000001</v>
      </c>
      <c r="M102" s="37">
        <f>SUMIFS(СВЦЭМ!$D$34:$D$777,СВЦЭМ!$A$34:$A$777,$A102,СВЦЭМ!$B$34:$B$777,M$83)+'СЕТ СН'!$H$11+СВЦЭМ!$D$10+'СЕТ СН'!$H$6-'СЕТ СН'!$H$23</f>
        <v>1132.5442079899999</v>
      </c>
      <c r="N102" s="37">
        <f>SUMIFS(СВЦЭМ!$D$34:$D$777,СВЦЭМ!$A$34:$A$777,$A102,СВЦЭМ!$B$34:$B$777,N$83)+'СЕТ СН'!$H$11+СВЦЭМ!$D$10+'СЕТ СН'!$H$6-'СЕТ СН'!$H$23</f>
        <v>1140.88568609</v>
      </c>
      <c r="O102" s="37">
        <f>SUMIFS(СВЦЭМ!$D$34:$D$777,СВЦЭМ!$A$34:$A$777,$A102,СВЦЭМ!$B$34:$B$777,O$83)+'СЕТ СН'!$H$11+СВЦЭМ!$D$10+'СЕТ СН'!$H$6-'СЕТ СН'!$H$23</f>
        <v>1158.9278064</v>
      </c>
      <c r="P102" s="37">
        <f>SUMIFS(СВЦЭМ!$D$34:$D$777,СВЦЭМ!$A$34:$A$777,$A102,СВЦЭМ!$B$34:$B$777,P$83)+'СЕТ СН'!$H$11+СВЦЭМ!$D$10+'СЕТ СН'!$H$6-'СЕТ СН'!$H$23</f>
        <v>1168.0828061799998</v>
      </c>
      <c r="Q102" s="37">
        <f>SUMIFS(СВЦЭМ!$D$34:$D$777,СВЦЭМ!$A$34:$A$777,$A102,СВЦЭМ!$B$34:$B$777,Q$83)+'СЕТ СН'!$H$11+СВЦЭМ!$D$10+'СЕТ СН'!$H$6-'СЕТ СН'!$H$23</f>
        <v>1173.4408651799999</v>
      </c>
      <c r="R102" s="37">
        <f>SUMIFS(СВЦЭМ!$D$34:$D$777,СВЦЭМ!$A$34:$A$777,$A102,СВЦЭМ!$B$34:$B$777,R$83)+'СЕТ СН'!$H$11+СВЦЭМ!$D$10+'СЕТ СН'!$H$6-'СЕТ СН'!$H$23</f>
        <v>1175.4079243800002</v>
      </c>
      <c r="S102" s="37">
        <f>SUMIFS(СВЦЭМ!$D$34:$D$777,СВЦЭМ!$A$34:$A$777,$A102,СВЦЭМ!$B$34:$B$777,S$83)+'СЕТ СН'!$H$11+СВЦЭМ!$D$10+'СЕТ СН'!$H$6-'СЕТ СН'!$H$23</f>
        <v>1139.50960171</v>
      </c>
      <c r="T102" s="37">
        <f>SUMIFS(СВЦЭМ!$D$34:$D$777,СВЦЭМ!$A$34:$A$777,$A102,СВЦЭМ!$B$34:$B$777,T$83)+'СЕТ СН'!$H$11+СВЦЭМ!$D$10+'СЕТ СН'!$H$6-'СЕТ СН'!$H$23</f>
        <v>1110.3704093299998</v>
      </c>
      <c r="U102" s="37">
        <f>SUMIFS(СВЦЭМ!$D$34:$D$777,СВЦЭМ!$A$34:$A$777,$A102,СВЦЭМ!$B$34:$B$777,U$83)+'СЕТ СН'!$H$11+СВЦЭМ!$D$10+'СЕТ СН'!$H$6-'СЕТ СН'!$H$23</f>
        <v>1124.7606491199999</v>
      </c>
      <c r="V102" s="37">
        <f>SUMIFS(СВЦЭМ!$D$34:$D$777,СВЦЭМ!$A$34:$A$777,$A102,СВЦЭМ!$B$34:$B$777,V$83)+'СЕТ СН'!$H$11+СВЦЭМ!$D$10+'СЕТ СН'!$H$6-'СЕТ СН'!$H$23</f>
        <v>1174.0201318899999</v>
      </c>
      <c r="W102" s="37">
        <f>SUMIFS(СВЦЭМ!$D$34:$D$777,СВЦЭМ!$A$34:$A$777,$A102,СВЦЭМ!$B$34:$B$777,W$83)+'СЕТ СН'!$H$11+СВЦЭМ!$D$10+'СЕТ СН'!$H$6-'СЕТ СН'!$H$23</f>
        <v>1282.9451979099999</v>
      </c>
      <c r="X102" s="37">
        <f>SUMIFS(СВЦЭМ!$D$34:$D$777,СВЦЭМ!$A$34:$A$777,$A102,СВЦЭМ!$B$34:$B$777,X$83)+'СЕТ СН'!$H$11+СВЦЭМ!$D$10+'СЕТ СН'!$H$6-'СЕТ СН'!$H$23</f>
        <v>1366.8469732599997</v>
      </c>
      <c r="Y102" s="37">
        <f>SUMIFS(СВЦЭМ!$D$34:$D$777,СВЦЭМ!$A$34:$A$777,$A102,СВЦЭМ!$B$34:$B$777,Y$83)+'СЕТ СН'!$H$11+СВЦЭМ!$D$10+'СЕТ СН'!$H$6-'СЕТ СН'!$H$23</f>
        <v>1474.2918736199999</v>
      </c>
    </row>
    <row r="103" spans="1:25" ht="15.75" x14ac:dyDescent="0.2">
      <c r="A103" s="36">
        <f t="shared" si="2"/>
        <v>43059</v>
      </c>
      <c r="B103" s="37">
        <f>SUMIFS(СВЦЭМ!$D$34:$D$777,СВЦЭМ!$A$34:$A$777,$A103,СВЦЭМ!$B$34:$B$777,B$83)+'СЕТ СН'!$H$11+СВЦЭМ!$D$10+'СЕТ СН'!$H$6-'СЕТ СН'!$H$23</f>
        <v>1533.3682500199998</v>
      </c>
      <c r="C103" s="37">
        <f>SUMIFS(СВЦЭМ!$D$34:$D$777,СВЦЭМ!$A$34:$A$777,$A103,СВЦЭМ!$B$34:$B$777,C$83)+'СЕТ СН'!$H$11+СВЦЭМ!$D$10+'СЕТ СН'!$H$6-'СЕТ СН'!$H$23</f>
        <v>1564.64005645</v>
      </c>
      <c r="D103" s="37">
        <f>SUMIFS(СВЦЭМ!$D$34:$D$777,СВЦЭМ!$A$34:$A$777,$A103,СВЦЭМ!$B$34:$B$777,D$83)+'СЕТ СН'!$H$11+СВЦЭМ!$D$10+'СЕТ СН'!$H$6-'СЕТ СН'!$H$23</f>
        <v>1554.50707723</v>
      </c>
      <c r="E103" s="37">
        <f>SUMIFS(СВЦЭМ!$D$34:$D$777,СВЦЭМ!$A$34:$A$777,$A103,СВЦЭМ!$B$34:$B$777,E$83)+'СЕТ СН'!$H$11+СВЦЭМ!$D$10+'СЕТ СН'!$H$6-'СЕТ СН'!$H$23</f>
        <v>1551.4055867699999</v>
      </c>
      <c r="F103" s="37">
        <f>SUMIFS(СВЦЭМ!$D$34:$D$777,СВЦЭМ!$A$34:$A$777,$A103,СВЦЭМ!$B$34:$B$777,F$83)+'СЕТ СН'!$H$11+СВЦЭМ!$D$10+'СЕТ СН'!$H$6-'СЕТ СН'!$H$23</f>
        <v>1550.6838641300001</v>
      </c>
      <c r="G103" s="37">
        <f>SUMIFS(СВЦЭМ!$D$34:$D$777,СВЦЭМ!$A$34:$A$777,$A103,СВЦЭМ!$B$34:$B$777,G$83)+'СЕТ СН'!$H$11+СВЦЭМ!$D$10+'СЕТ СН'!$H$6-'СЕТ СН'!$H$23</f>
        <v>1554.6131446999998</v>
      </c>
      <c r="H103" s="37">
        <f>SUMIFS(СВЦЭМ!$D$34:$D$777,СВЦЭМ!$A$34:$A$777,$A103,СВЦЭМ!$B$34:$B$777,H$83)+'СЕТ СН'!$H$11+СВЦЭМ!$D$10+'СЕТ СН'!$H$6-'СЕТ СН'!$H$23</f>
        <v>1544.1452008199999</v>
      </c>
      <c r="I103" s="37">
        <f>SUMIFS(СВЦЭМ!$D$34:$D$777,СВЦЭМ!$A$34:$A$777,$A103,СВЦЭМ!$B$34:$B$777,I$83)+'СЕТ СН'!$H$11+СВЦЭМ!$D$10+'СЕТ СН'!$H$6-'СЕТ СН'!$H$23</f>
        <v>1423.4104656599998</v>
      </c>
      <c r="J103" s="37">
        <f>SUMIFS(СВЦЭМ!$D$34:$D$777,СВЦЭМ!$A$34:$A$777,$A103,СВЦЭМ!$B$34:$B$777,J$83)+'СЕТ СН'!$H$11+СВЦЭМ!$D$10+'СЕТ СН'!$H$6-'СЕТ СН'!$H$23</f>
        <v>1356.6482987599998</v>
      </c>
      <c r="K103" s="37">
        <f>SUMIFS(СВЦЭМ!$D$34:$D$777,СВЦЭМ!$A$34:$A$777,$A103,СВЦЭМ!$B$34:$B$777,K$83)+'СЕТ СН'!$H$11+СВЦЭМ!$D$10+'СЕТ СН'!$H$6-'СЕТ СН'!$H$23</f>
        <v>1272.46846271</v>
      </c>
      <c r="L103" s="37">
        <f>SUMIFS(СВЦЭМ!$D$34:$D$777,СВЦЭМ!$A$34:$A$777,$A103,СВЦЭМ!$B$34:$B$777,L$83)+'СЕТ СН'!$H$11+СВЦЭМ!$D$10+'СЕТ СН'!$H$6-'СЕТ СН'!$H$23</f>
        <v>1193.7468061599998</v>
      </c>
      <c r="M103" s="37">
        <f>SUMIFS(СВЦЭМ!$D$34:$D$777,СВЦЭМ!$A$34:$A$777,$A103,СВЦЭМ!$B$34:$B$777,M$83)+'СЕТ СН'!$H$11+СВЦЭМ!$D$10+'СЕТ СН'!$H$6-'СЕТ СН'!$H$23</f>
        <v>1153.0295968400001</v>
      </c>
      <c r="N103" s="37">
        <f>SUMIFS(СВЦЭМ!$D$34:$D$777,СВЦЭМ!$A$34:$A$777,$A103,СВЦЭМ!$B$34:$B$777,N$83)+'СЕТ СН'!$H$11+СВЦЭМ!$D$10+'СЕТ СН'!$H$6-'СЕТ СН'!$H$23</f>
        <v>1167.8565734399999</v>
      </c>
      <c r="O103" s="37">
        <f>SUMIFS(СВЦЭМ!$D$34:$D$777,СВЦЭМ!$A$34:$A$777,$A103,СВЦЭМ!$B$34:$B$777,O$83)+'СЕТ СН'!$H$11+СВЦЭМ!$D$10+'СЕТ СН'!$H$6-'СЕТ СН'!$H$23</f>
        <v>1172.8431261299997</v>
      </c>
      <c r="P103" s="37">
        <f>SUMIFS(СВЦЭМ!$D$34:$D$777,СВЦЭМ!$A$34:$A$777,$A103,СВЦЭМ!$B$34:$B$777,P$83)+'СЕТ СН'!$H$11+СВЦЭМ!$D$10+'СЕТ СН'!$H$6-'СЕТ СН'!$H$23</f>
        <v>1182.37924535</v>
      </c>
      <c r="Q103" s="37">
        <f>SUMIFS(СВЦЭМ!$D$34:$D$777,СВЦЭМ!$A$34:$A$777,$A103,СВЦЭМ!$B$34:$B$777,Q$83)+'СЕТ СН'!$H$11+СВЦЭМ!$D$10+'СЕТ СН'!$H$6-'СЕТ СН'!$H$23</f>
        <v>1188.96772478</v>
      </c>
      <c r="R103" s="37">
        <f>SUMIFS(СВЦЭМ!$D$34:$D$777,СВЦЭМ!$A$34:$A$777,$A103,СВЦЭМ!$B$34:$B$777,R$83)+'СЕТ СН'!$H$11+СВЦЭМ!$D$10+'СЕТ СН'!$H$6-'СЕТ СН'!$H$23</f>
        <v>1188.54305789</v>
      </c>
      <c r="S103" s="37">
        <f>SUMIFS(СВЦЭМ!$D$34:$D$777,СВЦЭМ!$A$34:$A$777,$A103,СВЦЭМ!$B$34:$B$777,S$83)+'СЕТ СН'!$H$11+СВЦЭМ!$D$10+'СЕТ СН'!$H$6-'СЕТ СН'!$H$23</f>
        <v>1157.7437065099998</v>
      </c>
      <c r="T103" s="37">
        <f>SUMIFS(СВЦЭМ!$D$34:$D$777,СВЦЭМ!$A$34:$A$777,$A103,СВЦЭМ!$B$34:$B$777,T$83)+'СЕТ СН'!$H$11+СВЦЭМ!$D$10+'СЕТ СН'!$H$6-'СЕТ СН'!$H$23</f>
        <v>1122.3552213299999</v>
      </c>
      <c r="U103" s="37">
        <f>SUMIFS(СВЦЭМ!$D$34:$D$777,СВЦЭМ!$A$34:$A$777,$A103,СВЦЭМ!$B$34:$B$777,U$83)+'СЕТ СН'!$H$11+СВЦЭМ!$D$10+'СЕТ СН'!$H$6-'СЕТ СН'!$H$23</f>
        <v>1126.0612197</v>
      </c>
      <c r="V103" s="37">
        <f>SUMIFS(СВЦЭМ!$D$34:$D$777,СВЦЭМ!$A$34:$A$777,$A103,СВЦЭМ!$B$34:$B$777,V$83)+'СЕТ СН'!$H$11+СВЦЭМ!$D$10+'СЕТ СН'!$H$6-'СЕТ СН'!$H$23</f>
        <v>1163.4409420399998</v>
      </c>
      <c r="W103" s="37">
        <f>SUMIFS(СВЦЭМ!$D$34:$D$777,СВЦЭМ!$A$34:$A$777,$A103,СВЦЭМ!$B$34:$B$777,W$83)+'СЕТ СН'!$H$11+СВЦЭМ!$D$10+'СЕТ СН'!$H$6-'СЕТ СН'!$H$23</f>
        <v>1252.7867913</v>
      </c>
      <c r="X103" s="37">
        <f>SUMIFS(СВЦЭМ!$D$34:$D$777,СВЦЭМ!$A$34:$A$777,$A103,СВЦЭМ!$B$34:$B$777,X$83)+'СЕТ СН'!$H$11+СВЦЭМ!$D$10+'СЕТ СН'!$H$6-'СЕТ СН'!$H$23</f>
        <v>1349.6799461199998</v>
      </c>
      <c r="Y103" s="37">
        <f>SUMIFS(СВЦЭМ!$D$34:$D$777,СВЦЭМ!$A$34:$A$777,$A103,СВЦЭМ!$B$34:$B$777,Y$83)+'СЕТ СН'!$H$11+СВЦЭМ!$D$10+'СЕТ СН'!$H$6-'СЕТ СН'!$H$23</f>
        <v>1456.58143995</v>
      </c>
    </row>
    <row r="104" spans="1:25" ht="15.75" x14ac:dyDescent="0.2">
      <c r="A104" s="36">
        <f t="shared" si="2"/>
        <v>43060</v>
      </c>
      <c r="B104" s="37">
        <f>SUMIFS(СВЦЭМ!$D$34:$D$777,СВЦЭМ!$A$34:$A$777,$A104,СВЦЭМ!$B$34:$B$777,B$83)+'СЕТ СН'!$H$11+СВЦЭМ!$D$10+'СЕТ СН'!$H$6-'СЕТ СН'!$H$23</f>
        <v>1528.8402939799998</v>
      </c>
      <c r="C104" s="37">
        <f>SUMIFS(СВЦЭМ!$D$34:$D$777,СВЦЭМ!$A$34:$A$777,$A104,СВЦЭМ!$B$34:$B$777,C$83)+'СЕТ СН'!$H$11+СВЦЭМ!$D$10+'СЕТ СН'!$H$6-'СЕТ СН'!$H$23</f>
        <v>1559.3520560399998</v>
      </c>
      <c r="D104" s="37">
        <f>SUMIFS(СВЦЭМ!$D$34:$D$777,СВЦЭМ!$A$34:$A$777,$A104,СВЦЭМ!$B$34:$B$777,D$83)+'СЕТ СН'!$H$11+СВЦЭМ!$D$10+'СЕТ СН'!$H$6-'СЕТ СН'!$H$23</f>
        <v>1562.2103426399999</v>
      </c>
      <c r="E104" s="37">
        <f>SUMIFS(СВЦЭМ!$D$34:$D$777,СВЦЭМ!$A$34:$A$777,$A104,СВЦЭМ!$B$34:$B$777,E$83)+'СЕТ СН'!$H$11+СВЦЭМ!$D$10+'СЕТ СН'!$H$6-'СЕТ СН'!$H$23</f>
        <v>1559.81293654</v>
      </c>
      <c r="F104" s="37">
        <f>SUMIFS(СВЦЭМ!$D$34:$D$777,СВЦЭМ!$A$34:$A$777,$A104,СВЦЭМ!$B$34:$B$777,F$83)+'СЕТ СН'!$H$11+СВЦЭМ!$D$10+'СЕТ СН'!$H$6-'СЕТ СН'!$H$23</f>
        <v>1560.6997938499999</v>
      </c>
      <c r="G104" s="37">
        <f>SUMIFS(СВЦЭМ!$D$34:$D$777,СВЦЭМ!$A$34:$A$777,$A104,СВЦЭМ!$B$34:$B$777,G$83)+'СЕТ СН'!$H$11+СВЦЭМ!$D$10+'СЕТ СН'!$H$6-'СЕТ СН'!$H$23</f>
        <v>1565.2557992399998</v>
      </c>
      <c r="H104" s="37">
        <f>SUMIFS(СВЦЭМ!$D$34:$D$777,СВЦЭМ!$A$34:$A$777,$A104,СВЦЭМ!$B$34:$B$777,H$83)+'СЕТ СН'!$H$11+СВЦЭМ!$D$10+'СЕТ СН'!$H$6-'СЕТ СН'!$H$23</f>
        <v>1539.8828905599999</v>
      </c>
      <c r="I104" s="37">
        <f>SUMIFS(СВЦЭМ!$D$34:$D$777,СВЦЭМ!$A$34:$A$777,$A104,СВЦЭМ!$B$34:$B$777,I$83)+'СЕТ СН'!$H$11+СВЦЭМ!$D$10+'СЕТ СН'!$H$6-'СЕТ СН'!$H$23</f>
        <v>1422.0108929799999</v>
      </c>
      <c r="J104" s="37">
        <f>SUMIFS(СВЦЭМ!$D$34:$D$777,СВЦЭМ!$A$34:$A$777,$A104,СВЦЭМ!$B$34:$B$777,J$83)+'СЕТ СН'!$H$11+СВЦЭМ!$D$10+'СЕТ СН'!$H$6-'СЕТ СН'!$H$23</f>
        <v>1353.6230404299999</v>
      </c>
      <c r="K104" s="37">
        <f>SUMIFS(СВЦЭМ!$D$34:$D$777,СВЦЭМ!$A$34:$A$777,$A104,СВЦЭМ!$B$34:$B$777,K$83)+'СЕТ СН'!$H$11+СВЦЭМ!$D$10+'СЕТ СН'!$H$6-'СЕТ СН'!$H$23</f>
        <v>1262.1256899999998</v>
      </c>
      <c r="L104" s="37">
        <f>SUMIFS(СВЦЭМ!$D$34:$D$777,СВЦЭМ!$A$34:$A$777,$A104,СВЦЭМ!$B$34:$B$777,L$83)+'СЕТ СН'!$H$11+СВЦЭМ!$D$10+'СЕТ СН'!$H$6-'СЕТ СН'!$H$23</f>
        <v>1189.64561736</v>
      </c>
      <c r="M104" s="37">
        <f>SUMIFS(СВЦЭМ!$D$34:$D$777,СВЦЭМ!$A$34:$A$777,$A104,СВЦЭМ!$B$34:$B$777,M$83)+'СЕТ СН'!$H$11+СВЦЭМ!$D$10+'СЕТ СН'!$H$6-'СЕТ СН'!$H$23</f>
        <v>1160.99881052</v>
      </c>
      <c r="N104" s="37">
        <f>SUMIFS(СВЦЭМ!$D$34:$D$777,СВЦЭМ!$A$34:$A$777,$A104,СВЦЭМ!$B$34:$B$777,N$83)+'СЕТ СН'!$H$11+СВЦЭМ!$D$10+'СЕТ СН'!$H$6-'СЕТ СН'!$H$23</f>
        <v>1175.0914014099999</v>
      </c>
      <c r="O104" s="37">
        <f>SUMIFS(СВЦЭМ!$D$34:$D$777,СВЦЭМ!$A$34:$A$777,$A104,СВЦЭМ!$B$34:$B$777,O$83)+'СЕТ СН'!$H$11+СВЦЭМ!$D$10+'СЕТ СН'!$H$6-'СЕТ СН'!$H$23</f>
        <v>1183.0290236199999</v>
      </c>
      <c r="P104" s="37">
        <f>SUMIFS(СВЦЭМ!$D$34:$D$777,СВЦЭМ!$A$34:$A$777,$A104,СВЦЭМ!$B$34:$B$777,P$83)+'СЕТ СН'!$H$11+СВЦЭМ!$D$10+'СЕТ СН'!$H$6-'СЕТ СН'!$H$23</f>
        <v>1190.5841425099998</v>
      </c>
      <c r="Q104" s="37">
        <f>SUMIFS(СВЦЭМ!$D$34:$D$777,СВЦЭМ!$A$34:$A$777,$A104,СВЦЭМ!$B$34:$B$777,Q$83)+'СЕТ СН'!$H$11+СВЦЭМ!$D$10+'СЕТ СН'!$H$6-'СЕТ СН'!$H$23</f>
        <v>1197.23076391</v>
      </c>
      <c r="R104" s="37">
        <f>SUMIFS(СВЦЭМ!$D$34:$D$777,СВЦЭМ!$A$34:$A$777,$A104,СВЦЭМ!$B$34:$B$777,R$83)+'СЕТ СН'!$H$11+СВЦЭМ!$D$10+'СЕТ СН'!$H$6-'СЕТ СН'!$H$23</f>
        <v>1198.91175858</v>
      </c>
      <c r="S104" s="37">
        <f>SUMIFS(СВЦЭМ!$D$34:$D$777,СВЦЭМ!$A$34:$A$777,$A104,СВЦЭМ!$B$34:$B$777,S$83)+'СЕТ СН'!$H$11+СВЦЭМ!$D$10+'СЕТ СН'!$H$6-'СЕТ СН'!$H$23</f>
        <v>1173.65607241</v>
      </c>
      <c r="T104" s="37">
        <f>SUMIFS(СВЦЭМ!$D$34:$D$777,СВЦЭМ!$A$34:$A$777,$A104,СВЦЭМ!$B$34:$B$777,T$83)+'СЕТ СН'!$H$11+СВЦЭМ!$D$10+'СЕТ СН'!$H$6-'СЕТ СН'!$H$23</f>
        <v>1123.5223671600002</v>
      </c>
      <c r="U104" s="37">
        <f>SUMIFS(СВЦЭМ!$D$34:$D$777,СВЦЭМ!$A$34:$A$777,$A104,СВЦЭМ!$B$34:$B$777,U$83)+'СЕТ СН'!$H$11+СВЦЭМ!$D$10+'СЕТ СН'!$H$6-'СЕТ СН'!$H$23</f>
        <v>1105.66408146</v>
      </c>
      <c r="V104" s="37">
        <f>SUMIFS(СВЦЭМ!$D$34:$D$777,СВЦЭМ!$A$34:$A$777,$A104,СВЦЭМ!$B$34:$B$777,V$83)+'СЕТ СН'!$H$11+СВЦЭМ!$D$10+'СЕТ СН'!$H$6-'СЕТ СН'!$H$23</f>
        <v>1176.3008119199999</v>
      </c>
      <c r="W104" s="37">
        <f>SUMIFS(СВЦЭМ!$D$34:$D$777,СВЦЭМ!$A$34:$A$777,$A104,СВЦЭМ!$B$34:$B$777,W$83)+'СЕТ СН'!$H$11+СВЦЭМ!$D$10+'СЕТ СН'!$H$6-'СЕТ СН'!$H$23</f>
        <v>1260.4124648699999</v>
      </c>
      <c r="X104" s="37">
        <f>SUMIFS(СВЦЭМ!$D$34:$D$777,СВЦЭМ!$A$34:$A$777,$A104,СВЦЭМ!$B$34:$B$777,X$83)+'СЕТ СН'!$H$11+СВЦЭМ!$D$10+'СЕТ СН'!$H$6-'СЕТ СН'!$H$23</f>
        <v>1359.0169786699998</v>
      </c>
      <c r="Y104" s="37">
        <f>SUMIFS(СВЦЭМ!$D$34:$D$777,СВЦЭМ!$A$34:$A$777,$A104,СВЦЭМ!$B$34:$B$777,Y$83)+'СЕТ СН'!$H$11+СВЦЭМ!$D$10+'СЕТ СН'!$H$6-'СЕТ СН'!$H$23</f>
        <v>1452.6711799</v>
      </c>
    </row>
    <row r="105" spans="1:25" ht="15.75" x14ac:dyDescent="0.2">
      <c r="A105" s="36">
        <f t="shared" si="2"/>
        <v>43061</v>
      </c>
      <c r="B105" s="37">
        <f>SUMIFS(СВЦЭМ!$D$34:$D$777,СВЦЭМ!$A$34:$A$777,$A105,СВЦЭМ!$B$34:$B$777,B$83)+'СЕТ СН'!$H$11+СВЦЭМ!$D$10+'СЕТ СН'!$H$6-'СЕТ СН'!$H$23</f>
        <v>1457.8321000199999</v>
      </c>
      <c r="C105" s="37">
        <f>SUMIFS(СВЦЭМ!$D$34:$D$777,СВЦЭМ!$A$34:$A$777,$A105,СВЦЭМ!$B$34:$B$777,C$83)+'СЕТ СН'!$H$11+СВЦЭМ!$D$10+'СЕТ СН'!$H$6-'СЕТ СН'!$H$23</f>
        <v>1445.9330063799998</v>
      </c>
      <c r="D105" s="37">
        <f>SUMIFS(СВЦЭМ!$D$34:$D$777,СВЦЭМ!$A$34:$A$777,$A105,СВЦЭМ!$B$34:$B$777,D$83)+'СЕТ СН'!$H$11+СВЦЭМ!$D$10+'СЕТ СН'!$H$6-'СЕТ СН'!$H$23</f>
        <v>1433.5439793599999</v>
      </c>
      <c r="E105" s="37">
        <f>SUMIFS(СВЦЭМ!$D$34:$D$777,СВЦЭМ!$A$34:$A$777,$A105,СВЦЭМ!$B$34:$B$777,E$83)+'СЕТ СН'!$H$11+СВЦЭМ!$D$10+'СЕТ СН'!$H$6-'СЕТ СН'!$H$23</f>
        <v>1430.1576630099999</v>
      </c>
      <c r="F105" s="37">
        <f>SUMIFS(СВЦЭМ!$D$34:$D$777,СВЦЭМ!$A$34:$A$777,$A105,СВЦЭМ!$B$34:$B$777,F$83)+'СЕТ СН'!$H$11+СВЦЭМ!$D$10+'СЕТ СН'!$H$6-'СЕТ СН'!$H$23</f>
        <v>1431.0450671599997</v>
      </c>
      <c r="G105" s="37">
        <f>SUMIFS(СВЦЭМ!$D$34:$D$777,СВЦЭМ!$A$34:$A$777,$A105,СВЦЭМ!$B$34:$B$777,G$83)+'СЕТ СН'!$H$11+СВЦЭМ!$D$10+'СЕТ СН'!$H$6-'СЕТ СН'!$H$23</f>
        <v>1438.6091941199998</v>
      </c>
      <c r="H105" s="37">
        <f>SUMIFS(СВЦЭМ!$D$34:$D$777,СВЦЭМ!$A$34:$A$777,$A105,СВЦЭМ!$B$34:$B$777,H$83)+'СЕТ СН'!$H$11+СВЦЭМ!$D$10+'СЕТ СН'!$H$6-'СЕТ СН'!$H$23</f>
        <v>1440.1470237799999</v>
      </c>
      <c r="I105" s="37">
        <f>SUMIFS(СВЦЭМ!$D$34:$D$777,СВЦЭМ!$A$34:$A$777,$A105,СВЦЭМ!$B$34:$B$777,I$83)+'СЕТ СН'!$H$11+СВЦЭМ!$D$10+'СЕТ СН'!$H$6-'СЕТ СН'!$H$23</f>
        <v>1358.0968381399998</v>
      </c>
      <c r="J105" s="37">
        <f>SUMIFS(СВЦЭМ!$D$34:$D$777,СВЦЭМ!$A$34:$A$777,$A105,СВЦЭМ!$B$34:$B$777,J$83)+'СЕТ СН'!$H$11+СВЦЭМ!$D$10+'СЕТ СН'!$H$6-'СЕТ СН'!$H$23</f>
        <v>1354.7758783199997</v>
      </c>
      <c r="K105" s="37">
        <f>SUMIFS(СВЦЭМ!$D$34:$D$777,СВЦЭМ!$A$34:$A$777,$A105,СВЦЭМ!$B$34:$B$777,K$83)+'СЕТ СН'!$H$11+СВЦЭМ!$D$10+'СЕТ СН'!$H$6-'СЕТ СН'!$H$23</f>
        <v>1300.6100351999999</v>
      </c>
      <c r="L105" s="37">
        <f>SUMIFS(СВЦЭМ!$D$34:$D$777,СВЦЭМ!$A$34:$A$777,$A105,СВЦЭМ!$B$34:$B$777,L$83)+'СЕТ СН'!$H$11+СВЦЭМ!$D$10+'СЕТ СН'!$H$6-'СЕТ СН'!$H$23</f>
        <v>1229.4300463199997</v>
      </c>
      <c r="M105" s="37">
        <f>SUMIFS(СВЦЭМ!$D$34:$D$777,СВЦЭМ!$A$34:$A$777,$A105,СВЦЭМ!$B$34:$B$777,M$83)+'СЕТ СН'!$H$11+СВЦЭМ!$D$10+'СЕТ СН'!$H$6-'СЕТ СН'!$H$23</f>
        <v>1194.1171013499998</v>
      </c>
      <c r="N105" s="37">
        <f>SUMIFS(СВЦЭМ!$D$34:$D$777,СВЦЭМ!$A$34:$A$777,$A105,СВЦЭМ!$B$34:$B$777,N$83)+'СЕТ СН'!$H$11+СВЦЭМ!$D$10+'СЕТ СН'!$H$6-'СЕТ СН'!$H$23</f>
        <v>1174.9434766200002</v>
      </c>
      <c r="O105" s="37">
        <f>SUMIFS(СВЦЭМ!$D$34:$D$777,СВЦЭМ!$A$34:$A$777,$A105,СВЦЭМ!$B$34:$B$777,O$83)+'СЕТ СН'!$H$11+СВЦЭМ!$D$10+'СЕТ СН'!$H$6-'СЕТ СН'!$H$23</f>
        <v>1167.8631902799998</v>
      </c>
      <c r="P105" s="37">
        <f>SUMIFS(СВЦЭМ!$D$34:$D$777,СВЦЭМ!$A$34:$A$777,$A105,СВЦЭМ!$B$34:$B$777,P$83)+'СЕТ СН'!$H$11+СВЦЭМ!$D$10+'СЕТ СН'!$H$6-'СЕТ СН'!$H$23</f>
        <v>1164.8616428999999</v>
      </c>
      <c r="Q105" s="37">
        <f>SUMIFS(СВЦЭМ!$D$34:$D$777,СВЦЭМ!$A$34:$A$777,$A105,СВЦЭМ!$B$34:$B$777,Q$83)+'СЕТ СН'!$H$11+СВЦЭМ!$D$10+'СЕТ СН'!$H$6-'СЕТ СН'!$H$23</f>
        <v>1167.3502252799999</v>
      </c>
      <c r="R105" s="37">
        <f>SUMIFS(СВЦЭМ!$D$34:$D$777,СВЦЭМ!$A$34:$A$777,$A105,СВЦЭМ!$B$34:$B$777,R$83)+'СЕТ СН'!$H$11+СВЦЭМ!$D$10+'СЕТ СН'!$H$6-'СЕТ СН'!$H$23</f>
        <v>1166.5563062299998</v>
      </c>
      <c r="S105" s="37">
        <f>SUMIFS(СВЦЭМ!$D$34:$D$777,СВЦЭМ!$A$34:$A$777,$A105,СВЦЭМ!$B$34:$B$777,S$83)+'СЕТ СН'!$H$11+СВЦЭМ!$D$10+'СЕТ СН'!$H$6-'СЕТ СН'!$H$23</f>
        <v>1169.9637610899999</v>
      </c>
      <c r="T105" s="37">
        <f>SUMIFS(СВЦЭМ!$D$34:$D$777,СВЦЭМ!$A$34:$A$777,$A105,СВЦЭМ!$B$34:$B$777,T$83)+'СЕТ СН'!$H$11+СВЦЭМ!$D$10+'СЕТ СН'!$H$6-'СЕТ СН'!$H$23</f>
        <v>1098.6815366800001</v>
      </c>
      <c r="U105" s="37">
        <f>SUMIFS(СВЦЭМ!$D$34:$D$777,СВЦЭМ!$A$34:$A$777,$A105,СВЦЭМ!$B$34:$B$777,U$83)+'СЕТ СН'!$H$11+СВЦЭМ!$D$10+'СЕТ СН'!$H$6-'СЕТ СН'!$H$23</f>
        <v>1092.9099974000001</v>
      </c>
      <c r="V105" s="37">
        <f>SUMIFS(СВЦЭМ!$D$34:$D$777,СВЦЭМ!$A$34:$A$777,$A105,СВЦЭМ!$B$34:$B$777,V$83)+'СЕТ СН'!$H$11+СВЦЭМ!$D$10+'СЕТ СН'!$H$6-'СЕТ СН'!$H$23</f>
        <v>1227.14342278</v>
      </c>
      <c r="W105" s="37">
        <f>SUMIFS(СВЦЭМ!$D$34:$D$777,СВЦЭМ!$A$34:$A$777,$A105,СВЦЭМ!$B$34:$B$777,W$83)+'СЕТ СН'!$H$11+СВЦЭМ!$D$10+'СЕТ СН'!$H$6-'СЕТ СН'!$H$23</f>
        <v>1285.2329449899999</v>
      </c>
      <c r="X105" s="37">
        <f>SUMIFS(СВЦЭМ!$D$34:$D$777,СВЦЭМ!$A$34:$A$777,$A105,СВЦЭМ!$B$34:$B$777,X$83)+'СЕТ СН'!$H$11+СВЦЭМ!$D$10+'СЕТ СН'!$H$6-'СЕТ СН'!$H$23</f>
        <v>1350.7142563499997</v>
      </c>
      <c r="Y105" s="37">
        <f>SUMIFS(СВЦЭМ!$D$34:$D$777,СВЦЭМ!$A$34:$A$777,$A105,СВЦЭМ!$B$34:$B$777,Y$83)+'СЕТ СН'!$H$11+СВЦЭМ!$D$10+'СЕТ СН'!$H$6-'СЕТ СН'!$H$23</f>
        <v>1428.2782776199997</v>
      </c>
    </row>
    <row r="106" spans="1:25" ht="15.75" x14ac:dyDescent="0.2">
      <c r="A106" s="36">
        <f t="shared" si="2"/>
        <v>43062</v>
      </c>
      <c r="B106" s="37">
        <f>SUMIFS(СВЦЭМ!$D$34:$D$777,СВЦЭМ!$A$34:$A$777,$A106,СВЦЭМ!$B$34:$B$777,B$83)+'СЕТ СН'!$H$11+СВЦЭМ!$D$10+'СЕТ СН'!$H$6-'СЕТ СН'!$H$23</f>
        <v>1427.43889747</v>
      </c>
      <c r="C106" s="37">
        <f>SUMIFS(СВЦЭМ!$D$34:$D$777,СВЦЭМ!$A$34:$A$777,$A106,СВЦЭМ!$B$34:$B$777,C$83)+'СЕТ СН'!$H$11+СВЦЭМ!$D$10+'СЕТ СН'!$H$6-'СЕТ СН'!$H$23</f>
        <v>1481.0555672999999</v>
      </c>
      <c r="D106" s="37">
        <f>SUMIFS(СВЦЭМ!$D$34:$D$777,СВЦЭМ!$A$34:$A$777,$A106,СВЦЭМ!$B$34:$B$777,D$83)+'СЕТ СН'!$H$11+СВЦЭМ!$D$10+'СЕТ СН'!$H$6-'СЕТ СН'!$H$23</f>
        <v>1551.6490266799997</v>
      </c>
      <c r="E106" s="37">
        <f>SUMIFS(СВЦЭМ!$D$34:$D$777,СВЦЭМ!$A$34:$A$777,$A106,СВЦЭМ!$B$34:$B$777,E$83)+'СЕТ СН'!$H$11+СВЦЭМ!$D$10+'СЕТ СН'!$H$6-'СЕТ СН'!$H$23</f>
        <v>1550.0818789800001</v>
      </c>
      <c r="F106" s="37">
        <f>SUMIFS(СВЦЭМ!$D$34:$D$777,СВЦЭМ!$A$34:$A$777,$A106,СВЦЭМ!$B$34:$B$777,F$83)+'СЕТ СН'!$H$11+СВЦЭМ!$D$10+'СЕТ СН'!$H$6-'СЕТ СН'!$H$23</f>
        <v>1549.9599588900001</v>
      </c>
      <c r="G106" s="37">
        <f>SUMIFS(СВЦЭМ!$D$34:$D$777,СВЦЭМ!$A$34:$A$777,$A106,СВЦЭМ!$B$34:$B$777,G$83)+'СЕТ СН'!$H$11+СВЦЭМ!$D$10+'СЕТ СН'!$H$6-'СЕТ СН'!$H$23</f>
        <v>1552.2446123499999</v>
      </c>
      <c r="H106" s="37">
        <f>SUMIFS(СВЦЭМ!$D$34:$D$777,СВЦЭМ!$A$34:$A$777,$A106,СВЦЭМ!$B$34:$B$777,H$83)+'СЕТ СН'!$H$11+СВЦЭМ!$D$10+'СЕТ СН'!$H$6-'СЕТ СН'!$H$23</f>
        <v>1519.9993691699997</v>
      </c>
      <c r="I106" s="37">
        <f>SUMIFS(СВЦЭМ!$D$34:$D$777,СВЦЭМ!$A$34:$A$777,$A106,СВЦЭМ!$B$34:$B$777,I$83)+'СЕТ СН'!$H$11+СВЦЭМ!$D$10+'СЕТ СН'!$H$6-'СЕТ СН'!$H$23</f>
        <v>1399.7656454600001</v>
      </c>
      <c r="J106" s="37">
        <f>SUMIFS(СВЦЭМ!$D$34:$D$777,СВЦЭМ!$A$34:$A$777,$A106,СВЦЭМ!$B$34:$B$777,J$83)+'СЕТ СН'!$H$11+СВЦЭМ!$D$10+'СЕТ СН'!$H$6-'СЕТ СН'!$H$23</f>
        <v>1321.9074333799999</v>
      </c>
      <c r="K106" s="37">
        <f>SUMIFS(СВЦЭМ!$D$34:$D$777,СВЦЭМ!$A$34:$A$777,$A106,СВЦЭМ!$B$34:$B$777,K$83)+'СЕТ СН'!$H$11+СВЦЭМ!$D$10+'СЕТ СН'!$H$6-'СЕТ СН'!$H$23</f>
        <v>1215.9943938400002</v>
      </c>
      <c r="L106" s="37">
        <f>SUMIFS(СВЦЭМ!$D$34:$D$777,СВЦЭМ!$A$34:$A$777,$A106,СВЦЭМ!$B$34:$B$777,L$83)+'СЕТ СН'!$H$11+СВЦЭМ!$D$10+'СЕТ СН'!$H$6-'СЕТ СН'!$H$23</f>
        <v>1134.9042705900001</v>
      </c>
      <c r="M106" s="37">
        <f>SUMIFS(СВЦЭМ!$D$34:$D$777,СВЦЭМ!$A$34:$A$777,$A106,СВЦЭМ!$B$34:$B$777,M$83)+'СЕТ СН'!$H$11+СВЦЭМ!$D$10+'СЕТ СН'!$H$6-'СЕТ СН'!$H$23</f>
        <v>1107.1496084699997</v>
      </c>
      <c r="N106" s="37">
        <f>SUMIFS(СВЦЭМ!$D$34:$D$777,СВЦЭМ!$A$34:$A$777,$A106,СВЦЭМ!$B$34:$B$777,N$83)+'СЕТ СН'!$H$11+СВЦЭМ!$D$10+'СЕТ СН'!$H$6-'СЕТ СН'!$H$23</f>
        <v>1122.3603783099998</v>
      </c>
      <c r="O106" s="37">
        <f>SUMIFS(СВЦЭМ!$D$34:$D$777,СВЦЭМ!$A$34:$A$777,$A106,СВЦЭМ!$B$34:$B$777,O$83)+'СЕТ СН'!$H$11+СВЦЭМ!$D$10+'СЕТ СН'!$H$6-'СЕТ СН'!$H$23</f>
        <v>1099.4906403999998</v>
      </c>
      <c r="P106" s="37">
        <f>SUMIFS(СВЦЭМ!$D$34:$D$777,СВЦЭМ!$A$34:$A$777,$A106,СВЦЭМ!$B$34:$B$777,P$83)+'СЕТ СН'!$H$11+СВЦЭМ!$D$10+'СЕТ СН'!$H$6-'СЕТ СН'!$H$23</f>
        <v>1147.9121701099998</v>
      </c>
      <c r="Q106" s="37">
        <f>SUMIFS(СВЦЭМ!$D$34:$D$777,СВЦЭМ!$A$34:$A$777,$A106,СВЦЭМ!$B$34:$B$777,Q$83)+'СЕТ СН'!$H$11+СВЦЭМ!$D$10+'СЕТ СН'!$H$6-'СЕТ СН'!$H$23</f>
        <v>1153.9711994499999</v>
      </c>
      <c r="R106" s="37">
        <f>SUMIFS(СВЦЭМ!$D$34:$D$777,СВЦЭМ!$A$34:$A$777,$A106,СВЦЭМ!$B$34:$B$777,R$83)+'СЕТ СН'!$H$11+СВЦЭМ!$D$10+'СЕТ СН'!$H$6-'СЕТ СН'!$H$23</f>
        <v>1160.9216892499999</v>
      </c>
      <c r="S106" s="37">
        <f>SUMIFS(СВЦЭМ!$D$34:$D$777,СВЦЭМ!$A$34:$A$777,$A106,СВЦЭМ!$B$34:$B$777,S$83)+'СЕТ СН'!$H$11+СВЦЭМ!$D$10+'СЕТ СН'!$H$6-'СЕТ СН'!$H$23</f>
        <v>1125.6775383700001</v>
      </c>
      <c r="T106" s="37">
        <f>SUMIFS(СВЦЭМ!$D$34:$D$777,СВЦЭМ!$A$34:$A$777,$A106,СВЦЭМ!$B$34:$B$777,T$83)+'СЕТ СН'!$H$11+СВЦЭМ!$D$10+'СЕТ СН'!$H$6-'СЕТ СН'!$H$23</f>
        <v>1102.6156929200001</v>
      </c>
      <c r="U106" s="37">
        <f>SUMIFS(СВЦЭМ!$D$34:$D$777,СВЦЭМ!$A$34:$A$777,$A106,СВЦЭМ!$B$34:$B$777,U$83)+'СЕТ СН'!$H$11+СВЦЭМ!$D$10+'СЕТ СН'!$H$6-'СЕТ СН'!$H$23</f>
        <v>1097.68951573</v>
      </c>
      <c r="V106" s="37">
        <f>SUMIFS(СВЦЭМ!$D$34:$D$777,СВЦЭМ!$A$34:$A$777,$A106,СВЦЭМ!$B$34:$B$777,V$83)+'СЕТ СН'!$H$11+СВЦЭМ!$D$10+'СЕТ СН'!$H$6-'СЕТ СН'!$H$23</f>
        <v>1138.2960669099998</v>
      </c>
      <c r="W106" s="37">
        <f>SUMIFS(СВЦЭМ!$D$34:$D$777,СВЦЭМ!$A$34:$A$777,$A106,СВЦЭМ!$B$34:$B$777,W$83)+'СЕТ СН'!$H$11+СВЦЭМ!$D$10+'СЕТ СН'!$H$6-'СЕТ СН'!$H$23</f>
        <v>1227.6071853200001</v>
      </c>
      <c r="X106" s="37">
        <f>SUMIFS(СВЦЭМ!$D$34:$D$777,СВЦЭМ!$A$34:$A$777,$A106,СВЦЭМ!$B$34:$B$777,X$83)+'СЕТ СН'!$H$11+СВЦЭМ!$D$10+'СЕТ СН'!$H$6-'СЕТ СН'!$H$23</f>
        <v>1323.6434957400002</v>
      </c>
      <c r="Y106" s="37">
        <f>SUMIFS(СВЦЭМ!$D$34:$D$777,СВЦЭМ!$A$34:$A$777,$A106,СВЦЭМ!$B$34:$B$777,Y$83)+'СЕТ СН'!$H$11+СВЦЭМ!$D$10+'СЕТ СН'!$H$6-'СЕТ СН'!$H$23</f>
        <v>1383.8409705599997</v>
      </c>
    </row>
    <row r="107" spans="1:25" ht="15.75" x14ac:dyDescent="0.2">
      <c r="A107" s="36">
        <f t="shared" si="2"/>
        <v>43063</v>
      </c>
      <c r="B107" s="37">
        <f>SUMIFS(СВЦЭМ!$D$34:$D$777,СВЦЭМ!$A$34:$A$777,$A107,СВЦЭМ!$B$34:$B$777,B$83)+'СЕТ СН'!$H$11+СВЦЭМ!$D$10+'СЕТ СН'!$H$6-'СЕТ СН'!$H$23</f>
        <v>1406.0126984099998</v>
      </c>
      <c r="C107" s="37">
        <f>SUMIFS(СВЦЭМ!$D$34:$D$777,СВЦЭМ!$A$34:$A$777,$A107,СВЦЭМ!$B$34:$B$777,C$83)+'СЕТ СН'!$H$11+СВЦЭМ!$D$10+'СЕТ СН'!$H$6-'СЕТ СН'!$H$23</f>
        <v>1473.59478928</v>
      </c>
      <c r="D107" s="37">
        <f>SUMIFS(СВЦЭМ!$D$34:$D$777,СВЦЭМ!$A$34:$A$777,$A107,СВЦЭМ!$B$34:$B$777,D$83)+'СЕТ СН'!$H$11+СВЦЭМ!$D$10+'СЕТ СН'!$H$6-'СЕТ СН'!$H$23</f>
        <v>1572.1852630799999</v>
      </c>
      <c r="E107" s="37">
        <f>SUMIFS(СВЦЭМ!$D$34:$D$777,СВЦЭМ!$A$34:$A$777,$A107,СВЦЭМ!$B$34:$B$777,E$83)+'СЕТ СН'!$H$11+СВЦЭМ!$D$10+'СЕТ СН'!$H$6-'СЕТ СН'!$H$23</f>
        <v>1571.6280940299998</v>
      </c>
      <c r="F107" s="37">
        <f>SUMIFS(СВЦЭМ!$D$34:$D$777,СВЦЭМ!$A$34:$A$777,$A107,СВЦЭМ!$B$34:$B$777,F$83)+'СЕТ СН'!$H$11+СВЦЭМ!$D$10+'СЕТ СН'!$H$6-'СЕТ СН'!$H$23</f>
        <v>1572.88231705</v>
      </c>
      <c r="G107" s="37">
        <f>SUMIFS(СВЦЭМ!$D$34:$D$777,СВЦЭМ!$A$34:$A$777,$A107,СВЦЭМ!$B$34:$B$777,G$83)+'СЕТ СН'!$H$11+СВЦЭМ!$D$10+'СЕТ СН'!$H$6-'СЕТ СН'!$H$23</f>
        <v>1571.25800398</v>
      </c>
      <c r="H107" s="37">
        <f>SUMIFS(СВЦЭМ!$D$34:$D$777,СВЦЭМ!$A$34:$A$777,$A107,СВЦЭМ!$B$34:$B$777,H$83)+'СЕТ СН'!$H$11+СВЦЭМ!$D$10+'СЕТ СН'!$H$6-'СЕТ СН'!$H$23</f>
        <v>1513.6514745300001</v>
      </c>
      <c r="I107" s="37">
        <f>SUMIFS(СВЦЭМ!$D$34:$D$777,СВЦЭМ!$A$34:$A$777,$A107,СВЦЭМ!$B$34:$B$777,I$83)+'СЕТ СН'!$H$11+СВЦЭМ!$D$10+'СЕТ СН'!$H$6-'СЕТ СН'!$H$23</f>
        <v>1407.9432355700001</v>
      </c>
      <c r="J107" s="37">
        <f>SUMIFS(СВЦЭМ!$D$34:$D$777,СВЦЭМ!$A$34:$A$777,$A107,СВЦЭМ!$B$34:$B$777,J$83)+'СЕТ СН'!$H$11+СВЦЭМ!$D$10+'СЕТ СН'!$H$6-'СЕТ СН'!$H$23</f>
        <v>1306.2339326299998</v>
      </c>
      <c r="K107" s="37">
        <f>SUMIFS(СВЦЭМ!$D$34:$D$777,СВЦЭМ!$A$34:$A$777,$A107,СВЦЭМ!$B$34:$B$777,K$83)+'СЕТ СН'!$H$11+СВЦЭМ!$D$10+'СЕТ СН'!$H$6-'СЕТ СН'!$H$23</f>
        <v>1207.1286710300001</v>
      </c>
      <c r="L107" s="37">
        <f>SUMIFS(СВЦЭМ!$D$34:$D$777,СВЦЭМ!$A$34:$A$777,$A107,СВЦЭМ!$B$34:$B$777,L$83)+'СЕТ СН'!$H$11+СВЦЭМ!$D$10+'СЕТ СН'!$H$6-'СЕТ СН'!$H$23</f>
        <v>1196.2134661499999</v>
      </c>
      <c r="M107" s="37">
        <f>SUMIFS(СВЦЭМ!$D$34:$D$777,СВЦЭМ!$A$34:$A$777,$A107,СВЦЭМ!$B$34:$B$777,M$83)+'СЕТ СН'!$H$11+СВЦЭМ!$D$10+'СЕТ СН'!$H$6-'СЕТ СН'!$H$23</f>
        <v>1162.45228047</v>
      </c>
      <c r="N107" s="37">
        <f>SUMIFS(СВЦЭМ!$D$34:$D$777,СВЦЭМ!$A$34:$A$777,$A107,СВЦЭМ!$B$34:$B$777,N$83)+'СЕТ СН'!$H$11+СВЦЭМ!$D$10+'СЕТ СН'!$H$6-'СЕТ СН'!$H$23</f>
        <v>1180.6022368999998</v>
      </c>
      <c r="O107" s="37">
        <f>SUMIFS(СВЦЭМ!$D$34:$D$777,СВЦЭМ!$A$34:$A$777,$A107,СВЦЭМ!$B$34:$B$777,O$83)+'СЕТ СН'!$H$11+СВЦЭМ!$D$10+'СЕТ СН'!$H$6-'СЕТ СН'!$H$23</f>
        <v>1180.9315600800001</v>
      </c>
      <c r="P107" s="37">
        <f>SUMIFS(СВЦЭМ!$D$34:$D$777,СВЦЭМ!$A$34:$A$777,$A107,СВЦЭМ!$B$34:$B$777,P$83)+'СЕТ СН'!$H$11+СВЦЭМ!$D$10+'СЕТ СН'!$H$6-'СЕТ СН'!$H$23</f>
        <v>1178.44873297</v>
      </c>
      <c r="Q107" s="37">
        <f>SUMIFS(СВЦЭМ!$D$34:$D$777,СВЦЭМ!$A$34:$A$777,$A107,СВЦЭМ!$B$34:$B$777,Q$83)+'СЕТ СН'!$H$11+СВЦЭМ!$D$10+'СЕТ СН'!$H$6-'СЕТ СН'!$H$23</f>
        <v>1177.1380394399998</v>
      </c>
      <c r="R107" s="37">
        <f>SUMIFS(СВЦЭМ!$D$34:$D$777,СВЦЭМ!$A$34:$A$777,$A107,СВЦЭМ!$B$34:$B$777,R$83)+'СЕТ СН'!$H$11+СВЦЭМ!$D$10+'СЕТ СН'!$H$6-'СЕТ СН'!$H$23</f>
        <v>1172.86066355</v>
      </c>
      <c r="S107" s="37">
        <f>SUMIFS(СВЦЭМ!$D$34:$D$777,СВЦЭМ!$A$34:$A$777,$A107,СВЦЭМ!$B$34:$B$777,S$83)+'СЕТ СН'!$H$11+СВЦЭМ!$D$10+'СЕТ СН'!$H$6-'СЕТ СН'!$H$23</f>
        <v>1132.4761414199997</v>
      </c>
      <c r="T107" s="37">
        <f>SUMIFS(СВЦЭМ!$D$34:$D$777,СВЦЭМ!$A$34:$A$777,$A107,СВЦЭМ!$B$34:$B$777,T$83)+'СЕТ СН'!$H$11+СВЦЭМ!$D$10+'СЕТ СН'!$H$6-'СЕТ СН'!$H$23</f>
        <v>1124.7647631499999</v>
      </c>
      <c r="U107" s="37">
        <f>SUMIFS(СВЦЭМ!$D$34:$D$777,СВЦЭМ!$A$34:$A$777,$A107,СВЦЭМ!$B$34:$B$777,U$83)+'СЕТ СН'!$H$11+СВЦЭМ!$D$10+'СЕТ СН'!$H$6-'СЕТ СН'!$H$23</f>
        <v>1110.1467333999999</v>
      </c>
      <c r="V107" s="37">
        <f>SUMIFS(СВЦЭМ!$D$34:$D$777,СВЦЭМ!$A$34:$A$777,$A107,СВЦЭМ!$B$34:$B$777,V$83)+'СЕТ СН'!$H$11+СВЦЭМ!$D$10+'СЕТ СН'!$H$6-'СЕТ СН'!$H$23</f>
        <v>1125.1050976699999</v>
      </c>
      <c r="W107" s="37">
        <f>SUMIFS(СВЦЭМ!$D$34:$D$777,СВЦЭМ!$A$34:$A$777,$A107,СВЦЭМ!$B$34:$B$777,W$83)+'СЕТ СН'!$H$11+СВЦЭМ!$D$10+'СЕТ СН'!$H$6-'СЕТ СН'!$H$23</f>
        <v>1255.04617263</v>
      </c>
      <c r="X107" s="37">
        <f>SUMIFS(СВЦЭМ!$D$34:$D$777,СВЦЭМ!$A$34:$A$777,$A107,СВЦЭМ!$B$34:$B$777,X$83)+'СЕТ СН'!$H$11+СВЦЭМ!$D$10+'СЕТ СН'!$H$6-'СЕТ СН'!$H$23</f>
        <v>1340.82515496</v>
      </c>
      <c r="Y107" s="37">
        <f>SUMIFS(СВЦЭМ!$D$34:$D$777,СВЦЭМ!$A$34:$A$777,$A107,СВЦЭМ!$B$34:$B$777,Y$83)+'СЕТ СН'!$H$11+СВЦЭМ!$D$10+'СЕТ СН'!$H$6-'СЕТ СН'!$H$23</f>
        <v>1432.9044331199998</v>
      </c>
    </row>
    <row r="108" spans="1:25" ht="15.75" x14ac:dyDescent="0.2">
      <c r="A108" s="36">
        <f t="shared" si="2"/>
        <v>43064</v>
      </c>
      <c r="B108" s="37">
        <f>SUMIFS(СВЦЭМ!$D$34:$D$777,СВЦЭМ!$A$34:$A$777,$A108,СВЦЭМ!$B$34:$B$777,B$83)+'СЕТ СН'!$H$11+СВЦЭМ!$D$10+'СЕТ СН'!$H$6-'СЕТ СН'!$H$23</f>
        <v>1462.4977631199999</v>
      </c>
      <c r="C108" s="37">
        <f>SUMIFS(СВЦЭМ!$D$34:$D$777,СВЦЭМ!$A$34:$A$777,$A108,СВЦЭМ!$B$34:$B$777,C$83)+'СЕТ СН'!$H$11+СВЦЭМ!$D$10+'СЕТ СН'!$H$6-'СЕТ СН'!$H$23</f>
        <v>1505.2319802899997</v>
      </c>
      <c r="D108" s="37">
        <f>SUMIFS(СВЦЭМ!$D$34:$D$777,СВЦЭМ!$A$34:$A$777,$A108,СВЦЭМ!$B$34:$B$777,D$83)+'СЕТ СН'!$H$11+СВЦЭМ!$D$10+'СЕТ СН'!$H$6-'СЕТ СН'!$H$23</f>
        <v>1550.82647937</v>
      </c>
      <c r="E108" s="37">
        <f>SUMIFS(СВЦЭМ!$D$34:$D$777,СВЦЭМ!$A$34:$A$777,$A108,СВЦЭМ!$B$34:$B$777,E$83)+'СЕТ СН'!$H$11+СВЦЭМ!$D$10+'СЕТ СН'!$H$6-'СЕТ СН'!$H$23</f>
        <v>1553.45101191</v>
      </c>
      <c r="F108" s="37">
        <f>SUMIFS(СВЦЭМ!$D$34:$D$777,СВЦЭМ!$A$34:$A$777,$A108,СВЦЭМ!$B$34:$B$777,F$83)+'СЕТ СН'!$H$11+СВЦЭМ!$D$10+'СЕТ СН'!$H$6-'СЕТ СН'!$H$23</f>
        <v>1553.6797878499997</v>
      </c>
      <c r="G108" s="37">
        <f>SUMIFS(СВЦЭМ!$D$34:$D$777,СВЦЭМ!$A$34:$A$777,$A108,СВЦЭМ!$B$34:$B$777,G$83)+'СЕТ СН'!$H$11+СВЦЭМ!$D$10+'СЕТ СН'!$H$6-'СЕТ СН'!$H$23</f>
        <v>1545.2384041199998</v>
      </c>
      <c r="H108" s="37">
        <f>SUMIFS(СВЦЭМ!$D$34:$D$777,СВЦЭМ!$A$34:$A$777,$A108,СВЦЭМ!$B$34:$B$777,H$83)+'СЕТ СН'!$H$11+СВЦЭМ!$D$10+'СЕТ СН'!$H$6-'СЕТ СН'!$H$23</f>
        <v>1511.1898784599998</v>
      </c>
      <c r="I108" s="37">
        <f>SUMIFS(СВЦЭМ!$D$34:$D$777,СВЦЭМ!$A$34:$A$777,$A108,СВЦЭМ!$B$34:$B$777,I$83)+'СЕТ СН'!$H$11+СВЦЭМ!$D$10+'СЕТ СН'!$H$6-'СЕТ СН'!$H$23</f>
        <v>1330.4585444999998</v>
      </c>
      <c r="J108" s="37">
        <f>SUMIFS(СВЦЭМ!$D$34:$D$777,СВЦЭМ!$A$34:$A$777,$A108,СВЦЭМ!$B$34:$B$777,J$83)+'СЕТ СН'!$H$11+СВЦЭМ!$D$10+'СЕТ СН'!$H$6-'СЕТ СН'!$H$23</f>
        <v>1331.1701565999997</v>
      </c>
      <c r="K108" s="37">
        <f>SUMIFS(СВЦЭМ!$D$34:$D$777,СВЦЭМ!$A$34:$A$777,$A108,СВЦЭМ!$B$34:$B$777,K$83)+'СЕТ СН'!$H$11+СВЦЭМ!$D$10+'СЕТ СН'!$H$6-'СЕТ СН'!$H$23</f>
        <v>1248.5850977800001</v>
      </c>
      <c r="L108" s="37">
        <f>SUMIFS(СВЦЭМ!$D$34:$D$777,СВЦЭМ!$A$34:$A$777,$A108,СВЦЭМ!$B$34:$B$777,L$83)+'СЕТ СН'!$H$11+СВЦЭМ!$D$10+'СЕТ СН'!$H$6-'СЕТ СН'!$H$23</f>
        <v>1159.5025159500001</v>
      </c>
      <c r="M108" s="37">
        <f>SUMIFS(СВЦЭМ!$D$34:$D$777,СВЦЭМ!$A$34:$A$777,$A108,СВЦЭМ!$B$34:$B$777,M$83)+'СЕТ СН'!$H$11+СВЦЭМ!$D$10+'СЕТ СН'!$H$6-'СЕТ СН'!$H$23</f>
        <v>1124.9379587399999</v>
      </c>
      <c r="N108" s="37">
        <f>SUMIFS(СВЦЭМ!$D$34:$D$777,СВЦЭМ!$A$34:$A$777,$A108,СВЦЭМ!$B$34:$B$777,N$83)+'СЕТ СН'!$H$11+СВЦЭМ!$D$10+'СЕТ СН'!$H$6-'СЕТ СН'!$H$23</f>
        <v>1093.7647129900001</v>
      </c>
      <c r="O108" s="37">
        <f>SUMIFS(СВЦЭМ!$D$34:$D$777,СВЦЭМ!$A$34:$A$777,$A108,СВЦЭМ!$B$34:$B$777,O$83)+'СЕТ СН'!$H$11+СВЦЭМ!$D$10+'СЕТ СН'!$H$6-'СЕТ СН'!$H$23</f>
        <v>1146.0259977999999</v>
      </c>
      <c r="P108" s="37">
        <f>SUMIFS(СВЦЭМ!$D$34:$D$777,СВЦЭМ!$A$34:$A$777,$A108,СВЦЭМ!$B$34:$B$777,P$83)+'СЕТ СН'!$H$11+СВЦЭМ!$D$10+'СЕТ СН'!$H$6-'СЕТ СН'!$H$23</f>
        <v>1162.73609691</v>
      </c>
      <c r="Q108" s="37">
        <f>SUMIFS(СВЦЭМ!$D$34:$D$777,СВЦЭМ!$A$34:$A$777,$A108,СВЦЭМ!$B$34:$B$777,Q$83)+'СЕТ СН'!$H$11+СВЦЭМ!$D$10+'СЕТ СН'!$H$6-'СЕТ СН'!$H$23</f>
        <v>1164.1844337899997</v>
      </c>
      <c r="R108" s="37">
        <f>SUMIFS(СВЦЭМ!$D$34:$D$777,СВЦЭМ!$A$34:$A$777,$A108,СВЦЭМ!$B$34:$B$777,R$83)+'СЕТ СН'!$H$11+СВЦЭМ!$D$10+'СЕТ СН'!$H$6-'СЕТ СН'!$H$23</f>
        <v>1158.5219783799998</v>
      </c>
      <c r="S108" s="37">
        <f>SUMIFS(СВЦЭМ!$D$34:$D$777,СВЦЭМ!$A$34:$A$777,$A108,СВЦЭМ!$B$34:$B$777,S$83)+'СЕТ СН'!$H$11+СВЦЭМ!$D$10+'СЕТ СН'!$H$6-'СЕТ СН'!$H$23</f>
        <v>1140.6604923899999</v>
      </c>
      <c r="T108" s="37">
        <f>SUMIFS(СВЦЭМ!$D$34:$D$777,СВЦЭМ!$A$34:$A$777,$A108,СВЦЭМ!$B$34:$B$777,T$83)+'СЕТ СН'!$H$11+СВЦЭМ!$D$10+'СЕТ СН'!$H$6-'СЕТ СН'!$H$23</f>
        <v>1098.8673097400001</v>
      </c>
      <c r="U108" s="37">
        <f>SUMIFS(СВЦЭМ!$D$34:$D$777,СВЦЭМ!$A$34:$A$777,$A108,СВЦЭМ!$B$34:$B$777,U$83)+'СЕТ СН'!$H$11+СВЦЭМ!$D$10+'СЕТ СН'!$H$6-'СЕТ СН'!$H$23</f>
        <v>1098.8004580799998</v>
      </c>
      <c r="V108" s="37">
        <f>SUMIFS(СВЦЭМ!$D$34:$D$777,СВЦЭМ!$A$34:$A$777,$A108,СВЦЭМ!$B$34:$B$777,V$83)+'СЕТ СН'!$H$11+СВЦЭМ!$D$10+'СЕТ СН'!$H$6-'СЕТ СН'!$H$23</f>
        <v>1142.8163945800002</v>
      </c>
      <c r="W108" s="37">
        <f>SUMIFS(СВЦЭМ!$D$34:$D$777,СВЦЭМ!$A$34:$A$777,$A108,СВЦЭМ!$B$34:$B$777,W$83)+'СЕТ СН'!$H$11+СВЦЭМ!$D$10+'СЕТ СН'!$H$6-'СЕТ СН'!$H$23</f>
        <v>1224.6954906299998</v>
      </c>
      <c r="X108" s="37">
        <f>SUMIFS(СВЦЭМ!$D$34:$D$777,СВЦЭМ!$A$34:$A$777,$A108,СВЦЭМ!$B$34:$B$777,X$83)+'СЕТ СН'!$H$11+СВЦЭМ!$D$10+'СЕТ СН'!$H$6-'СЕТ СН'!$H$23</f>
        <v>1324.9864346300001</v>
      </c>
      <c r="Y108" s="37">
        <f>SUMIFS(СВЦЭМ!$D$34:$D$777,СВЦЭМ!$A$34:$A$777,$A108,СВЦЭМ!$B$34:$B$777,Y$83)+'СЕТ СН'!$H$11+СВЦЭМ!$D$10+'СЕТ СН'!$H$6-'СЕТ СН'!$H$23</f>
        <v>1398.1028797099998</v>
      </c>
    </row>
    <row r="109" spans="1:25" ht="15.75" x14ac:dyDescent="0.2">
      <c r="A109" s="36">
        <f t="shared" si="2"/>
        <v>43065</v>
      </c>
      <c r="B109" s="37">
        <f>SUMIFS(СВЦЭМ!$D$34:$D$777,СВЦЭМ!$A$34:$A$777,$A109,СВЦЭМ!$B$34:$B$777,B$83)+'СЕТ СН'!$H$11+СВЦЭМ!$D$10+'СЕТ СН'!$H$6-'СЕТ СН'!$H$23</f>
        <v>1447.1120940000001</v>
      </c>
      <c r="C109" s="37">
        <f>SUMIFS(СВЦЭМ!$D$34:$D$777,СВЦЭМ!$A$34:$A$777,$A109,СВЦЭМ!$B$34:$B$777,C$83)+'СЕТ СН'!$H$11+СВЦЭМ!$D$10+'СЕТ СН'!$H$6-'СЕТ СН'!$H$23</f>
        <v>1487.9748771899999</v>
      </c>
      <c r="D109" s="37">
        <f>SUMIFS(СВЦЭМ!$D$34:$D$777,СВЦЭМ!$A$34:$A$777,$A109,СВЦЭМ!$B$34:$B$777,D$83)+'СЕТ СН'!$H$11+СВЦЭМ!$D$10+'СЕТ СН'!$H$6-'СЕТ СН'!$H$23</f>
        <v>1538.5705461100001</v>
      </c>
      <c r="E109" s="37">
        <f>SUMIFS(СВЦЭМ!$D$34:$D$777,СВЦЭМ!$A$34:$A$777,$A109,СВЦЭМ!$B$34:$B$777,E$83)+'СЕТ СН'!$H$11+СВЦЭМ!$D$10+'СЕТ СН'!$H$6-'СЕТ СН'!$H$23</f>
        <v>1548.7309170099998</v>
      </c>
      <c r="F109" s="37">
        <f>SUMIFS(СВЦЭМ!$D$34:$D$777,СВЦЭМ!$A$34:$A$777,$A109,СВЦЭМ!$B$34:$B$777,F$83)+'СЕТ СН'!$H$11+СВЦЭМ!$D$10+'СЕТ СН'!$H$6-'СЕТ СН'!$H$23</f>
        <v>1550.9582419999997</v>
      </c>
      <c r="G109" s="37">
        <f>SUMIFS(СВЦЭМ!$D$34:$D$777,СВЦЭМ!$A$34:$A$777,$A109,СВЦЭМ!$B$34:$B$777,G$83)+'СЕТ СН'!$H$11+СВЦЭМ!$D$10+'СЕТ СН'!$H$6-'СЕТ СН'!$H$23</f>
        <v>1540.8727752999998</v>
      </c>
      <c r="H109" s="37">
        <f>SUMIFS(СВЦЭМ!$D$34:$D$777,СВЦЭМ!$A$34:$A$777,$A109,СВЦЭМ!$B$34:$B$777,H$83)+'СЕТ СН'!$H$11+СВЦЭМ!$D$10+'СЕТ СН'!$H$6-'СЕТ СН'!$H$23</f>
        <v>1510.53273919</v>
      </c>
      <c r="I109" s="37">
        <f>SUMIFS(СВЦЭМ!$D$34:$D$777,СВЦЭМ!$A$34:$A$777,$A109,СВЦЭМ!$B$34:$B$777,I$83)+'СЕТ СН'!$H$11+СВЦЭМ!$D$10+'СЕТ СН'!$H$6-'СЕТ СН'!$H$23</f>
        <v>1439.0490400099998</v>
      </c>
      <c r="J109" s="37">
        <f>SUMIFS(СВЦЭМ!$D$34:$D$777,СВЦЭМ!$A$34:$A$777,$A109,СВЦЭМ!$B$34:$B$777,J$83)+'СЕТ СН'!$H$11+СВЦЭМ!$D$10+'СЕТ СН'!$H$6-'СЕТ СН'!$H$23</f>
        <v>1361.28983496</v>
      </c>
      <c r="K109" s="37">
        <f>SUMIFS(СВЦЭМ!$D$34:$D$777,СВЦЭМ!$A$34:$A$777,$A109,СВЦЭМ!$B$34:$B$777,K$83)+'СЕТ СН'!$H$11+СВЦЭМ!$D$10+'СЕТ СН'!$H$6-'СЕТ СН'!$H$23</f>
        <v>1259.5533530100001</v>
      </c>
      <c r="L109" s="37">
        <f>SUMIFS(СВЦЭМ!$D$34:$D$777,СВЦЭМ!$A$34:$A$777,$A109,СВЦЭМ!$B$34:$B$777,L$83)+'СЕТ СН'!$H$11+СВЦЭМ!$D$10+'СЕТ СН'!$H$6-'СЕТ СН'!$H$23</f>
        <v>1180.9388086899999</v>
      </c>
      <c r="M109" s="37">
        <f>SUMIFS(СВЦЭМ!$D$34:$D$777,СВЦЭМ!$A$34:$A$777,$A109,СВЦЭМ!$B$34:$B$777,M$83)+'СЕТ СН'!$H$11+СВЦЭМ!$D$10+'СЕТ СН'!$H$6-'СЕТ СН'!$H$23</f>
        <v>1148.11346379</v>
      </c>
      <c r="N109" s="37">
        <f>SUMIFS(СВЦЭМ!$D$34:$D$777,СВЦЭМ!$A$34:$A$777,$A109,СВЦЭМ!$B$34:$B$777,N$83)+'СЕТ СН'!$H$11+СВЦЭМ!$D$10+'СЕТ СН'!$H$6-'СЕТ СН'!$H$23</f>
        <v>1161.1567920399998</v>
      </c>
      <c r="O109" s="37">
        <f>SUMIFS(СВЦЭМ!$D$34:$D$777,СВЦЭМ!$A$34:$A$777,$A109,СВЦЭМ!$B$34:$B$777,O$83)+'СЕТ СН'!$H$11+СВЦЭМ!$D$10+'СЕТ СН'!$H$6-'СЕТ СН'!$H$23</f>
        <v>1170.3628147099998</v>
      </c>
      <c r="P109" s="37">
        <f>SUMIFS(СВЦЭМ!$D$34:$D$777,СВЦЭМ!$A$34:$A$777,$A109,СВЦЭМ!$B$34:$B$777,P$83)+'СЕТ СН'!$H$11+СВЦЭМ!$D$10+'СЕТ СН'!$H$6-'СЕТ СН'!$H$23</f>
        <v>1180.5510214199999</v>
      </c>
      <c r="Q109" s="37">
        <f>SUMIFS(СВЦЭМ!$D$34:$D$777,СВЦЭМ!$A$34:$A$777,$A109,СВЦЭМ!$B$34:$B$777,Q$83)+'СЕТ СН'!$H$11+СВЦЭМ!$D$10+'СЕТ СН'!$H$6-'СЕТ СН'!$H$23</f>
        <v>1183.2665751300001</v>
      </c>
      <c r="R109" s="37">
        <f>SUMIFS(СВЦЭМ!$D$34:$D$777,СВЦЭМ!$A$34:$A$777,$A109,СВЦЭМ!$B$34:$B$777,R$83)+'СЕТ СН'!$H$11+СВЦЭМ!$D$10+'СЕТ СН'!$H$6-'СЕТ СН'!$H$23</f>
        <v>1173.69833969</v>
      </c>
      <c r="S109" s="37">
        <f>SUMIFS(СВЦЭМ!$D$34:$D$777,СВЦЭМ!$A$34:$A$777,$A109,СВЦЭМ!$B$34:$B$777,S$83)+'СЕТ СН'!$H$11+СВЦЭМ!$D$10+'СЕТ СН'!$H$6-'СЕТ СН'!$H$23</f>
        <v>1138.85532999</v>
      </c>
      <c r="T109" s="37">
        <f>SUMIFS(СВЦЭМ!$D$34:$D$777,СВЦЭМ!$A$34:$A$777,$A109,СВЦЭМ!$B$34:$B$777,T$83)+'СЕТ СН'!$H$11+СВЦЭМ!$D$10+'СЕТ СН'!$H$6-'СЕТ СН'!$H$23</f>
        <v>1112.6049770499999</v>
      </c>
      <c r="U109" s="37">
        <f>SUMIFS(СВЦЭМ!$D$34:$D$777,СВЦЭМ!$A$34:$A$777,$A109,СВЦЭМ!$B$34:$B$777,U$83)+'СЕТ СН'!$H$11+СВЦЭМ!$D$10+'СЕТ СН'!$H$6-'СЕТ СН'!$H$23</f>
        <v>1112.0867082599998</v>
      </c>
      <c r="V109" s="37">
        <f>SUMIFS(СВЦЭМ!$D$34:$D$777,СВЦЭМ!$A$34:$A$777,$A109,СВЦЭМ!$B$34:$B$777,V$83)+'СЕТ СН'!$H$11+СВЦЭМ!$D$10+'СЕТ СН'!$H$6-'СЕТ СН'!$H$23</f>
        <v>1148.35725787</v>
      </c>
      <c r="W109" s="37">
        <f>SUMIFS(СВЦЭМ!$D$34:$D$777,СВЦЭМ!$A$34:$A$777,$A109,СВЦЭМ!$B$34:$B$777,W$83)+'СЕТ СН'!$H$11+СВЦЭМ!$D$10+'СЕТ СН'!$H$6-'СЕТ СН'!$H$23</f>
        <v>1226.2318648800001</v>
      </c>
      <c r="X109" s="37">
        <f>SUMIFS(СВЦЭМ!$D$34:$D$777,СВЦЭМ!$A$34:$A$777,$A109,СВЦЭМ!$B$34:$B$777,X$83)+'СЕТ СН'!$H$11+СВЦЭМ!$D$10+'СЕТ СН'!$H$6-'СЕТ СН'!$H$23</f>
        <v>1325.4719039199999</v>
      </c>
      <c r="Y109" s="37">
        <f>SUMIFS(СВЦЭМ!$D$34:$D$777,СВЦЭМ!$A$34:$A$777,$A109,СВЦЭМ!$B$34:$B$777,Y$83)+'СЕТ СН'!$H$11+СВЦЭМ!$D$10+'СЕТ СН'!$H$6-'СЕТ СН'!$H$23</f>
        <v>1425.0300009100001</v>
      </c>
    </row>
    <row r="110" spans="1:25" ht="15.75" x14ac:dyDescent="0.2">
      <c r="A110" s="36">
        <f t="shared" si="2"/>
        <v>43066</v>
      </c>
      <c r="B110" s="37">
        <f>SUMIFS(СВЦЭМ!$D$34:$D$777,СВЦЭМ!$A$34:$A$777,$A110,СВЦЭМ!$B$34:$B$777,B$83)+'СЕТ СН'!$H$11+СВЦЭМ!$D$10+'СЕТ СН'!$H$6-'СЕТ СН'!$H$23</f>
        <v>1440.8116043099999</v>
      </c>
      <c r="C110" s="37">
        <f>SUMIFS(СВЦЭМ!$D$34:$D$777,СВЦЭМ!$A$34:$A$777,$A110,СВЦЭМ!$B$34:$B$777,C$83)+'СЕТ СН'!$H$11+СВЦЭМ!$D$10+'СЕТ СН'!$H$6-'СЕТ СН'!$H$23</f>
        <v>1540.9805271499999</v>
      </c>
      <c r="D110" s="37">
        <f>SUMIFS(СВЦЭМ!$D$34:$D$777,СВЦЭМ!$A$34:$A$777,$A110,СВЦЭМ!$B$34:$B$777,D$83)+'СЕТ СН'!$H$11+СВЦЭМ!$D$10+'СЕТ СН'!$H$6-'СЕТ СН'!$H$23</f>
        <v>1589.47109649</v>
      </c>
      <c r="E110" s="37">
        <f>SUMIFS(СВЦЭМ!$D$34:$D$777,СВЦЭМ!$A$34:$A$777,$A110,СВЦЭМ!$B$34:$B$777,E$83)+'СЕТ СН'!$H$11+СВЦЭМ!$D$10+'СЕТ СН'!$H$6-'СЕТ СН'!$H$23</f>
        <v>1598.84323804</v>
      </c>
      <c r="F110" s="37">
        <f>SUMIFS(СВЦЭМ!$D$34:$D$777,СВЦЭМ!$A$34:$A$777,$A110,СВЦЭМ!$B$34:$B$777,F$83)+'СЕТ СН'!$H$11+СВЦЭМ!$D$10+'СЕТ СН'!$H$6-'СЕТ СН'!$H$23</f>
        <v>1592.1731300199999</v>
      </c>
      <c r="G110" s="37">
        <f>SUMIFS(СВЦЭМ!$D$34:$D$777,СВЦЭМ!$A$34:$A$777,$A110,СВЦЭМ!$B$34:$B$777,G$83)+'СЕТ СН'!$H$11+СВЦЭМ!$D$10+'СЕТ СН'!$H$6-'СЕТ СН'!$H$23</f>
        <v>1579.3278227199999</v>
      </c>
      <c r="H110" s="37">
        <f>SUMIFS(СВЦЭМ!$D$34:$D$777,СВЦЭМ!$A$34:$A$777,$A110,СВЦЭМ!$B$34:$B$777,H$83)+'СЕТ СН'!$H$11+СВЦЭМ!$D$10+'СЕТ СН'!$H$6-'СЕТ СН'!$H$23</f>
        <v>1436.6929449499999</v>
      </c>
      <c r="I110" s="37">
        <f>SUMIFS(СВЦЭМ!$D$34:$D$777,СВЦЭМ!$A$34:$A$777,$A110,СВЦЭМ!$B$34:$B$777,I$83)+'СЕТ СН'!$H$11+СВЦЭМ!$D$10+'СЕТ СН'!$H$6-'СЕТ СН'!$H$23</f>
        <v>1417.7063481699997</v>
      </c>
      <c r="J110" s="37">
        <f>SUMIFS(СВЦЭМ!$D$34:$D$777,СВЦЭМ!$A$34:$A$777,$A110,СВЦЭМ!$B$34:$B$777,J$83)+'СЕТ СН'!$H$11+СВЦЭМ!$D$10+'СЕТ СН'!$H$6-'СЕТ СН'!$H$23</f>
        <v>1341.5930246200001</v>
      </c>
      <c r="K110" s="37">
        <f>SUMIFS(СВЦЭМ!$D$34:$D$777,СВЦЭМ!$A$34:$A$777,$A110,СВЦЭМ!$B$34:$B$777,K$83)+'СЕТ СН'!$H$11+СВЦЭМ!$D$10+'СЕТ СН'!$H$6-'СЕТ СН'!$H$23</f>
        <v>1253.6704557499997</v>
      </c>
      <c r="L110" s="37">
        <f>SUMIFS(СВЦЭМ!$D$34:$D$777,СВЦЭМ!$A$34:$A$777,$A110,СВЦЭМ!$B$34:$B$777,L$83)+'СЕТ СН'!$H$11+СВЦЭМ!$D$10+'СЕТ СН'!$H$6-'СЕТ СН'!$H$23</f>
        <v>1176.5288170700001</v>
      </c>
      <c r="M110" s="37">
        <f>SUMIFS(СВЦЭМ!$D$34:$D$777,СВЦЭМ!$A$34:$A$777,$A110,СВЦЭМ!$B$34:$B$777,M$83)+'СЕТ СН'!$H$11+СВЦЭМ!$D$10+'СЕТ СН'!$H$6-'СЕТ СН'!$H$23</f>
        <v>1153.6382783700001</v>
      </c>
      <c r="N110" s="37">
        <f>SUMIFS(СВЦЭМ!$D$34:$D$777,СВЦЭМ!$A$34:$A$777,$A110,СВЦЭМ!$B$34:$B$777,N$83)+'СЕТ СН'!$H$11+СВЦЭМ!$D$10+'СЕТ СН'!$H$6-'СЕТ СН'!$H$23</f>
        <v>1173.5333700800002</v>
      </c>
      <c r="O110" s="37">
        <f>SUMIFS(СВЦЭМ!$D$34:$D$777,СВЦЭМ!$A$34:$A$777,$A110,СВЦЭМ!$B$34:$B$777,O$83)+'СЕТ СН'!$H$11+СВЦЭМ!$D$10+'СЕТ СН'!$H$6-'СЕТ СН'!$H$23</f>
        <v>1177.02190552</v>
      </c>
      <c r="P110" s="37">
        <f>SUMIFS(СВЦЭМ!$D$34:$D$777,СВЦЭМ!$A$34:$A$777,$A110,СВЦЭМ!$B$34:$B$777,P$83)+'СЕТ СН'!$H$11+СВЦЭМ!$D$10+'СЕТ СН'!$H$6-'СЕТ СН'!$H$23</f>
        <v>1186.8798269899999</v>
      </c>
      <c r="Q110" s="37">
        <f>SUMIFS(СВЦЭМ!$D$34:$D$777,СВЦЭМ!$A$34:$A$777,$A110,СВЦЭМ!$B$34:$B$777,Q$83)+'СЕТ СН'!$H$11+СВЦЭМ!$D$10+'СЕТ СН'!$H$6-'СЕТ СН'!$H$23</f>
        <v>1191.75316183</v>
      </c>
      <c r="R110" s="37">
        <f>SUMIFS(СВЦЭМ!$D$34:$D$777,СВЦЭМ!$A$34:$A$777,$A110,СВЦЭМ!$B$34:$B$777,R$83)+'СЕТ СН'!$H$11+СВЦЭМ!$D$10+'СЕТ СН'!$H$6-'СЕТ СН'!$H$23</f>
        <v>1193.4076264199998</v>
      </c>
      <c r="S110" s="37">
        <f>SUMIFS(СВЦЭМ!$D$34:$D$777,СВЦЭМ!$A$34:$A$777,$A110,СВЦЭМ!$B$34:$B$777,S$83)+'СЕТ СН'!$H$11+СВЦЭМ!$D$10+'СЕТ СН'!$H$6-'СЕТ СН'!$H$23</f>
        <v>1160.7989468199999</v>
      </c>
      <c r="T110" s="37">
        <f>SUMIFS(СВЦЭМ!$D$34:$D$777,СВЦЭМ!$A$34:$A$777,$A110,СВЦЭМ!$B$34:$B$777,T$83)+'СЕТ СН'!$H$11+СВЦЭМ!$D$10+'СЕТ СН'!$H$6-'СЕТ СН'!$H$23</f>
        <v>1132.7868840699998</v>
      </c>
      <c r="U110" s="37">
        <f>SUMIFS(СВЦЭМ!$D$34:$D$777,СВЦЭМ!$A$34:$A$777,$A110,СВЦЭМ!$B$34:$B$777,U$83)+'СЕТ СН'!$H$11+СВЦЭМ!$D$10+'СЕТ СН'!$H$6-'СЕТ СН'!$H$23</f>
        <v>1129.2111274999997</v>
      </c>
      <c r="V110" s="37">
        <f>SUMIFS(СВЦЭМ!$D$34:$D$777,СВЦЭМ!$A$34:$A$777,$A110,СВЦЭМ!$B$34:$B$777,V$83)+'СЕТ СН'!$H$11+СВЦЭМ!$D$10+'СЕТ СН'!$H$6-'СЕТ СН'!$H$23</f>
        <v>1161.4303188200001</v>
      </c>
      <c r="W110" s="37">
        <f>SUMIFS(СВЦЭМ!$D$34:$D$777,СВЦЭМ!$A$34:$A$777,$A110,СВЦЭМ!$B$34:$B$777,W$83)+'СЕТ СН'!$H$11+СВЦЭМ!$D$10+'СЕТ СН'!$H$6-'СЕТ СН'!$H$23</f>
        <v>1253.4625704599998</v>
      </c>
      <c r="X110" s="37">
        <f>SUMIFS(СВЦЭМ!$D$34:$D$777,СВЦЭМ!$A$34:$A$777,$A110,СВЦЭМ!$B$34:$B$777,X$83)+'СЕТ СН'!$H$11+СВЦЭМ!$D$10+'СЕТ СН'!$H$6-'СЕТ СН'!$H$23</f>
        <v>1360.2959397999998</v>
      </c>
      <c r="Y110" s="37">
        <f>SUMIFS(СВЦЭМ!$D$34:$D$777,СВЦЭМ!$A$34:$A$777,$A110,СВЦЭМ!$B$34:$B$777,Y$83)+'СЕТ СН'!$H$11+СВЦЭМ!$D$10+'СЕТ СН'!$H$6-'СЕТ СН'!$H$23</f>
        <v>1448.06585154</v>
      </c>
    </row>
    <row r="111" spans="1:25" ht="15.75" x14ac:dyDescent="0.2">
      <c r="A111" s="36">
        <f t="shared" si="2"/>
        <v>43067</v>
      </c>
      <c r="B111" s="37">
        <f>SUMIFS(СВЦЭМ!$D$34:$D$777,СВЦЭМ!$A$34:$A$777,$A111,СВЦЭМ!$B$34:$B$777,B$83)+'СЕТ СН'!$H$11+СВЦЭМ!$D$10+'СЕТ СН'!$H$6-'СЕТ СН'!$H$23</f>
        <v>1461.7680676699997</v>
      </c>
      <c r="C111" s="37">
        <f>SUMIFS(СВЦЭМ!$D$34:$D$777,СВЦЭМ!$A$34:$A$777,$A111,СВЦЭМ!$B$34:$B$777,C$83)+'СЕТ СН'!$H$11+СВЦЭМ!$D$10+'СЕТ СН'!$H$6-'СЕТ СН'!$H$23</f>
        <v>1449.7235816399998</v>
      </c>
      <c r="D111" s="37">
        <f>SUMIFS(СВЦЭМ!$D$34:$D$777,СВЦЭМ!$A$34:$A$777,$A111,СВЦЭМ!$B$34:$B$777,D$83)+'СЕТ СН'!$H$11+СВЦЭМ!$D$10+'СЕТ СН'!$H$6-'СЕТ СН'!$H$23</f>
        <v>1534.47871506</v>
      </c>
      <c r="E111" s="37">
        <f>SUMIFS(СВЦЭМ!$D$34:$D$777,СВЦЭМ!$A$34:$A$777,$A111,СВЦЭМ!$B$34:$B$777,E$83)+'СЕТ СН'!$H$11+СВЦЭМ!$D$10+'СЕТ СН'!$H$6-'СЕТ СН'!$H$23</f>
        <v>1542.2209723199999</v>
      </c>
      <c r="F111" s="37">
        <f>SUMIFS(СВЦЭМ!$D$34:$D$777,СВЦЭМ!$A$34:$A$777,$A111,СВЦЭМ!$B$34:$B$777,F$83)+'СЕТ СН'!$H$11+СВЦЭМ!$D$10+'СЕТ СН'!$H$6-'СЕТ СН'!$H$23</f>
        <v>1543.3907942799997</v>
      </c>
      <c r="G111" s="37">
        <f>SUMIFS(СВЦЭМ!$D$34:$D$777,СВЦЭМ!$A$34:$A$777,$A111,СВЦЭМ!$B$34:$B$777,G$83)+'СЕТ СН'!$H$11+СВЦЭМ!$D$10+'СЕТ СН'!$H$6-'СЕТ СН'!$H$23</f>
        <v>1520.4970395199998</v>
      </c>
      <c r="H111" s="37">
        <f>SUMIFS(СВЦЭМ!$D$34:$D$777,СВЦЭМ!$A$34:$A$777,$A111,СВЦЭМ!$B$34:$B$777,H$83)+'СЕТ СН'!$H$11+СВЦЭМ!$D$10+'СЕТ СН'!$H$6-'СЕТ СН'!$H$23</f>
        <v>1464.3372267199998</v>
      </c>
      <c r="I111" s="37">
        <f>SUMIFS(СВЦЭМ!$D$34:$D$777,СВЦЭМ!$A$34:$A$777,$A111,СВЦЭМ!$B$34:$B$777,I$83)+'СЕТ СН'!$H$11+СВЦЭМ!$D$10+'СЕТ СН'!$H$6-'СЕТ СН'!$H$23</f>
        <v>1358.8263758200001</v>
      </c>
      <c r="J111" s="37">
        <f>SUMIFS(СВЦЭМ!$D$34:$D$777,СВЦЭМ!$A$34:$A$777,$A111,СВЦЭМ!$B$34:$B$777,J$83)+'СЕТ СН'!$H$11+СВЦЭМ!$D$10+'СЕТ СН'!$H$6-'СЕТ СН'!$H$23</f>
        <v>1344.9907406799998</v>
      </c>
      <c r="K111" s="37">
        <f>SUMIFS(СВЦЭМ!$D$34:$D$777,СВЦЭМ!$A$34:$A$777,$A111,СВЦЭМ!$B$34:$B$777,K$83)+'СЕТ СН'!$H$11+СВЦЭМ!$D$10+'СЕТ СН'!$H$6-'СЕТ СН'!$H$23</f>
        <v>1279.3033690799998</v>
      </c>
      <c r="L111" s="37">
        <f>SUMIFS(СВЦЭМ!$D$34:$D$777,СВЦЭМ!$A$34:$A$777,$A111,СВЦЭМ!$B$34:$B$777,L$83)+'СЕТ СН'!$H$11+СВЦЭМ!$D$10+'СЕТ СН'!$H$6-'СЕТ СН'!$H$23</f>
        <v>1203.44055729</v>
      </c>
      <c r="M111" s="37">
        <f>SUMIFS(СВЦЭМ!$D$34:$D$777,СВЦЭМ!$A$34:$A$777,$A111,СВЦЭМ!$B$34:$B$777,M$83)+'СЕТ СН'!$H$11+СВЦЭМ!$D$10+'СЕТ СН'!$H$6-'СЕТ СН'!$H$23</f>
        <v>1168.3686164299997</v>
      </c>
      <c r="N111" s="37">
        <f>SUMIFS(СВЦЭМ!$D$34:$D$777,СВЦЭМ!$A$34:$A$777,$A111,СВЦЭМ!$B$34:$B$777,N$83)+'СЕТ СН'!$H$11+СВЦЭМ!$D$10+'СЕТ СН'!$H$6-'СЕТ СН'!$H$23</f>
        <v>1158.8674007</v>
      </c>
      <c r="O111" s="37">
        <f>SUMIFS(СВЦЭМ!$D$34:$D$777,СВЦЭМ!$A$34:$A$777,$A111,СВЦЭМ!$B$34:$B$777,O$83)+'СЕТ СН'!$H$11+СВЦЭМ!$D$10+'СЕТ СН'!$H$6-'СЕТ СН'!$H$23</f>
        <v>1164.3427111400001</v>
      </c>
      <c r="P111" s="37">
        <f>SUMIFS(СВЦЭМ!$D$34:$D$777,СВЦЭМ!$A$34:$A$777,$A111,СВЦЭМ!$B$34:$B$777,P$83)+'СЕТ СН'!$H$11+СВЦЭМ!$D$10+'СЕТ СН'!$H$6-'СЕТ СН'!$H$23</f>
        <v>1168.6226313699999</v>
      </c>
      <c r="Q111" s="37">
        <f>SUMIFS(СВЦЭМ!$D$34:$D$777,СВЦЭМ!$A$34:$A$777,$A111,СВЦЭМ!$B$34:$B$777,Q$83)+'СЕТ СН'!$H$11+СВЦЭМ!$D$10+'СЕТ СН'!$H$6-'СЕТ СН'!$H$23</f>
        <v>1170.4251807099999</v>
      </c>
      <c r="R111" s="37">
        <f>SUMIFS(СВЦЭМ!$D$34:$D$777,СВЦЭМ!$A$34:$A$777,$A111,СВЦЭМ!$B$34:$B$777,R$83)+'СЕТ СН'!$H$11+СВЦЭМ!$D$10+'СЕТ СН'!$H$6-'СЕТ СН'!$H$23</f>
        <v>1167.2456469499998</v>
      </c>
      <c r="S111" s="37">
        <f>SUMIFS(СВЦЭМ!$D$34:$D$777,СВЦЭМ!$A$34:$A$777,$A111,СВЦЭМ!$B$34:$B$777,S$83)+'СЕТ СН'!$H$11+СВЦЭМ!$D$10+'СЕТ СН'!$H$6-'СЕТ СН'!$H$23</f>
        <v>1164.9420398500001</v>
      </c>
      <c r="T111" s="37">
        <f>SUMIFS(СВЦЭМ!$D$34:$D$777,СВЦЭМ!$A$34:$A$777,$A111,СВЦЭМ!$B$34:$B$777,T$83)+'СЕТ СН'!$H$11+СВЦЭМ!$D$10+'СЕТ СН'!$H$6-'СЕТ СН'!$H$23</f>
        <v>1099.9687577199998</v>
      </c>
      <c r="U111" s="37">
        <f>SUMIFS(СВЦЭМ!$D$34:$D$777,СВЦЭМ!$A$34:$A$777,$A111,СВЦЭМ!$B$34:$B$777,U$83)+'СЕТ СН'!$H$11+СВЦЭМ!$D$10+'СЕТ СН'!$H$6-'СЕТ СН'!$H$23</f>
        <v>1094.2351619199999</v>
      </c>
      <c r="V111" s="37">
        <f>SUMIFS(СВЦЭМ!$D$34:$D$777,СВЦЭМ!$A$34:$A$777,$A111,СВЦЭМ!$B$34:$B$777,V$83)+'СЕТ СН'!$H$11+СВЦЭМ!$D$10+'СЕТ СН'!$H$6-'СЕТ СН'!$H$23</f>
        <v>1108.3502956299999</v>
      </c>
      <c r="W111" s="37">
        <f>SUMIFS(СВЦЭМ!$D$34:$D$777,СВЦЭМ!$A$34:$A$777,$A111,СВЦЭМ!$B$34:$B$777,W$83)+'СЕТ СН'!$H$11+СВЦЭМ!$D$10+'СЕТ СН'!$H$6-'СЕТ СН'!$H$23</f>
        <v>1172.0981125899998</v>
      </c>
      <c r="X111" s="37">
        <f>SUMIFS(СВЦЭМ!$D$34:$D$777,СВЦЭМ!$A$34:$A$777,$A111,СВЦЭМ!$B$34:$B$777,X$83)+'СЕТ СН'!$H$11+СВЦЭМ!$D$10+'СЕТ СН'!$H$6-'СЕТ СН'!$H$23</f>
        <v>1320.3032678999998</v>
      </c>
      <c r="Y111" s="37">
        <f>SUMIFS(СВЦЭМ!$D$34:$D$777,СВЦЭМ!$A$34:$A$777,$A111,СВЦЭМ!$B$34:$B$777,Y$83)+'СЕТ СН'!$H$11+СВЦЭМ!$D$10+'СЕТ СН'!$H$6-'СЕТ СН'!$H$23</f>
        <v>1368.5708252700001</v>
      </c>
    </row>
    <row r="112" spans="1:25" ht="15.75" x14ac:dyDescent="0.2">
      <c r="A112" s="36">
        <f t="shared" si="2"/>
        <v>43068</v>
      </c>
      <c r="B112" s="37">
        <f>SUMIFS(СВЦЭМ!$D$34:$D$777,СВЦЭМ!$A$34:$A$777,$A112,СВЦЭМ!$B$34:$B$777,B$83)+'СЕТ СН'!$H$11+СВЦЭМ!$D$10+'СЕТ СН'!$H$6-'СЕТ СН'!$H$23</f>
        <v>1477.8162295799998</v>
      </c>
      <c r="C112" s="37">
        <f>SUMIFS(СВЦЭМ!$D$34:$D$777,СВЦЭМ!$A$34:$A$777,$A112,СВЦЭМ!$B$34:$B$777,C$83)+'СЕТ СН'!$H$11+СВЦЭМ!$D$10+'СЕТ СН'!$H$6-'СЕТ СН'!$H$23</f>
        <v>1566.2726321199998</v>
      </c>
      <c r="D112" s="37">
        <f>SUMIFS(СВЦЭМ!$D$34:$D$777,СВЦЭМ!$A$34:$A$777,$A112,СВЦЭМ!$B$34:$B$777,D$83)+'СЕТ СН'!$H$11+СВЦЭМ!$D$10+'СЕТ СН'!$H$6-'СЕТ СН'!$H$23</f>
        <v>1551.59891664</v>
      </c>
      <c r="E112" s="37">
        <f>SUMIFS(СВЦЭМ!$D$34:$D$777,СВЦЭМ!$A$34:$A$777,$A112,СВЦЭМ!$B$34:$B$777,E$83)+'СЕТ СН'!$H$11+СВЦЭМ!$D$10+'СЕТ СН'!$H$6-'СЕТ СН'!$H$23</f>
        <v>1559.62113735</v>
      </c>
      <c r="F112" s="37">
        <f>SUMIFS(СВЦЭМ!$D$34:$D$777,СВЦЭМ!$A$34:$A$777,$A112,СВЦЭМ!$B$34:$B$777,F$83)+'СЕТ СН'!$H$11+СВЦЭМ!$D$10+'СЕТ СН'!$H$6-'СЕТ СН'!$H$23</f>
        <v>1558.4454528900001</v>
      </c>
      <c r="G112" s="37">
        <f>SUMIFS(СВЦЭМ!$D$34:$D$777,СВЦЭМ!$A$34:$A$777,$A112,СВЦЭМ!$B$34:$B$777,G$83)+'СЕТ СН'!$H$11+СВЦЭМ!$D$10+'СЕТ СН'!$H$6-'СЕТ СН'!$H$23</f>
        <v>1531.86956543</v>
      </c>
      <c r="H112" s="37">
        <f>SUMIFS(СВЦЭМ!$D$34:$D$777,СВЦЭМ!$A$34:$A$777,$A112,СВЦЭМ!$B$34:$B$777,H$83)+'СЕТ СН'!$H$11+СВЦЭМ!$D$10+'СЕТ СН'!$H$6-'СЕТ СН'!$H$23</f>
        <v>1459.1404453099999</v>
      </c>
      <c r="I112" s="37">
        <f>SUMIFS(СВЦЭМ!$D$34:$D$777,СВЦЭМ!$A$34:$A$777,$A112,СВЦЭМ!$B$34:$B$777,I$83)+'СЕТ СН'!$H$11+СВЦЭМ!$D$10+'СЕТ СН'!$H$6-'СЕТ СН'!$H$23</f>
        <v>1372.2843204699998</v>
      </c>
      <c r="J112" s="37">
        <f>SUMIFS(СВЦЭМ!$D$34:$D$777,СВЦЭМ!$A$34:$A$777,$A112,СВЦЭМ!$B$34:$B$777,J$83)+'СЕТ СН'!$H$11+СВЦЭМ!$D$10+'СЕТ СН'!$H$6-'СЕТ СН'!$H$23</f>
        <v>1340.1050803200001</v>
      </c>
      <c r="K112" s="37">
        <f>SUMIFS(СВЦЭМ!$D$34:$D$777,СВЦЭМ!$A$34:$A$777,$A112,СВЦЭМ!$B$34:$B$777,K$83)+'СЕТ СН'!$H$11+СВЦЭМ!$D$10+'СЕТ СН'!$H$6-'СЕТ СН'!$H$23</f>
        <v>1284.8133904000001</v>
      </c>
      <c r="L112" s="37">
        <f>SUMIFS(СВЦЭМ!$D$34:$D$777,СВЦЭМ!$A$34:$A$777,$A112,СВЦЭМ!$B$34:$B$777,L$83)+'СЕТ СН'!$H$11+СВЦЭМ!$D$10+'СЕТ СН'!$H$6-'СЕТ СН'!$H$23</f>
        <v>1216.6502917799999</v>
      </c>
      <c r="M112" s="37">
        <f>SUMIFS(СВЦЭМ!$D$34:$D$777,СВЦЭМ!$A$34:$A$777,$A112,СВЦЭМ!$B$34:$B$777,M$83)+'СЕТ СН'!$H$11+СВЦЭМ!$D$10+'СЕТ СН'!$H$6-'СЕТ СН'!$H$23</f>
        <v>1176.1068874600001</v>
      </c>
      <c r="N112" s="37">
        <f>SUMIFS(СВЦЭМ!$D$34:$D$777,СВЦЭМ!$A$34:$A$777,$A112,СВЦЭМ!$B$34:$B$777,N$83)+'СЕТ СН'!$H$11+СВЦЭМ!$D$10+'СЕТ СН'!$H$6-'СЕТ СН'!$H$23</f>
        <v>1170.1359429200002</v>
      </c>
      <c r="O112" s="37">
        <f>SUMIFS(СВЦЭМ!$D$34:$D$777,СВЦЭМ!$A$34:$A$777,$A112,СВЦЭМ!$B$34:$B$777,O$83)+'СЕТ СН'!$H$11+СВЦЭМ!$D$10+'СЕТ СН'!$H$6-'СЕТ СН'!$H$23</f>
        <v>1164.647602</v>
      </c>
      <c r="P112" s="37">
        <f>SUMIFS(СВЦЭМ!$D$34:$D$777,СВЦЭМ!$A$34:$A$777,$A112,СВЦЭМ!$B$34:$B$777,P$83)+'СЕТ СН'!$H$11+СВЦЭМ!$D$10+'СЕТ СН'!$H$6-'СЕТ СН'!$H$23</f>
        <v>1156.8533842000002</v>
      </c>
      <c r="Q112" s="37">
        <f>SUMIFS(СВЦЭМ!$D$34:$D$777,СВЦЭМ!$A$34:$A$777,$A112,СВЦЭМ!$B$34:$B$777,Q$83)+'СЕТ СН'!$H$11+СВЦЭМ!$D$10+'СЕТ СН'!$H$6-'СЕТ СН'!$H$23</f>
        <v>1153.8193721500002</v>
      </c>
      <c r="R112" s="37">
        <f>SUMIFS(СВЦЭМ!$D$34:$D$777,СВЦЭМ!$A$34:$A$777,$A112,СВЦЭМ!$B$34:$B$777,R$83)+'СЕТ СН'!$H$11+СВЦЭМ!$D$10+'СЕТ СН'!$H$6-'СЕТ СН'!$H$23</f>
        <v>1155.0496148799998</v>
      </c>
      <c r="S112" s="37">
        <f>SUMIFS(СВЦЭМ!$D$34:$D$777,СВЦЭМ!$A$34:$A$777,$A112,СВЦЭМ!$B$34:$B$777,S$83)+'СЕТ СН'!$H$11+СВЦЭМ!$D$10+'СЕТ СН'!$H$6-'СЕТ СН'!$H$23</f>
        <v>1142.2786078899999</v>
      </c>
      <c r="T112" s="37">
        <f>SUMIFS(СВЦЭМ!$D$34:$D$777,СВЦЭМ!$A$34:$A$777,$A112,СВЦЭМ!$B$34:$B$777,T$83)+'СЕТ СН'!$H$11+СВЦЭМ!$D$10+'СЕТ СН'!$H$6-'СЕТ СН'!$H$23</f>
        <v>1060.6253635200001</v>
      </c>
      <c r="U112" s="37">
        <f>SUMIFS(СВЦЭМ!$D$34:$D$777,СВЦЭМ!$A$34:$A$777,$A112,СВЦЭМ!$B$34:$B$777,U$83)+'СЕТ СН'!$H$11+СВЦЭМ!$D$10+'СЕТ СН'!$H$6-'СЕТ СН'!$H$23</f>
        <v>1059.8761537699997</v>
      </c>
      <c r="V112" s="37">
        <f>SUMIFS(СВЦЭМ!$D$34:$D$777,СВЦЭМ!$A$34:$A$777,$A112,СВЦЭМ!$B$34:$B$777,V$83)+'СЕТ СН'!$H$11+СВЦЭМ!$D$10+'СЕТ СН'!$H$6-'СЕТ СН'!$H$23</f>
        <v>1131.1819011699999</v>
      </c>
      <c r="W112" s="37">
        <f>SUMIFS(СВЦЭМ!$D$34:$D$777,СВЦЭМ!$A$34:$A$777,$A112,СВЦЭМ!$B$34:$B$777,W$83)+'СЕТ СН'!$H$11+СВЦЭМ!$D$10+'СЕТ СН'!$H$6-'СЕТ СН'!$H$23</f>
        <v>1271.2964797599998</v>
      </c>
      <c r="X112" s="37">
        <f>SUMIFS(СВЦЭМ!$D$34:$D$777,СВЦЭМ!$A$34:$A$777,$A112,СВЦЭМ!$B$34:$B$777,X$83)+'СЕТ СН'!$H$11+СВЦЭМ!$D$10+'СЕТ СН'!$H$6-'СЕТ СН'!$H$23</f>
        <v>1385.1782941799997</v>
      </c>
      <c r="Y112" s="37">
        <f>SUMIFS(СВЦЭМ!$D$34:$D$777,СВЦЭМ!$A$34:$A$777,$A112,СВЦЭМ!$B$34:$B$777,Y$83)+'СЕТ СН'!$H$11+СВЦЭМ!$D$10+'СЕТ СН'!$H$6-'СЕТ СН'!$H$23</f>
        <v>1450.1353352299998</v>
      </c>
    </row>
    <row r="113" spans="1:27" ht="15.75" x14ac:dyDescent="0.2">
      <c r="A113" s="36">
        <f t="shared" si="2"/>
        <v>43069</v>
      </c>
      <c r="B113" s="37">
        <f>SUMIFS(СВЦЭМ!$D$34:$D$777,СВЦЭМ!$A$34:$A$777,$A113,СВЦЭМ!$B$34:$B$777,B$83)+'СЕТ СН'!$H$11+СВЦЭМ!$D$10+'СЕТ СН'!$H$6-'СЕТ СН'!$H$23</f>
        <v>1491.4090861899999</v>
      </c>
      <c r="C113" s="37">
        <f>SUMIFS(СВЦЭМ!$D$34:$D$777,СВЦЭМ!$A$34:$A$777,$A113,СВЦЭМ!$B$34:$B$777,C$83)+'СЕТ СН'!$H$11+СВЦЭМ!$D$10+'СЕТ СН'!$H$6-'СЕТ СН'!$H$23</f>
        <v>1576.45797666</v>
      </c>
      <c r="D113" s="37">
        <f>SUMIFS(СВЦЭМ!$D$34:$D$777,СВЦЭМ!$A$34:$A$777,$A113,СВЦЭМ!$B$34:$B$777,D$83)+'СЕТ СН'!$H$11+СВЦЭМ!$D$10+'СЕТ СН'!$H$6-'СЕТ СН'!$H$23</f>
        <v>1561.6007012999999</v>
      </c>
      <c r="E113" s="37">
        <f>SUMIFS(СВЦЭМ!$D$34:$D$777,СВЦЭМ!$A$34:$A$777,$A113,СВЦЭМ!$B$34:$B$777,E$83)+'СЕТ СН'!$H$11+СВЦЭМ!$D$10+'СЕТ СН'!$H$6-'СЕТ СН'!$H$23</f>
        <v>1569.33502103</v>
      </c>
      <c r="F113" s="37">
        <f>SUMIFS(СВЦЭМ!$D$34:$D$777,СВЦЭМ!$A$34:$A$777,$A113,СВЦЭМ!$B$34:$B$777,F$83)+'СЕТ СН'!$H$11+СВЦЭМ!$D$10+'СЕТ СН'!$H$6-'СЕТ СН'!$H$23</f>
        <v>1566.8218291399999</v>
      </c>
      <c r="G113" s="37">
        <f>SUMIFS(СВЦЭМ!$D$34:$D$777,СВЦЭМ!$A$34:$A$777,$A113,СВЦЭМ!$B$34:$B$777,G$83)+'СЕТ СН'!$H$11+СВЦЭМ!$D$10+'СЕТ СН'!$H$6-'СЕТ СН'!$H$23</f>
        <v>1513.0670790199997</v>
      </c>
      <c r="H113" s="37">
        <f>SUMIFS(СВЦЭМ!$D$34:$D$777,СВЦЭМ!$A$34:$A$777,$A113,СВЦЭМ!$B$34:$B$777,H$83)+'СЕТ СН'!$H$11+СВЦЭМ!$D$10+'СЕТ СН'!$H$6-'СЕТ СН'!$H$23</f>
        <v>1396.7431361999998</v>
      </c>
      <c r="I113" s="37">
        <f>SUMIFS(СВЦЭМ!$D$34:$D$777,СВЦЭМ!$A$34:$A$777,$A113,СВЦЭМ!$B$34:$B$777,I$83)+'СЕТ СН'!$H$11+СВЦЭМ!$D$10+'СЕТ СН'!$H$6-'СЕТ СН'!$H$23</f>
        <v>1304.6287014700001</v>
      </c>
      <c r="J113" s="37">
        <f>SUMIFS(СВЦЭМ!$D$34:$D$777,СВЦЭМ!$A$34:$A$777,$A113,СВЦЭМ!$B$34:$B$777,J$83)+'СЕТ СН'!$H$11+СВЦЭМ!$D$10+'СЕТ СН'!$H$6-'СЕТ СН'!$H$23</f>
        <v>1257.41115532</v>
      </c>
      <c r="K113" s="37">
        <f>SUMIFS(СВЦЭМ!$D$34:$D$777,СВЦЭМ!$A$34:$A$777,$A113,СВЦЭМ!$B$34:$B$777,K$83)+'СЕТ СН'!$H$11+СВЦЭМ!$D$10+'СЕТ СН'!$H$6-'СЕТ СН'!$H$23</f>
        <v>1196.6418585699998</v>
      </c>
      <c r="L113" s="37">
        <f>SUMIFS(СВЦЭМ!$D$34:$D$777,СВЦЭМ!$A$34:$A$777,$A113,СВЦЭМ!$B$34:$B$777,L$83)+'СЕТ СН'!$H$11+СВЦЭМ!$D$10+'СЕТ СН'!$H$6-'СЕТ СН'!$H$23</f>
        <v>1126.8989713699998</v>
      </c>
      <c r="M113" s="37">
        <f>SUMIFS(СВЦЭМ!$D$34:$D$777,СВЦЭМ!$A$34:$A$777,$A113,СВЦЭМ!$B$34:$B$777,M$83)+'СЕТ СН'!$H$11+СВЦЭМ!$D$10+'СЕТ СН'!$H$6-'СЕТ СН'!$H$23</f>
        <v>1089.37195109</v>
      </c>
      <c r="N113" s="37">
        <f>SUMIFS(СВЦЭМ!$D$34:$D$777,СВЦЭМ!$A$34:$A$777,$A113,СВЦЭМ!$B$34:$B$777,N$83)+'СЕТ СН'!$H$11+СВЦЭМ!$D$10+'СЕТ СН'!$H$6-'СЕТ СН'!$H$23</f>
        <v>1082.30161524</v>
      </c>
      <c r="O113" s="37">
        <f>SUMIFS(СВЦЭМ!$D$34:$D$777,СВЦЭМ!$A$34:$A$777,$A113,СВЦЭМ!$B$34:$B$777,O$83)+'СЕТ СН'!$H$11+СВЦЭМ!$D$10+'СЕТ СН'!$H$6-'СЕТ СН'!$H$23</f>
        <v>1080.85650007</v>
      </c>
      <c r="P113" s="37">
        <f>SUMIFS(СВЦЭМ!$D$34:$D$777,СВЦЭМ!$A$34:$A$777,$A113,СВЦЭМ!$B$34:$B$777,P$83)+'СЕТ СН'!$H$11+СВЦЭМ!$D$10+'СЕТ СН'!$H$6-'СЕТ СН'!$H$23</f>
        <v>1078.0718685000002</v>
      </c>
      <c r="Q113" s="37">
        <f>SUMIFS(СВЦЭМ!$D$34:$D$777,СВЦЭМ!$A$34:$A$777,$A113,СВЦЭМ!$B$34:$B$777,Q$83)+'СЕТ СН'!$H$11+СВЦЭМ!$D$10+'СЕТ СН'!$H$6-'СЕТ СН'!$H$23</f>
        <v>1081.12283604</v>
      </c>
      <c r="R113" s="37">
        <f>SUMIFS(СВЦЭМ!$D$34:$D$777,СВЦЭМ!$A$34:$A$777,$A113,СВЦЭМ!$B$34:$B$777,R$83)+'СЕТ СН'!$H$11+СВЦЭМ!$D$10+'СЕТ СН'!$H$6-'СЕТ СН'!$H$23</f>
        <v>1082.2559944599998</v>
      </c>
      <c r="S113" s="37">
        <f>SUMIFS(СВЦЭМ!$D$34:$D$777,СВЦЭМ!$A$34:$A$777,$A113,СВЦЭМ!$B$34:$B$777,S$83)+'СЕТ СН'!$H$11+СВЦЭМ!$D$10+'СЕТ СН'!$H$6-'СЕТ СН'!$H$23</f>
        <v>1087.8573133599998</v>
      </c>
      <c r="T113" s="37">
        <f>SUMIFS(СВЦЭМ!$D$34:$D$777,СВЦЭМ!$A$34:$A$777,$A113,СВЦЭМ!$B$34:$B$777,T$83)+'СЕТ СН'!$H$11+СВЦЭМ!$D$10+'СЕТ СН'!$H$6-'СЕТ СН'!$H$23</f>
        <v>1107.2688327199999</v>
      </c>
      <c r="U113" s="37">
        <f>SUMIFS(СВЦЭМ!$D$34:$D$777,СВЦЭМ!$A$34:$A$777,$A113,СВЦЭМ!$B$34:$B$777,U$83)+'СЕТ СН'!$H$11+СВЦЭМ!$D$10+'СЕТ СН'!$H$6-'СЕТ СН'!$H$23</f>
        <v>1092.0671780500002</v>
      </c>
      <c r="V113" s="37">
        <f>SUMIFS(СВЦЭМ!$D$34:$D$777,СВЦЭМ!$A$34:$A$777,$A113,СВЦЭМ!$B$34:$B$777,V$83)+'СЕТ СН'!$H$11+СВЦЭМ!$D$10+'СЕТ СН'!$H$6-'СЕТ СН'!$H$23</f>
        <v>1162.7527512299998</v>
      </c>
      <c r="W113" s="37">
        <f>SUMIFS(СВЦЭМ!$D$34:$D$777,СВЦЭМ!$A$34:$A$777,$A113,СВЦЭМ!$B$34:$B$777,W$83)+'СЕТ СН'!$H$11+СВЦЭМ!$D$10+'СЕТ СН'!$H$6-'СЕТ СН'!$H$23</f>
        <v>1290.69706137</v>
      </c>
      <c r="X113" s="37">
        <f>SUMIFS(СВЦЭМ!$D$34:$D$777,СВЦЭМ!$A$34:$A$777,$A113,СВЦЭМ!$B$34:$B$777,X$83)+'СЕТ СН'!$H$11+СВЦЭМ!$D$10+'СЕТ СН'!$H$6-'СЕТ СН'!$H$23</f>
        <v>1353.6397596399997</v>
      </c>
      <c r="Y113" s="37">
        <f>SUMIFS(СВЦЭМ!$D$34:$D$777,СВЦЭМ!$A$34:$A$777,$A113,СВЦЭМ!$B$34:$B$777,Y$83)+'СЕТ СН'!$H$11+СВЦЭМ!$D$10+'СЕТ СН'!$H$6-'СЕТ СН'!$H$23</f>
        <v>1405.8789193600001</v>
      </c>
    </row>
    <row r="114" spans="1:27" ht="15.75" hidden="1" x14ac:dyDescent="0.2">
      <c r="A114" s="36">
        <f t="shared" si="2"/>
        <v>43070</v>
      </c>
      <c r="B114" s="37">
        <f>SUMIFS(СВЦЭМ!$D$34:$D$777,СВЦЭМ!$A$34:$A$777,$A114,СВЦЭМ!$B$34:$B$777,B$83)+'СЕТ СН'!$H$11+СВЦЭМ!$D$10+'СЕТ СН'!$H$6-'СЕТ СН'!$H$23</f>
        <v>303.67473681000001</v>
      </c>
      <c r="C114" s="37">
        <f>SUMIFS(СВЦЭМ!$D$34:$D$777,СВЦЭМ!$A$34:$A$777,$A114,СВЦЭМ!$B$34:$B$777,C$83)+'СЕТ СН'!$H$11+СВЦЭМ!$D$10+'СЕТ СН'!$H$6-'СЕТ СН'!$H$23</f>
        <v>303.67473681000001</v>
      </c>
      <c r="D114" s="37">
        <f>SUMIFS(СВЦЭМ!$D$34:$D$777,СВЦЭМ!$A$34:$A$777,$A114,СВЦЭМ!$B$34:$B$777,D$83)+'СЕТ СН'!$H$11+СВЦЭМ!$D$10+'СЕТ СН'!$H$6-'СЕТ СН'!$H$23</f>
        <v>303.67473681000001</v>
      </c>
      <c r="E114" s="37">
        <f>SUMIFS(СВЦЭМ!$D$34:$D$777,СВЦЭМ!$A$34:$A$777,$A114,СВЦЭМ!$B$34:$B$777,E$83)+'СЕТ СН'!$H$11+СВЦЭМ!$D$10+'СЕТ СН'!$H$6-'СЕТ СН'!$H$23</f>
        <v>303.67473681000001</v>
      </c>
      <c r="F114" s="37">
        <f>SUMIFS(СВЦЭМ!$D$34:$D$777,СВЦЭМ!$A$34:$A$777,$A114,СВЦЭМ!$B$34:$B$777,F$83)+'СЕТ СН'!$H$11+СВЦЭМ!$D$10+'СЕТ СН'!$H$6-'СЕТ СН'!$H$23</f>
        <v>303.67473681000001</v>
      </c>
      <c r="G114" s="37">
        <f>SUMIFS(СВЦЭМ!$D$34:$D$777,СВЦЭМ!$A$34:$A$777,$A114,СВЦЭМ!$B$34:$B$777,G$83)+'СЕТ СН'!$H$11+СВЦЭМ!$D$10+'СЕТ СН'!$H$6-'СЕТ СН'!$H$23</f>
        <v>303.67473681000001</v>
      </c>
      <c r="H114" s="37">
        <f>SUMIFS(СВЦЭМ!$D$34:$D$777,СВЦЭМ!$A$34:$A$777,$A114,СВЦЭМ!$B$34:$B$777,H$83)+'СЕТ СН'!$H$11+СВЦЭМ!$D$10+'СЕТ СН'!$H$6-'СЕТ СН'!$H$23</f>
        <v>303.67473681000001</v>
      </c>
      <c r="I114" s="37">
        <f>SUMIFS(СВЦЭМ!$D$34:$D$777,СВЦЭМ!$A$34:$A$777,$A114,СВЦЭМ!$B$34:$B$777,I$83)+'СЕТ СН'!$H$11+СВЦЭМ!$D$10+'СЕТ СН'!$H$6-'СЕТ СН'!$H$23</f>
        <v>303.67473681000001</v>
      </c>
      <c r="J114" s="37">
        <f>SUMIFS(СВЦЭМ!$D$34:$D$777,СВЦЭМ!$A$34:$A$777,$A114,СВЦЭМ!$B$34:$B$777,J$83)+'СЕТ СН'!$H$11+СВЦЭМ!$D$10+'СЕТ СН'!$H$6-'СЕТ СН'!$H$23</f>
        <v>303.67473681000001</v>
      </c>
      <c r="K114" s="37">
        <f>SUMIFS(СВЦЭМ!$D$34:$D$777,СВЦЭМ!$A$34:$A$777,$A114,СВЦЭМ!$B$34:$B$777,K$83)+'СЕТ СН'!$H$11+СВЦЭМ!$D$10+'СЕТ СН'!$H$6-'СЕТ СН'!$H$23</f>
        <v>303.67473681000001</v>
      </c>
      <c r="L114" s="37">
        <f>SUMIFS(СВЦЭМ!$D$34:$D$777,СВЦЭМ!$A$34:$A$777,$A114,СВЦЭМ!$B$34:$B$777,L$83)+'СЕТ СН'!$H$11+СВЦЭМ!$D$10+'СЕТ СН'!$H$6-'СЕТ СН'!$H$23</f>
        <v>303.67473681000001</v>
      </c>
      <c r="M114" s="37">
        <f>SUMIFS(СВЦЭМ!$D$34:$D$777,СВЦЭМ!$A$34:$A$777,$A114,СВЦЭМ!$B$34:$B$777,M$83)+'СЕТ СН'!$H$11+СВЦЭМ!$D$10+'СЕТ СН'!$H$6-'СЕТ СН'!$H$23</f>
        <v>303.67473681000001</v>
      </c>
      <c r="N114" s="37">
        <f>SUMIFS(СВЦЭМ!$D$34:$D$777,СВЦЭМ!$A$34:$A$777,$A114,СВЦЭМ!$B$34:$B$777,N$83)+'СЕТ СН'!$H$11+СВЦЭМ!$D$10+'СЕТ СН'!$H$6-'СЕТ СН'!$H$23</f>
        <v>303.67473681000001</v>
      </c>
      <c r="O114" s="37">
        <f>SUMIFS(СВЦЭМ!$D$34:$D$777,СВЦЭМ!$A$34:$A$777,$A114,СВЦЭМ!$B$34:$B$777,O$83)+'СЕТ СН'!$H$11+СВЦЭМ!$D$10+'СЕТ СН'!$H$6-'СЕТ СН'!$H$23</f>
        <v>303.67473681000001</v>
      </c>
      <c r="P114" s="37">
        <f>SUMIFS(СВЦЭМ!$D$34:$D$777,СВЦЭМ!$A$34:$A$777,$A114,СВЦЭМ!$B$34:$B$777,P$83)+'СЕТ СН'!$H$11+СВЦЭМ!$D$10+'СЕТ СН'!$H$6-'СЕТ СН'!$H$23</f>
        <v>303.67473681000001</v>
      </c>
      <c r="Q114" s="37">
        <f>SUMIFS(СВЦЭМ!$D$34:$D$777,СВЦЭМ!$A$34:$A$777,$A114,СВЦЭМ!$B$34:$B$777,Q$83)+'СЕТ СН'!$H$11+СВЦЭМ!$D$10+'СЕТ СН'!$H$6-'СЕТ СН'!$H$23</f>
        <v>303.67473681000001</v>
      </c>
      <c r="R114" s="37">
        <f>SUMIFS(СВЦЭМ!$D$34:$D$777,СВЦЭМ!$A$34:$A$777,$A114,СВЦЭМ!$B$34:$B$777,R$83)+'СЕТ СН'!$H$11+СВЦЭМ!$D$10+'СЕТ СН'!$H$6-'СЕТ СН'!$H$23</f>
        <v>303.67473681000001</v>
      </c>
      <c r="S114" s="37">
        <f>SUMIFS(СВЦЭМ!$D$34:$D$777,СВЦЭМ!$A$34:$A$777,$A114,СВЦЭМ!$B$34:$B$777,S$83)+'СЕТ СН'!$H$11+СВЦЭМ!$D$10+'СЕТ СН'!$H$6-'СЕТ СН'!$H$23</f>
        <v>303.67473681000001</v>
      </c>
      <c r="T114" s="37">
        <f>SUMIFS(СВЦЭМ!$D$34:$D$777,СВЦЭМ!$A$34:$A$777,$A114,СВЦЭМ!$B$34:$B$777,T$83)+'СЕТ СН'!$H$11+СВЦЭМ!$D$10+'СЕТ СН'!$H$6-'СЕТ СН'!$H$23</f>
        <v>303.67473681000001</v>
      </c>
      <c r="U114" s="37">
        <f>SUMIFS(СВЦЭМ!$D$34:$D$777,СВЦЭМ!$A$34:$A$777,$A114,СВЦЭМ!$B$34:$B$777,U$83)+'СЕТ СН'!$H$11+СВЦЭМ!$D$10+'СЕТ СН'!$H$6-'СЕТ СН'!$H$23</f>
        <v>303.67473681000001</v>
      </c>
      <c r="V114" s="37">
        <f>SUMIFS(СВЦЭМ!$D$34:$D$777,СВЦЭМ!$A$34:$A$777,$A114,СВЦЭМ!$B$34:$B$777,V$83)+'СЕТ СН'!$H$11+СВЦЭМ!$D$10+'СЕТ СН'!$H$6-'СЕТ СН'!$H$23</f>
        <v>303.67473681000001</v>
      </c>
      <c r="W114" s="37">
        <f>SUMIFS(СВЦЭМ!$D$34:$D$777,СВЦЭМ!$A$34:$A$777,$A114,СВЦЭМ!$B$34:$B$777,W$83)+'СЕТ СН'!$H$11+СВЦЭМ!$D$10+'СЕТ СН'!$H$6-'СЕТ СН'!$H$23</f>
        <v>303.67473681000001</v>
      </c>
      <c r="X114" s="37">
        <f>SUMIFS(СВЦЭМ!$D$34:$D$777,СВЦЭМ!$A$34:$A$777,$A114,СВЦЭМ!$B$34:$B$777,X$83)+'СЕТ СН'!$H$11+СВЦЭМ!$D$10+'СЕТ СН'!$H$6-'СЕТ СН'!$H$23</f>
        <v>303.67473681000001</v>
      </c>
      <c r="Y114" s="37">
        <f>SUMIFS(СВЦЭМ!$D$34:$D$777,СВЦЭМ!$A$34:$A$777,$A114,СВЦЭМ!$B$34:$B$777,Y$83)+'СЕТ СН'!$H$11+СВЦЭМ!$D$10+'СЕТ СН'!$H$6-'СЕТ СН'!$H$23</f>
        <v>303.67473681000001</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01.11.2017</v>
      </c>
      <c r="B120" s="37">
        <f>SUMIFS(СВЦЭМ!$D$34:$D$777,СВЦЭМ!$A$34:$A$777,$A120,СВЦЭМ!$B$34:$B$777,B$119)+'СЕТ СН'!$I$11+СВЦЭМ!$D$10+'СЕТ СН'!$I$6-'СЕТ СН'!$I$23</f>
        <v>1839.2799207799999</v>
      </c>
      <c r="C120" s="37">
        <f>SUMIFS(СВЦЭМ!$D$34:$D$777,СВЦЭМ!$A$34:$A$777,$A120,СВЦЭМ!$B$34:$B$777,C$119)+'СЕТ СН'!$I$11+СВЦЭМ!$D$10+'СЕТ СН'!$I$6-'СЕТ СН'!$I$23</f>
        <v>1889.8858939900001</v>
      </c>
      <c r="D120" s="37">
        <f>SUMIFS(СВЦЭМ!$D$34:$D$777,СВЦЭМ!$A$34:$A$777,$A120,СВЦЭМ!$B$34:$B$777,D$119)+'СЕТ СН'!$I$11+СВЦЭМ!$D$10+'СЕТ СН'!$I$6-'СЕТ СН'!$I$23</f>
        <v>1973.7116795499996</v>
      </c>
      <c r="E120" s="37">
        <f>SUMIFS(СВЦЭМ!$D$34:$D$777,СВЦЭМ!$A$34:$A$777,$A120,СВЦЭМ!$B$34:$B$777,E$119)+'СЕТ СН'!$I$11+СВЦЭМ!$D$10+'СЕТ СН'!$I$6-'СЕТ СН'!$I$23</f>
        <v>1987.5008326500001</v>
      </c>
      <c r="F120" s="37">
        <f>SUMIFS(СВЦЭМ!$D$34:$D$777,СВЦЭМ!$A$34:$A$777,$A120,СВЦЭМ!$B$34:$B$777,F$119)+'СЕТ СН'!$I$11+СВЦЭМ!$D$10+'СЕТ СН'!$I$6-'СЕТ СН'!$I$23</f>
        <v>1988.8487673700001</v>
      </c>
      <c r="G120" s="37">
        <f>SUMIFS(СВЦЭМ!$D$34:$D$777,СВЦЭМ!$A$34:$A$777,$A120,СВЦЭМ!$B$34:$B$777,G$119)+'СЕТ СН'!$I$11+СВЦЭМ!$D$10+'СЕТ СН'!$I$6-'СЕТ СН'!$I$23</f>
        <v>1980.5038095899999</v>
      </c>
      <c r="H120" s="37">
        <f>SUMIFS(СВЦЭМ!$D$34:$D$777,СВЦЭМ!$A$34:$A$777,$A120,СВЦЭМ!$B$34:$B$777,H$119)+'СЕТ СН'!$I$11+СВЦЭМ!$D$10+'СЕТ СН'!$I$6-'СЕТ СН'!$I$23</f>
        <v>1880.2988738499998</v>
      </c>
      <c r="I120" s="37">
        <f>SUMIFS(СВЦЭМ!$D$34:$D$777,СВЦЭМ!$A$34:$A$777,$A120,СВЦЭМ!$B$34:$B$777,I$119)+'СЕТ СН'!$I$11+СВЦЭМ!$D$10+'СЕТ СН'!$I$6-'СЕТ СН'!$I$23</f>
        <v>1851.2185200999998</v>
      </c>
      <c r="J120" s="37">
        <f>SUMIFS(СВЦЭМ!$D$34:$D$777,СВЦЭМ!$A$34:$A$777,$A120,СВЦЭМ!$B$34:$B$777,J$119)+'СЕТ СН'!$I$11+СВЦЭМ!$D$10+'СЕТ СН'!$I$6-'СЕТ СН'!$I$23</f>
        <v>1726.7001336399999</v>
      </c>
      <c r="K120" s="37">
        <f>SUMIFS(СВЦЭМ!$D$34:$D$777,СВЦЭМ!$A$34:$A$777,$A120,СВЦЭМ!$B$34:$B$777,K$119)+'СЕТ СН'!$I$11+СВЦЭМ!$D$10+'СЕТ СН'!$I$6-'СЕТ СН'!$I$23</f>
        <v>1655.23583839</v>
      </c>
      <c r="L120" s="37">
        <f>SUMIFS(СВЦЭМ!$D$34:$D$777,СВЦЭМ!$A$34:$A$777,$A120,СВЦЭМ!$B$34:$B$777,L$119)+'СЕТ СН'!$I$11+СВЦЭМ!$D$10+'СЕТ СН'!$I$6-'СЕТ СН'!$I$23</f>
        <v>1568.8398629200001</v>
      </c>
      <c r="M120" s="37">
        <f>SUMIFS(СВЦЭМ!$D$34:$D$777,СВЦЭМ!$A$34:$A$777,$A120,СВЦЭМ!$B$34:$B$777,M$119)+'СЕТ СН'!$I$11+СВЦЭМ!$D$10+'СЕТ СН'!$I$6-'СЕТ СН'!$I$23</f>
        <v>1526.6114211700001</v>
      </c>
      <c r="N120" s="37">
        <f>SUMIFS(СВЦЭМ!$D$34:$D$777,СВЦЭМ!$A$34:$A$777,$A120,СВЦЭМ!$B$34:$B$777,N$119)+'СЕТ СН'!$I$11+СВЦЭМ!$D$10+'СЕТ СН'!$I$6-'СЕТ СН'!$I$23</f>
        <v>1511.1588903800002</v>
      </c>
      <c r="O120" s="37">
        <f>SUMIFS(СВЦЭМ!$D$34:$D$777,СВЦЭМ!$A$34:$A$777,$A120,СВЦЭМ!$B$34:$B$777,O$119)+'СЕТ СН'!$I$11+СВЦЭМ!$D$10+'СЕТ СН'!$I$6-'СЕТ СН'!$I$23</f>
        <v>1506.5352467600001</v>
      </c>
      <c r="P120" s="37">
        <f>SUMIFS(СВЦЭМ!$D$34:$D$777,СВЦЭМ!$A$34:$A$777,$A120,СВЦЭМ!$B$34:$B$777,P$119)+'СЕТ СН'!$I$11+СВЦЭМ!$D$10+'СЕТ СН'!$I$6-'СЕТ СН'!$I$23</f>
        <v>1499.8177525199999</v>
      </c>
      <c r="Q120" s="37">
        <f>SUMIFS(СВЦЭМ!$D$34:$D$777,СВЦЭМ!$A$34:$A$777,$A120,СВЦЭМ!$B$34:$B$777,Q$119)+'СЕТ СН'!$I$11+СВЦЭМ!$D$10+'СЕТ СН'!$I$6-'СЕТ СН'!$I$23</f>
        <v>1499.1164436899999</v>
      </c>
      <c r="R120" s="37">
        <f>SUMIFS(СВЦЭМ!$D$34:$D$777,СВЦЭМ!$A$34:$A$777,$A120,СВЦЭМ!$B$34:$B$777,R$119)+'СЕТ СН'!$I$11+СВЦЭМ!$D$10+'СЕТ СН'!$I$6-'СЕТ СН'!$I$23</f>
        <v>1503.4574465599999</v>
      </c>
      <c r="S120" s="37">
        <f>SUMIFS(СВЦЭМ!$D$34:$D$777,СВЦЭМ!$A$34:$A$777,$A120,СВЦЭМ!$B$34:$B$777,S$119)+'СЕТ СН'!$I$11+СВЦЭМ!$D$10+'СЕТ СН'!$I$6-'СЕТ СН'!$I$23</f>
        <v>1511.6118854900001</v>
      </c>
      <c r="T120" s="37">
        <f>SUMIFS(СВЦЭМ!$D$34:$D$777,СВЦЭМ!$A$34:$A$777,$A120,СВЦЭМ!$B$34:$B$777,T$119)+'СЕТ СН'!$I$11+СВЦЭМ!$D$10+'СЕТ СН'!$I$6-'СЕТ СН'!$I$23</f>
        <v>1523.1434377199998</v>
      </c>
      <c r="U120" s="37">
        <f>SUMIFS(СВЦЭМ!$D$34:$D$777,СВЦЭМ!$A$34:$A$777,$A120,СВЦЭМ!$B$34:$B$777,U$119)+'СЕТ СН'!$I$11+СВЦЭМ!$D$10+'СЕТ СН'!$I$6-'СЕТ СН'!$I$23</f>
        <v>1529.0400777</v>
      </c>
      <c r="V120" s="37">
        <f>SUMIFS(СВЦЭМ!$D$34:$D$777,СВЦЭМ!$A$34:$A$777,$A120,СВЦЭМ!$B$34:$B$777,V$119)+'СЕТ СН'!$I$11+СВЦЭМ!$D$10+'СЕТ СН'!$I$6-'СЕТ СН'!$I$23</f>
        <v>1571.9287083700001</v>
      </c>
      <c r="W120" s="37">
        <f>SUMIFS(СВЦЭМ!$D$34:$D$777,СВЦЭМ!$A$34:$A$777,$A120,СВЦЭМ!$B$34:$B$777,W$119)+'СЕТ СН'!$I$11+СВЦЭМ!$D$10+'СЕТ СН'!$I$6-'СЕТ СН'!$I$23</f>
        <v>1718.3801777399999</v>
      </c>
      <c r="X120" s="37">
        <f>SUMIFS(СВЦЭМ!$D$34:$D$777,СВЦЭМ!$A$34:$A$777,$A120,СВЦЭМ!$B$34:$B$777,X$119)+'СЕТ СН'!$I$11+СВЦЭМ!$D$10+'СЕТ СН'!$I$6-'СЕТ СН'!$I$23</f>
        <v>1821.7149016499998</v>
      </c>
      <c r="Y120" s="37">
        <f>SUMIFS(СВЦЭМ!$D$34:$D$777,СВЦЭМ!$A$34:$A$777,$A120,СВЦЭМ!$B$34:$B$777,Y$119)+'СЕТ СН'!$I$11+СВЦЭМ!$D$10+'СЕТ СН'!$I$6-'СЕТ СН'!$I$23</f>
        <v>1814.6600471399997</v>
      </c>
      <c r="AA120" s="46"/>
    </row>
    <row r="121" spans="1:27" ht="15.75" x14ac:dyDescent="0.2">
      <c r="A121" s="36">
        <f>A120+1</f>
        <v>43041</v>
      </c>
      <c r="B121" s="37">
        <f>SUMIFS(СВЦЭМ!$D$34:$D$777,СВЦЭМ!$A$34:$A$777,$A121,СВЦЭМ!$B$34:$B$777,B$119)+'СЕТ СН'!$I$11+СВЦЭМ!$D$10+'СЕТ СН'!$I$6-'СЕТ СН'!$I$23</f>
        <v>1841.3654991799999</v>
      </c>
      <c r="C121" s="37">
        <f>SUMIFS(СВЦЭМ!$D$34:$D$777,СВЦЭМ!$A$34:$A$777,$A121,СВЦЭМ!$B$34:$B$777,C$119)+'СЕТ СН'!$I$11+СВЦЭМ!$D$10+'СЕТ СН'!$I$6-'СЕТ СН'!$I$23</f>
        <v>1879.1341539599998</v>
      </c>
      <c r="D121" s="37">
        <f>SUMIFS(СВЦЭМ!$D$34:$D$777,СВЦЭМ!$A$34:$A$777,$A121,СВЦЭМ!$B$34:$B$777,D$119)+'СЕТ СН'!$I$11+СВЦЭМ!$D$10+'СЕТ СН'!$I$6-'СЕТ СН'!$I$23</f>
        <v>1976.1175497099998</v>
      </c>
      <c r="E121" s="37">
        <f>SUMIFS(СВЦЭМ!$D$34:$D$777,СВЦЭМ!$A$34:$A$777,$A121,СВЦЭМ!$B$34:$B$777,E$119)+'СЕТ СН'!$I$11+СВЦЭМ!$D$10+'СЕТ СН'!$I$6-'СЕТ СН'!$I$23</f>
        <v>1987.3231798099996</v>
      </c>
      <c r="F121" s="37">
        <f>SUMIFS(СВЦЭМ!$D$34:$D$777,СВЦЭМ!$A$34:$A$777,$A121,СВЦЭМ!$B$34:$B$777,F$119)+'СЕТ СН'!$I$11+СВЦЭМ!$D$10+'СЕТ СН'!$I$6-'СЕТ СН'!$I$23</f>
        <v>1988.50527212</v>
      </c>
      <c r="G121" s="37">
        <f>SUMIFS(СВЦЭМ!$D$34:$D$777,СВЦЭМ!$A$34:$A$777,$A121,СВЦЭМ!$B$34:$B$777,G$119)+'СЕТ СН'!$I$11+СВЦЭМ!$D$10+'СЕТ СН'!$I$6-'СЕТ СН'!$I$23</f>
        <v>1983.9180662099998</v>
      </c>
      <c r="H121" s="37">
        <f>SUMIFS(СВЦЭМ!$D$34:$D$777,СВЦЭМ!$A$34:$A$777,$A121,СВЦЭМ!$B$34:$B$777,H$119)+'СЕТ СН'!$I$11+СВЦЭМ!$D$10+'СЕТ СН'!$I$6-'СЕТ СН'!$I$23</f>
        <v>1880.7056101499998</v>
      </c>
      <c r="I121" s="37">
        <f>SUMIFS(СВЦЭМ!$D$34:$D$777,СВЦЭМ!$A$34:$A$777,$A121,СВЦЭМ!$B$34:$B$777,I$119)+'СЕТ СН'!$I$11+СВЦЭМ!$D$10+'СЕТ СН'!$I$6-'СЕТ СН'!$I$23</f>
        <v>1845.95833434</v>
      </c>
      <c r="J121" s="37">
        <f>SUMIFS(СВЦЭМ!$D$34:$D$777,СВЦЭМ!$A$34:$A$777,$A121,СВЦЭМ!$B$34:$B$777,J$119)+'СЕТ СН'!$I$11+СВЦЭМ!$D$10+'СЕТ СН'!$I$6-'СЕТ СН'!$I$23</f>
        <v>1735.1870639399999</v>
      </c>
      <c r="K121" s="37">
        <f>SUMIFS(СВЦЭМ!$D$34:$D$777,СВЦЭМ!$A$34:$A$777,$A121,СВЦЭМ!$B$34:$B$777,K$119)+'СЕТ СН'!$I$11+СВЦЭМ!$D$10+'СЕТ СН'!$I$6-'СЕТ СН'!$I$23</f>
        <v>1663.02715889</v>
      </c>
      <c r="L121" s="37">
        <f>SUMIFS(СВЦЭМ!$D$34:$D$777,СВЦЭМ!$A$34:$A$777,$A121,СВЦЭМ!$B$34:$B$777,L$119)+'СЕТ СН'!$I$11+СВЦЭМ!$D$10+'СЕТ СН'!$I$6-'СЕТ СН'!$I$23</f>
        <v>1577.9493924799999</v>
      </c>
      <c r="M121" s="37">
        <f>SUMIFS(СВЦЭМ!$D$34:$D$777,СВЦЭМ!$A$34:$A$777,$A121,СВЦЭМ!$B$34:$B$777,M$119)+'СЕТ СН'!$I$11+СВЦЭМ!$D$10+'СЕТ СН'!$I$6-'СЕТ СН'!$I$23</f>
        <v>1538.49018561</v>
      </c>
      <c r="N121" s="37">
        <f>SUMIFS(СВЦЭМ!$D$34:$D$777,СВЦЭМ!$A$34:$A$777,$A121,СВЦЭМ!$B$34:$B$777,N$119)+'СЕТ СН'!$I$11+СВЦЭМ!$D$10+'СЕТ СН'!$I$6-'СЕТ СН'!$I$23</f>
        <v>1527.1836559200001</v>
      </c>
      <c r="O121" s="37">
        <f>SUMIFS(СВЦЭМ!$D$34:$D$777,СВЦЭМ!$A$34:$A$777,$A121,СВЦЭМ!$B$34:$B$777,O$119)+'СЕТ СН'!$I$11+СВЦЭМ!$D$10+'СЕТ СН'!$I$6-'СЕТ СН'!$I$23</f>
        <v>1524.94458721</v>
      </c>
      <c r="P121" s="37">
        <f>SUMIFS(СВЦЭМ!$D$34:$D$777,СВЦЭМ!$A$34:$A$777,$A121,СВЦЭМ!$B$34:$B$777,P$119)+'СЕТ СН'!$I$11+СВЦЭМ!$D$10+'СЕТ СН'!$I$6-'СЕТ СН'!$I$23</f>
        <v>1518.4245203199998</v>
      </c>
      <c r="Q121" s="37">
        <f>SUMIFS(СВЦЭМ!$D$34:$D$777,СВЦЭМ!$A$34:$A$777,$A121,СВЦЭМ!$B$34:$B$777,Q$119)+'СЕТ СН'!$I$11+СВЦЭМ!$D$10+'СЕТ СН'!$I$6-'СЕТ СН'!$I$23</f>
        <v>1511.2896010999998</v>
      </c>
      <c r="R121" s="37">
        <f>SUMIFS(СВЦЭМ!$D$34:$D$777,СВЦЭМ!$A$34:$A$777,$A121,СВЦЭМ!$B$34:$B$777,R$119)+'СЕТ СН'!$I$11+СВЦЭМ!$D$10+'СЕТ СН'!$I$6-'СЕТ СН'!$I$23</f>
        <v>1513.0446181899997</v>
      </c>
      <c r="S121" s="37">
        <f>SUMIFS(СВЦЭМ!$D$34:$D$777,СВЦЭМ!$A$34:$A$777,$A121,СВЦЭМ!$B$34:$B$777,S$119)+'СЕТ СН'!$I$11+СВЦЭМ!$D$10+'СЕТ СН'!$I$6-'СЕТ СН'!$I$23</f>
        <v>1532.39164751</v>
      </c>
      <c r="T121" s="37">
        <f>SUMIFS(СВЦЭМ!$D$34:$D$777,СВЦЭМ!$A$34:$A$777,$A121,СВЦЭМ!$B$34:$B$777,T$119)+'СЕТ СН'!$I$11+СВЦЭМ!$D$10+'СЕТ СН'!$I$6-'СЕТ СН'!$I$23</f>
        <v>1515.3354546099999</v>
      </c>
      <c r="U121" s="37">
        <f>SUMIFS(СВЦЭМ!$D$34:$D$777,СВЦЭМ!$A$34:$A$777,$A121,СВЦЭМ!$B$34:$B$777,U$119)+'СЕТ СН'!$I$11+СВЦЭМ!$D$10+'СЕТ СН'!$I$6-'СЕТ СН'!$I$23</f>
        <v>1505.2013012799998</v>
      </c>
      <c r="V121" s="37">
        <f>SUMIFS(СВЦЭМ!$D$34:$D$777,СВЦЭМ!$A$34:$A$777,$A121,СВЦЭМ!$B$34:$B$777,V$119)+'СЕТ СН'!$I$11+СВЦЭМ!$D$10+'СЕТ СН'!$I$6-'СЕТ СН'!$I$23</f>
        <v>1557.12106167</v>
      </c>
      <c r="W121" s="37">
        <f>SUMIFS(СВЦЭМ!$D$34:$D$777,СВЦЭМ!$A$34:$A$777,$A121,СВЦЭМ!$B$34:$B$777,W$119)+'СЕТ СН'!$I$11+СВЦЭМ!$D$10+'СЕТ СН'!$I$6-'СЕТ СН'!$I$23</f>
        <v>1661.8196505199999</v>
      </c>
      <c r="X121" s="37">
        <f>SUMIFS(СВЦЭМ!$D$34:$D$777,СВЦЭМ!$A$34:$A$777,$A121,СВЦЭМ!$B$34:$B$777,X$119)+'СЕТ СН'!$I$11+СВЦЭМ!$D$10+'СЕТ СН'!$I$6-'СЕТ СН'!$I$23</f>
        <v>1770.7947193800001</v>
      </c>
      <c r="Y121" s="37">
        <f>SUMIFS(СВЦЭМ!$D$34:$D$777,СВЦЭМ!$A$34:$A$777,$A121,СВЦЭМ!$B$34:$B$777,Y$119)+'СЕТ СН'!$I$11+СВЦЭМ!$D$10+'СЕТ СН'!$I$6-'СЕТ СН'!$I$23</f>
        <v>1813.4251510300001</v>
      </c>
    </row>
    <row r="122" spans="1:27" ht="15.75" x14ac:dyDescent="0.2">
      <c r="A122" s="36">
        <f t="shared" ref="A122:A150" si="3">A121+1</f>
        <v>43042</v>
      </c>
      <c r="B122" s="37">
        <f>SUMIFS(СВЦЭМ!$D$34:$D$777,СВЦЭМ!$A$34:$A$777,$A122,СВЦЭМ!$B$34:$B$777,B$119)+'СЕТ СН'!$I$11+СВЦЭМ!$D$10+'СЕТ СН'!$I$6-'СЕТ СН'!$I$23</f>
        <v>1843.4784327799998</v>
      </c>
      <c r="C122" s="37">
        <f>SUMIFS(СВЦЭМ!$D$34:$D$777,СВЦЭМ!$A$34:$A$777,$A122,СВЦЭМ!$B$34:$B$777,C$119)+'СЕТ СН'!$I$11+СВЦЭМ!$D$10+'СЕТ СН'!$I$6-'СЕТ СН'!$I$23</f>
        <v>1889.2314650899998</v>
      </c>
      <c r="D122" s="37">
        <f>SUMIFS(СВЦЭМ!$D$34:$D$777,СВЦЭМ!$A$34:$A$777,$A122,СВЦЭМ!$B$34:$B$777,D$119)+'СЕТ СН'!$I$11+СВЦЭМ!$D$10+'СЕТ СН'!$I$6-'СЕТ СН'!$I$23</f>
        <v>1968.1106608099999</v>
      </c>
      <c r="E122" s="37">
        <f>SUMIFS(СВЦЭМ!$D$34:$D$777,СВЦЭМ!$A$34:$A$777,$A122,СВЦЭМ!$B$34:$B$777,E$119)+'СЕТ СН'!$I$11+СВЦЭМ!$D$10+'СЕТ СН'!$I$6-'СЕТ СН'!$I$23</f>
        <v>1982.71843059</v>
      </c>
      <c r="F122" s="37">
        <f>SUMIFS(СВЦЭМ!$D$34:$D$777,СВЦЭМ!$A$34:$A$777,$A122,СВЦЭМ!$B$34:$B$777,F$119)+'СЕТ СН'!$I$11+СВЦЭМ!$D$10+'СЕТ СН'!$I$6-'СЕТ СН'!$I$23</f>
        <v>1984.32042624</v>
      </c>
      <c r="G122" s="37">
        <f>SUMIFS(СВЦЭМ!$D$34:$D$777,СВЦЭМ!$A$34:$A$777,$A122,СВЦЭМ!$B$34:$B$777,G$119)+'СЕТ СН'!$I$11+СВЦЭМ!$D$10+'СЕТ СН'!$I$6-'СЕТ СН'!$I$23</f>
        <v>1984.0508929099997</v>
      </c>
      <c r="H122" s="37">
        <f>SUMIFS(СВЦЭМ!$D$34:$D$777,СВЦЭМ!$A$34:$A$777,$A122,СВЦЭМ!$B$34:$B$777,H$119)+'СЕТ СН'!$I$11+СВЦЭМ!$D$10+'СЕТ СН'!$I$6-'СЕТ СН'!$I$23</f>
        <v>1955.22428072</v>
      </c>
      <c r="I122" s="37">
        <f>SUMIFS(СВЦЭМ!$D$34:$D$777,СВЦЭМ!$A$34:$A$777,$A122,СВЦЭМ!$B$34:$B$777,I$119)+'СЕТ СН'!$I$11+СВЦЭМ!$D$10+'СЕТ СН'!$I$6-'СЕТ СН'!$I$23</f>
        <v>1859.8821616799996</v>
      </c>
      <c r="J122" s="37">
        <f>SUMIFS(СВЦЭМ!$D$34:$D$777,СВЦЭМ!$A$34:$A$777,$A122,СВЦЭМ!$B$34:$B$777,J$119)+'СЕТ СН'!$I$11+СВЦЭМ!$D$10+'СЕТ СН'!$I$6-'СЕТ СН'!$I$23</f>
        <v>1786.34344096</v>
      </c>
      <c r="K122" s="37">
        <f>SUMIFS(СВЦЭМ!$D$34:$D$777,СВЦЭМ!$A$34:$A$777,$A122,СВЦЭМ!$B$34:$B$777,K$119)+'СЕТ СН'!$I$11+СВЦЭМ!$D$10+'СЕТ СН'!$I$6-'СЕТ СН'!$I$23</f>
        <v>1723.5484809</v>
      </c>
      <c r="L122" s="37">
        <f>SUMIFS(СВЦЭМ!$D$34:$D$777,СВЦЭМ!$A$34:$A$777,$A122,СВЦЭМ!$B$34:$B$777,L$119)+'СЕТ СН'!$I$11+СВЦЭМ!$D$10+'СЕТ СН'!$I$6-'СЕТ СН'!$I$23</f>
        <v>1634.15934642</v>
      </c>
      <c r="M122" s="37">
        <f>SUMIFS(СВЦЭМ!$D$34:$D$777,СВЦЭМ!$A$34:$A$777,$A122,СВЦЭМ!$B$34:$B$777,M$119)+'СЕТ СН'!$I$11+СВЦЭМ!$D$10+'СЕТ СН'!$I$6-'СЕТ СН'!$I$23</f>
        <v>1586.6519423299997</v>
      </c>
      <c r="N122" s="37">
        <f>SUMIFS(СВЦЭМ!$D$34:$D$777,СВЦЭМ!$A$34:$A$777,$A122,СВЦЭМ!$B$34:$B$777,N$119)+'СЕТ СН'!$I$11+СВЦЭМ!$D$10+'СЕТ СН'!$I$6-'СЕТ СН'!$I$23</f>
        <v>1553.3300014799997</v>
      </c>
      <c r="O122" s="37">
        <f>SUMIFS(СВЦЭМ!$D$34:$D$777,СВЦЭМ!$A$34:$A$777,$A122,СВЦЭМ!$B$34:$B$777,O$119)+'СЕТ СН'!$I$11+СВЦЭМ!$D$10+'СЕТ СН'!$I$6-'СЕТ СН'!$I$23</f>
        <v>1551.7057953100002</v>
      </c>
      <c r="P122" s="37">
        <f>SUMIFS(СВЦЭМ!$D$34:$D$777,СВЦЭМ!$A$34:$A$777,$A122,СВЦЭМ!$B$34:$B$777,P$119)+'СЕТ СН'!$I$11+СВЦЭМ!$D$10+'СЕТ СН'!$I$6-'СЕТ СН'!$I$23</f>
        <v>1563.3673379799998</v>
      </c>
      <c r="Q122" s="37">
        <f>SUMIFS(СВЦЭМ!$D$34:$D$777,СВЦЭМ!$A$34:$A$777,$A122,СВЦЭМ!$B$34:$B$777,Q$119)+'СЕТ СН'!$I$11+СВЦЭМ!$D$10+'СЕТ СН'!$I$6-'СЕТ СН'!$I$23</f>
        <v>1566.17610251</v>
      </c>
      <c r="R122" s="37">
        <f>SUMIFS(СВЦЭМ!$D$34:$D$777,СВЦЭМ!$A$34:$A$777,$A122,СВЦЭМ!$B$34:$B$777,R$119)+'СЕТ СН'!$I$11+СВЦЭМ!$D$10+'СЕТ СН'!$I$6-'СЕТ СН'!$I$23</f>
        <v>1572.4584223900001</v>
      </c>
      <c r="S122" s="37">
        <f>SUMIFS(СВЦЭМ!$D$34:$D$777,СВЦЭМ!$A$34:$A$777,$A122,СВЦЭМ!$B$34:$B$777,S$119)+'СЕТ СН'!$I$11+СВЦЭМ!$D$10+'СЕТ СН'!$I$6-'СЕТ СН'!$I$23</f>
        <v>1558.0885523799998</v>
      </c>
      <c r="T122" s="37">
        <f>SUMIFS(СВЦЭМ!$D$34:$D$777,СВЦЭМ!$A$34:$A$777,$A122,СВЦЭМ!$B$34:$B$777,T$119)+'СЕТ СН'!$I$11+СВЦЭМ!$D$10+'СЕТ СН'!$I$6-'СЕТ СН'!$I$23</f>
        <v>1516.73103915</v>
      </c>
      <c r="U122" s="37">
        <f>SUMIFS(СВЦЭМ!$D$34:$D$777,СВЦЭМ!$A$34:$A$777,$A122,СВЦЭМ!$B$34:$B$777,U$119)+'СЕТ СН'!$I$11+СВЦЭМ!$D$10+'СЕТ СН'!$I$6-'СЕТ СН'!$I$23</f>
        <v>1509.1993829200001</v>
      </c>
      <c r="V122" s="37">
        <f>SUMIFS(СВЦЭМ!$D$34:$D$777,СВЦЭМ!$A$34:$A$777,$A122,СВЦЭМ!$B$34:$B$777,V$119)+'СЕТ СН'!$I$11+СВЦЭМ!$D$10+'СЕТ СН'!$I$6-'СЕТ СН'!$I$23</f>
        <v>1568.04647729</v>
      </c>
      <c r="W122" s="37">
        <f>SUMIFS(СВЦЭМ!$D$34:$D$777,СВЦЭМ!$A$34:$A$777,$A122,СВЦЭМ!$B$34:$B$777,W$119)+'СЕТ СН'!$I$11+СВЦЭМ!$D$10+'СЕТ СН'!$I$6-'СЕТ СН'!$I$23</f>
        <v>1675.8755236999996</v>
      </c>
      <c r="X122" s="37">
        <f>SUMIFS(СВЦЭМ!$D$34:$D$777,СВЦЭМ!$A$34:$A$777,$A122,СВЦЭМ!$B$34:$B$777,X$119)+'СЕТ СН'!$I$11+СВЦЭМ!$D$10+'СЕТ СН'!$I$6-'СЕТ СН'!$I$23</f>
        <v>1800.8009467100001</v>
      </c>
      <c r="Y122" s="37">
        <f>SUMIFS(СВЦЭМ!$D$34:$D$777,СВЦЭМ!$A$34:$A$777,$A122,СВЦЭМ!$B$34:$B$777,Y$119)+'СЕТ СН'!$I$11+СВЦЭМ!$D$10+'СЕТ СН'!$I$6-'СЕТ СН'!$I$23</f>
        <v>1867.4682873199999</v>
      </c>
    </row>
    <row r="123" spans="1:27" ht="15.75" x14ac:dyDescent="0.2">
      <c r="A123" s="36">
        <f t="shared" si="3"/>
        <v>43043</v>
      </c>
      <c r="B123" s="37">
        <f>SUMIFS(СВЦЭМ!$D$34:$D$777,СВЦЭМ!$A$34:$A$777,$A123,СВЦЭМ!$B$34:$B$777,B$119)+'СЕТ СН'!$I$11+СВЦЭМ!$D$10+'СЕТ СН'!$I$6-'СЕТ СН'!$I$23</f>
        <v>1909.1012451799998</v>
      </c>
      <c r="C123" s="37">
        <f>SUMIFS(СВЦЭМ!$D$34:$D$777,СВЦЭМ!$A$34:$A$777,$A123,СВЦЭМ!$B$34:$B$777,C$119)+'СЕТ СН'!$I$11+СВЦЭМ!$D$10+'СЕТ СН'!$I$6-'СЕТ СН'!$I$23</f>
        <v>1952.30568554</v>
      </c>
      <c r="D123" s="37">
        <f>SUMIFS(СВЦЭМ!$D$34:$D$777,СВЦЭМ!$A$34:$A$777,$A123,СВЦЭМ!$B$34:$B$777,D$119)+'СЕТ СН'!$I$11+СВЦЭМ!$D$10+'СЕТ СН'!$I$6-'СЕТ СН'!$I$23</f>
        <v>1978.6820269899999</v>
      </c>
      <c r="E123" s="37">
        <f>SUMIFS(СВЦЭМ!$D$34:$D$777,СВЦЭМ!$A$34:$A$777,$A123,СВЦЭМ!$B$34:$B$777,E$119)+'СЕТ СН'!$I$11+СВЦЭМ!$D$10+'СЕТ СН'!$I$6-'СЕТ СН'!$I$23</f>
        <v>1984.7456748899999</v>
      </c>
      <c r="F123" s="37">
        <f>SUMIFS(СВЦЭМ!$D$34:$D$777,СВЦЭМ!$A$34:$A$777,$A123,СВЦЭМ!$B$34:$B$777,F$119)+'СЕТ СН'!$I$11+СВЦЭМ!$D$10+'СЕТ СН'!$I$6-'СЕТ СН'!$I$23</f>
        <v>1989.9914969199999</v>
      </c>
      <c r="G123" s="37">
        <f>SUMIFS(СВЦЭМ!$D$34:$D$777,СВЦЭМ!$A$34:$A$777,$A123,СВЦЭМ!$B$34:$B$777,G$119)+'СЕТ СН'!$I$11+СВЦЭМ!$D$10+'СЕТ СН'!$I$6-'СЕТ СН'!$I$23</f>
        <v>1986.5785917499998</v>
      </c>
      <c r="H123" s="37">
        <f>SUMIFS(СВЦЭМ!$D$34:$D$777,СВЦЭМ!$A$34:$A$777,$A123,СВЦЭМ!$B$34:$B$777,H$119)+'СЕТ СН'!$I$11+СВЦЭМ!$D$10+'СЕТ СН'!$I$6-'СЕТ СН'!$I$23</f>
        <v>1985.10251419</v>
      </c>
      <c r="I123" s="37">
        <f>SUMIFS(СВЦЭМ!$D$34:$D$777,СВЦЭМ!$A$34:$A$777,$A123,СВЦЭМ!$B$34:$B$777,I$119)+'СЕТ СН'!$I$11+СВЦЭМ!$D$10+'СЕТ СН'!$I$6-'СЕТ СН'!$I$23</f>
        <v>1904.4465615700001</v>
      </c>
      <c r="J123" s="37">
        <f>SUMIFS(СВЦЭМ!$D$34:$D$777,СВЦЭМ!$A$34:$A$777,$A123,СВЦЭМ!$B$34:$B$777,J$119)+'СЕТ СН'!$I$11+СВЦЭМ!$D$10+'СЕТ СН'!$I$6-'СЕТ СН'!$I$23</f>
        <v>1791.3615578299996</v>
      </c>
      <c r="K123" s="37">
        <f>SUMIFS(СВЦЭМ!$D$34:$D$777,СВЦЭМ!$A$34:$A$777,$A123,СВЦЭМ!$B$34:$B$777,K$119)+'СЕТ СН'!$I$11+СВЦЭМ!$D$10+'СЕТ СН'!$I$6-'СЕТ СН'!$I$23</f>
        <v>1683.2931476200001</v>
      </c>
      <c r="L123" s="37">
        <f>SUMIFS(СВЦЭМ!$D$34:$D$777,СВЦЭМ!$A$34:$A$777,$A123,СВЦЭМ!$B$34:$B$777,L$119)+'СЕТ СН'!$I$11+СВЦЭМ!$D$10+'СЕТ СН'!$I$6-'СЕТ СН'!$I$23</f>
        <v>1575.9784038999996</v>
      </c>
      <c r="M123" s="37">
        <f>SUMIFS(СВЦЭМ!$D$34:$D$777,СВЦЭМ!$A$34:$A$777,$A123,СВЦЭМ!$B$34:$B$777,M$119)+'СЕТ СН'!$I$11+СВЦЭМ!$D$10+'СЕТ СН'!$I$6-'СЕТ СН'!$I$23</f>
        <v>1549.0195205099999</v>
      </c>
      <c r="N123" s="37">
        <f>SUMIFS(СВЦЭМ!$D$34:$D$777,СВЦЭМ!$A$34:$A$777,$A123,СВЦЭМ!$B$34:$B$777,N$119)+'СЕТ СН'!$I$11+СВЦЭМ!$D$10+'СЕТ СН'!$I$6-'СЕТ СН'!$I$23</f>
        <v>1554.2283395099998</v>
      </c>
      <c r="O123" s="37">
        <f>SUMIFS(СВЦЭМ!$D$34:$D$777,СВЦЭМ!$A$34:$A$777,$A123,СВЦЭМ!$B$34:$B$777,O$119)+'СЕТ СН'!$I$11+СВЦЭМ!$D$10+'СЕТ СН'!$I$6-'СЕТ СН'!$I$23</f>
        <v>1554.8111065399999</v>
      </c>
      <c r="P123" s="37">
        <f>SUMIFS(СВЦЭМ!$D$34:$D$777,СВЦЭМ!$A$34:$A$777,$A123,СВЦЭМ!$B$34:$B$777,P$119)+'СЕТ СН'!$I$11+СВЦЭМ!$D$10+'СЕТ СН'!$I$6-'СЕТ СН'!$I$23</f>
        <v>1563.7199738899999</v>
      </c>
      <c r="Q123" s="37">
        <f>SUMIFS(СВЦЭМ!$D$34:$D$777,СВЦЭМ!$A$34:$A$777,$A123,СВЦЭМ!$B$34:$B$777,Q$119)+'СЕТ СН'!$I$11+СВЦЭМ!$D$10+'СЕТ СН'!$I$6-'СЕТ СН'!$I$23</f>
        <v>1567.8045180700001</v>
      </c>
      <c r="R123" s="37">
        <f>SUMIFS(СВЦЭМ!$D$34:$D$777,СВЦЭМ!$A$34:$A$777,$A123,СВЦЭМ!$B$34:$B$777,R$119)+'СЕТ СН'!$I$11+СВЦЭМ!$D$10+'СЕТ СН'!$I$6-'СЕТ СН'!$I$23</f>
        <v>1565.47554266</v>
      </c>
      <c r="S123" s="37">
        <f>SUMIFS(СВЦЭМ!$D$34:$D$777,СВЦЭМ!$A$34:$A$777,$A123,СВЦЭМ!$B$34:$B$777,S$119)+'СЕТ СН'!$I$11+СВЦЭМ!$D$10+'СЕТ СН'!$I$6-'СЕТ СН'!$I$23</f>
        <v>1559.9980386399998</v>
      </c>
      <c r="T123" s="37">
        <f>SUMIFS(СВЦЭМ!$D$34:$D$777,СВЦЭМ!$A$34:$A$777,$A123,СВЦЭМ!$B$34:$B$777,T$119)+'СЕТ СН'!$I$11+СВЦЭМ!$D$10+'СЕТ СН'!$I$6-'СЕТ СН'!$I$23</f>
        <v>1533.3743719200002</v>
      </c>
      <c r="U123" s="37">
        <f>SUMIFS(СВЦЭМ!$D$34:$D$777,СВЦЭМ!$A$34:$A$777,$A123,СВЦЭМ!$B$34:$B$777,U$119)+'СЕТ СН'!$I$11+СВЦЭМ!$D$10+'СЕТ СН'!$I$6-'СЕТ СН'!$I$23</f>
        <v>1527.67303778</v>
      </c>
      <c r="V123" s="37">
        <f>SUMIFS(СВЦЭМ!$D$34:$D$777,СВЦЭМ!$A$34:$A$777,$A123,СВЦЭМ!$B$34:$B$777,V$119)+'СЕТ СН'!$I$11+СВЦЭМ!$D$10+'СЕТ СН'!$I$6-'СЕТ СН'!$I$23</f>
        <v>1580.1353173999996</v>
      </c>
      <c r="W123" s="37">
        <f>SUMIFS(СВЦЭМ!$D$34:$D$777,СВЦЭМ!$A$34:$A$777,$A123,СВЦЭМ!$B$34:$B$777,W$119)+'СЕТ СН'!$I$11+СВЦЭМ!$D$10+'СЕТ СН'!$I$6-'СЕТ СН'!$I$23</f>
        <v>1681.40819749</v>
      </c>
      <c r="X123" s="37">
        <f>SUMIFS(СВЦЭМ!$D$34:$D$777,СВЦЭМ!$A$34:$A$777,$A123,СВЦЭМ!$B$34:$B$777,X$119)+'СЕТ СН'!$I$11+СВЦЭМ!$D$10+'СЕТ СН'!$I$6-'СЕТ СН'!$I$23</f>
        <v>1772.4328157499999</v>
      </c>
      <c r="Y123" s="37">
        <f>SUMIFS(СВЦЭМ!$D$34:$D$777,СВЦЭМ!$A$34:$A$777,$A123,СВЦЭМ!$B$34:$B$777,Y$119)+'СЕТ СН'!$I$11+СВЦЭМ!$D$10+'СЕТ СН'!$I$6-'СЕТ СН'!$I$23</f>
        <v>1875.65772646</v>
      </c>
    </row>
    <row r="124" spans="1:27" ht="15.75" x14ac:dyDescent="0.2">
      <c r="A124" s="36">
        <f t="shared" si="3"/>
        <v>43044</v>
      </c>
      <c r="B124" s="37">
        <f>SUMIFS(СВЦЭМ!$D$34:$D$777,СВЦЭМ!$A$34:$A$777,$A124,СВЦЭМ!$B$34:$B$777,B$119)+'СЕТ СН'!$I$11+СВЦЭМ!$D$10+'СЕТ СН'!$I$6-'СЕТ СН'!$I$23</f>
        <v>1930.1717293399997</v>
      </c>
      <c r="C124" s="37">
        <f>SUMIFS(СВЦЭМ!$D$34:$D$777,СВЦЭМ!$A$34:$A$777,$A124,СВЦЭМ!$B$34:$B$777,C$119)+'СЕТ СН'!$I$11+СВЦЭМ!$D$10+'СЕТ СН'!$I$6-'СЕТ СН'!$I$23</f>
        <v>1965.7529256899998</v>
      </c>
      <c r="D124" s="37">
        <f>SUMIFS(СВЦЭМ!$D$34:$D$777,СВЦЭМ!$A$34:$A$777,$A124,СВЦЭМ!$B$34:$B$777,D$119)+'СЕТ СН'!$I$11+СВЦЭМ!$D$10+'СЕТ СН'!$I$6-'СЕТ СН'!$I$23</f>
        <v>1970.0986903599996</v>
      </c>
      <c r="E124" s="37">
        <f>SUMIFS(СВЦЭМ!$D$34:$D$777,СВЦЭМ!$A$34:$A$777,$A124,СВЦЭМ!$B$34:$B$777,E$119)+'СЕТ СН'!$I$11+СВЦЭМ!$D$10+'СЕТ СН'!$I$6-'СЕТ СН'!$I$23</f>
        <v>1974.0434045599995</v>
      </c>
      <c r="F124" s="37">
        <f>SUMIFS(СВЦЭМ!$D$34:$D$777,СВЦЭМ!$A$34:$A$777,$A124,СВЦЭМ!$B$34:$B$777,F$119)+'СЕТ СН'!$I$11+СВЦЭМ!$D$10+'СЕТ СН'!$I$6-'СЕТ СН'!$I$23</f>
        <v>1976.1728800000001</v>
      </c>
      <c r="G124" s="37">
        <f>SUMIFS(СВЦЭМ!$D$34:$D$777,СВЦЭМ!$A$34:$A$777,$A124,СВЦЭМ!$B$34:$B$777,G$119)+'СЕТ СН'!$I$11+СВЦЭМ!$D$10+'СЕТ СН'!$I$6-'СЕТ СН'!$I$23</f>
        <v>1971.3843836199999</v>
      </c>
      <c r="H124" s="37">
        <f>SUMIFS(СВЦЭМ!$D$34:$D$777,СВЦЭМ!$A$34:$A$777,$A124,СВЦЭМ!$B$34:$B$777,H$119)+'СЕТ СН'!$I$11+СВЦЭМ!$D$10+'СЕТ СН'!$I$6-'СЕТ СН'!$I$23</f>
        <v>1974.8472858300001</v>
      </c>
      <c r="I124" s="37">
        <f>SUMIFS(СВЦЭМ!$D$34:$D$777,СВЦЭМ!$A$34:$A$777,$A124,СВЦЭМ!$B$34:$B$777,I$119)+'СЕТ СН'!$I$11+СВЦЭМ!$D$10+'СЕТ СН'!$I$6-'СЕТ СН'!$I$23</f>
        <v>1935.81517145</v>
      </c>
      <c r="J124" s="37">
        <f>SUMIFS(СВЦЭМ!$D$34:$D$777,СВЦЭМ!$A$34:$A$777,$A124,СВЦЭМ!$B$34:$B$777,J$119)+'СЕТ СН'!$I$11+СВЦЭМ!$D$10+'СЕТ СН'!$I$6-'СЕТ СН'!$I$23</f>
        <v>1825.6087067799999</v>
      </c>
      <c r="K124" s="37">
        <f>SUMIFS(СВЦЭМ!$D$34:$D$777,СВЦЭМ!$A$34:$A$777,$A124,СВЦЭМ!$B$34:$B$777,K$119)+'СЕТ СН'!$I$11+СВЦЭМ!$D$10+'СЕТ СН'!$I$6-'СЕТ СН'!$I$23</f>
        <v>1680.6815862599997</v>
      </c>
      <c r="L124" s="37">
        <f>SUMIFS(СВЦЭМ!$D$34:$D$777,СВЦЭМ!$A$34:$A$777,$A124,СВЦЭМ!$B$34:$B$777,L$119)+'СЕТ СН'!$I$11+СВЦЭМ!$D$10+'СЕТ СН'!$I$6-'СЕТ СН'!$I$23</f>
        <v>1557.0358208199996</v>
      </c>
      <c r="M124" s="37">
        <f>SUMIFS(СВЦЭМ!$D$34:$D$777,СВЦЭМ!$A$34:$A$777,$A124,СВЦЭМ!$B$34:$B$777,M$119)+'СЕТ СН'!$I$11+СВЦЭМ!$D$10+'СЕТ СН'!$I$6-'СЕТ СН'!$I$23</f>
        <v>1524.9338508199999</v>
      </c>
      <c r="N124" s="37">
        <f>SUMIFS(СВЦЭМ!$D$34:$D$777,СВЦЭМ!$A$34:$A$777,$A124,СВЦЭМ!$B$34:$B$777,N$119)+'СЕТ СН'!$I$11+СВЦЭМ!$D$10+'СЕТ СН'!$I$6-'СЕТ СН'!$I$23</f>
        <v>1538.3937276299998</v>
      </c>
      <c r="O124" s="37">
        <f>SUMIFS(СВЦЭМ!$D$34:$D$777,СВЦЭМ!$A$34:$A$777,$A124,СВЦЭМ!$B$34:$B$777,O$119)+'СЕТ СН'!$I$11+СВЦЭМ!$D$10+'СЕТ СН'!$I$6-'СЕТ СН'!$I$23</f>
        <v>1555.76787973</v>
      </c>
      <c r="P124" s="37">
        <f>SUMIFS(СВЦЭМ!$D$34:$D$777,СВЦЭМ!$A$34:$A$777,$A124,СВЦЭМ!$B$34:$B$777,P$119)+'СЕТ СН'!$I$11+СВЦЭМ!$D$10+'СЕТ СН'!$I$6-'СЕТ СН'!$I$23</f>
        <v>1573.3579078299999</v>
      </c>
      <c r="Q124" s="37">
        <f>SUMIFS(СВЦЭМ!$D$34:$D$777,СВЦЭМ!$A$34:$A$777,$A124,СВЦЭМ!$B$34:$B$777,Q$119)+'СЕТ СН'!$I$11+СВЦЭМ!$D$10+'СЕТ СН'!$I$6-'СЕТ СН'!$I$23</f>
        <v>1585.3468390199996</v>
      </c>
      <c r="R124" s="37">
        <f>SUMIFS(СВЦЭМ!$D$34:$D$777,СВЦЭМ!$A$34:$A$777,$A124,СВЦЭМ!$B$34:$B$777,R$119)+'СЕТ СН'!$I$11+СВЦЭМ!$D$10+'СЕТ СН'!$I$6-'СЕТ СН'!$I$23</f>
        <v>1586.9729485799999</v>
      </c>
      <c r="S124" s="37">
        <f>SUMIFS(СВЦЭМ!$D$34:$D$777,СВЦЭМ!$A$34:$A$777,$A124,СВЦЭМ!$B$34:$B$777,S$119)+'СЕТ СН'!$I$11+СВЦЭМ!$D$10+'СЕТ СН'!$I$6-'СЕТ СН'!$I$23</f>
        <v>1563.9825397</v>
      </c>
      <c r="T124" s="37">
        <f>SUMIFS(СВЦЭМ!$D$34:$D$777,СВЦЭМ!$A$34:$A$777,$A124,СВЦЭМ!$B$34:$B$777,T$119)+'СЕТ СН'!$I$11+СВЦЭМ!$D$10+'СЕТ СН'!$I$6-'СЕТ СН'!$I$23</f>
        <v>1513.7933385599999</v>
      </c>
      <c r="U124" s="37">
        <f>SUMIFS(СВЦЭМ!$D$34:$D$777,СВЦЭМ!$A$34:$A$777,$A124,СВЦЭМ!$B$34:$B$777,U$119)+'СЕТ СН'!$I$11+СВЦЭМ!$D$10+'СЕТ СН'!$I$6-'СЕТ СН'!$I$23</f>
        <v>1508.5299272000002</v>
      </c>
      <c r="V124" s="37">
        <f>SUMIFS(СВЦЭМ!$D$34:$D$777,СВЦЭМ!$A$34:$A$777,$A124,СВЦЭМ!$B$34:$B$777,V$119)+'СЕТ СН'!$I$11+СВЦЭМ!$D$10+'СЕТ СН'!$I$6-'СЕТ СН'!$I$23</f>
        <v>1547.34201067</v>
      </c>
      <c r="W124" s="37">
        <f>SUMIFS(СВЦЭМ!$D$34:$D$777,СВЦЭМ!$A$34:$A$777,$A124,СВЦЭМ!$B$34:$B$777,W$119)+'СЕТ СН'!$I$11+СВЦЭМ!$D$10+'СЕТ СН'!$I$6-'СЕТ СН'!$I$23</f>
        <v>1646.2160835799996</v>
      </c>
      <c r="X124" s="37">
        <f>SUMIFS(СВЦЭМ!$D$34:$D$777,СВЦЭМ!$A$34:$A$777,$A124,СВЦЭМ!$B$34:$B$777,X$119)+'СЕТ СН'!$I$11+СВЦЭМ!$D$10+'СЕТ СН'!$I$6-'СЕТ СН'!$I$23</f>
        <v>1769.1278956899996</v>
      </c>
      <c r="Y124" s="37">
        <f>SUMIFS(СВЦЭМ!$D$34:$D$777,СВЦЭМ!$A$34:$A$777,$A124,СВЦЭМ!$B$34:$B$777,Y$119)+'СЕТ СН'!$I$11+СВЦЭМ!$D$10+'СЕТ СН'!$I$6-'СЕТ СН'!$I$23</f>
        <v>1876.6440566000001</v>
      </c>
    </row>
    <row r="125" spans="1:27" ht="15.75" x14ac:dyDescent="0.2">
      <c r="A125" s="36">
        <f t="shared" si="3"/>
        <v>43045</v>
      </c>
      <c r="B125" s="37">
        <f>SUMIFS(СВЦЭМ!$D$34:$D$777,СВЦЭМ!$A$34:$A$777,$A125,СВЦЭМ!$B$34:$B$777,B$119)+'СЕТ СН'!$I$11+СВЦЭМ!$D$10+'СЕТ СН'!$I$6-'СЕТ СН'!$I$23</f>
        <v>1905.0437147499997</v>
      </c>
      <c r="C125" s="37">
        <f>SUMIFS(СВЦЭМ!$D$34:$D$777,СВЦЭМ!$A$34:$A$777,$A125,СВЦЭМ!$B$34:$B$777,C$119)+'СЕТ СН'!$I$11+СВЦЭМ!$D$10+'СЕТ СН'!$I$6-'СЕТ СН'!$I$23</f>
        <v>1941.4455038099995</v>
      </c>
      <c r="D125" s="37">
        <f>SUMIFS(СВЦЭМ!$D$34:$D$777,СВЦЭМ!$A$34:$A$777,$A125,СВЦЭМ!$B$34:$B$777,D$119)+'СЕТ СН'!$I$11+СВЦЭМ!$D$10+'СЕТ СН'!$I$6-'СЕТ СН'!$I$23</f>
        <v>1997.8094122699999</v>
      </c>
      <c r="E125" s="37">
        <f>SUMIFS(СВЦЭМ!$D$34:$D$777,СВЦЭМ!$A$34:$A$777,$A125,СВЦЭМ!$B$34:$B$777,E$119)+'СЕТ СН'!$I$11+СВЦЭМ!$D$10+'СЕТ СН'!$I$6-'СЕТ СН'!$I$23</f>
        <v>2001.07788446</v>
      </c>
      <c r="F125" s="37">
        <f>SUMIFS(СВЦЭМ!$D$34:$D$777,СВЦЭМ!$A$34:$A$777,$A125,СВЦЭМ!$B$34:$B$777,F$119)+'СЕТ СН'!$I$11+СВЦЭМ!$D$10+'СЕТ СН'!$I$6-'СЕТ СН'!$I$23</f>
        <v>2002.92394203</v>
      </c>
      <c r="G125" s="37">
        <f>SUMIFS(СВЦЭМ!$D$34:$D$777,СВЦЭМ!$A$34:$A$777,$A125,СВЦЭМ!$B$34:$B$777,G$119)+'СЕТ СН'!$I$11+СВЦЭМ!$D$10+'СЕТ СН'!$I$6-'СЕТ СН'!$I$23</f>
        <v>2006.2647741699998</v>
      </c>
      <c r="H125" s="37">
        <f>SUMIFS(СВЦЭМ!$D$34:$D$777,СВЦЭМ!$A$34:$A$777,$A125,СВЦЭМ!$B$34:$B$777,H$119)+'СЕТ СН'!$I$11+СВЦЭМ!$D$10+'СЕТ СН'!$I$6-'СЕТ СН'!$I$23</f>
        <v>2028.0771545099997</v>
      </c>
      <c r="I125" s="37">
        <f>SUMIFS(СВЦЭМ!$D$34:$D$777,СВЦЭМ!$A$34:$A$777,$A125,СВЦЭМ!$B$34:$B$777,I$119)+'СЕТ СН'!$I$11+СВЦЭМ!$D$10+'СЕТ СН'!$I$6-'СЕТ СН'!$I$23</f>
        <v>1954.6459390999999</v>
      </c>
      <c r="J125" s="37">
        <f>SUMIFS(СВЦЭМ!$D$34:$D$777,СВЦЭМ!$A$34:$A$777,$A125,СВЦЭМ!$B$34:$B$777,J$119)+'СЕТ СН'!$I$11+СВЦЭМ!$D$10+'СЕТ СН'!$I$6-'СЕТ СН'!$I$23</f>
        <v>1835.86907548</v>
      </c>
      <c r="K125" s="37">
        <f>SUMIFS(СВЦЭМ!$D$34:$D$777,СВЦЭМ!$A$34:$A$777,$A125,СВЦЭМ!$B$34:$B$777,K$119)+'СЕТ СН'!$I$11+СВЦЭМ!$D$10+'СЕТ СН'!$I$6-'СЕТ СН'!$I$23</f>
        <v>1714.7617438299999</v>
      </c>
      <c r="L125" s="37">
        <f>SUMIFS(СВЦЭМ!$D$34:$D$777,СВЦЭМ!$A$34:$A$777,$A125,СВЦЭМ!$B$34:$B$777,L$119)+'СЕТ СН'!$I$11+СВЦЭМ!$D$10+'СЕТ СН'!$I$6-'СЕТ СН'!$I$23</f>
        <v>1616.3476759</v>
      </c>
      <c r="M125" s="37">
        <f>SUMIFS(СВЦЭМ!$D$34:$D$777,СВЦЭМ!$A$34:$A$777,$A125,СВЦЭМ!$B$34:$B$777,M$119)+'СЕТ СН'!$I$11+СВЦЭМ!$D$10+'СЕТ СН'!$I$6-'СЕТ СН'!$I$23</f>
        <v>1581.9599247299998</v>
      </c>
      <c r="N125" s="37">
        <f>SUMIFS(СВЦЭМ!$D$34:$D$777,СВЦЭМ!$A$34:$A$777,$A125,СВЦЭМ!$B$34:$B$777,N$119)+'СЕТ СН'!$I$11+СВЦЭМ!$D$10+'СЕТ СН'!$I$6-'СЕТ СН'!$I$23</f>
        <v>1583.2797805199998</v>
      </c>
      <c r="O125" s="37">
        <f>SUMIFS(СВЦЭМ!$D$34:$D$777,СВЦЭМ!$A$34:$A$777,$A125,СВЦЭМ!$B$34:$B$777,O$119)+'СЕТ СН'!$I$11+СВЦЭМ!$D$10+'СЕТ СН'!$I$6-'СЕТ СН'!$I$23</f>
        <v>1583.4107116099999</v>
      </c>
      <c r="P125" s="37">
        <f>SUMIFS(СВЦЭМ!$D$34:$D$777,СВЦЭМ!$A$34:$A$777,$A125,СВЦЭМ!$B$34:$B$777,P$119)+'СЕТ СН'!$I$11+СВЦЭМ!$D$10+'СЕТ СН'!$I$6-'СЕТ СН'!$I$23</f>
        <v>1589.5775467899998</v>
      </c>
      <c r="Q125" s="37">
        <f>SUMIFS(СВЦЭМ!$D$34:$D$777,СВЦЭМ!$A$34:$A$777,$A125,СВЦЭМ!$B$34:$B$777,Q$119)+'СЕТ СН'!$I$11+СВЦЭМ!$D$10+'СЕТ СН'!$I$6-'СЕТ СН'!$I$23</f>
        <v>1595.6659834399998</v>
      </c>
      <c r="R125" s="37">
        <f>SUMIFS(СВЦЭМ!$D$34:$D$777,СВЦЭМ!$A$34:$A$777,$A125,СВЦЭМ!$B$34:$B$777,R$119)+'СЕТ СН'!$I$11+СВЦЭМ!$D$10+'СЕТ СН'!$I$6-'СЕТ СН'!$I$23</f>
        <v>1594.4309755300001</v>
      </c>
      <c r="S125" s="37">
        <f>SUMIFS(СВЦЭМ!$D$34:$D$777,СВЦЭМ!$A$34:$A$777,$A125,СВЦЭМ!$B$34:$B$777,S$119)+'СЕТ СН'!$I$11+СВЦЭМ!$D$10+'СЕТ СН'!$I$6-'СЕТ СН'!$I$23</f>
        <v>1584.51443393</v>
      </c>
      <c r="T125" s="37">
        <f>SUMIFS(СВЦЭМ!$D$34:$D$777,СВЦЭМ!$A$34:$A$777,$A125,СВЦЭМ!$B$34:$B$777,T$119)+'СЕТ СН'!$I$11+СВЦЭМ!$D$10+'СЕТ СН'!$I$6-'СЕТ СН'!$I$23</f>
        <v>1541.6635473799997</v>
      </c>
      <c r="U125" s="37">
        <f>SUMIFS(СВЦЭМ!$D$34:$D$777,СВЦЭМ!$A$34:$A$777,$A125,СВЦЭМ!$B$34:$B$777,U$119)+'СЕТ СН'!$I$11+СВЦЭМ!$D$10+'СЕТ СН'!$I$6-'СЕТ СН'!$I$23</f>
        <v>1537.4120009899998</v>
      </c>
      <c r="V125" s="37">
        <f>SUMIFS(СВЦЭМ!$D$34:$D$777,СВЦЭМ!$A$34:$A$777,$A125,СВЦЭМ!$B$34:$B$777,V$119)+'СЕТ СН'!$I$11+СВЦЭМ!$D$10+'СЕТ СН'!$I$6-'СЕТ СН'!$I$23</f>
        <v>1594.65389237</v>
      </c>
      <c r="W125" s="37">
        <f>SUMIFS(СВЦЭМ!$D$34:$D$777,СВЦЭМ!$A$34:$A$777,$A125,СВЦЭМ!$B$34:$B$777,W$119)+'СЕТ СН'!$I$11+СВЦЭМ!$D$10+'СЕТ СН'!$I$6-'СЕТ СН'!$I$23</f>
        <v>1687.0667086499998</v>
      </c>
      <c r="X125" s="37">
        <f>SUMIFS(СВЦЭМ!$D$34:$D$777,СВЦЭМ!$A$34:$A$777,$A125,СВЦЭМ!$B$34:$B$777,X$119)+'СЕТ СН'!$I$11+СВЦЭМ!$D$10+'СЕТ СН'!$I$6-'СЕТ СН'!$I$23</f>
        <v>1784.8577743899996</v>
      </c>
      <c r="Y125" s="37">
        <f>SUMIFS(СВЦЭМ!$D$34:$D$777,СВЦЭМ!$A$34:$A$777,$A125,СВЦЭМ!$B$34:$B$777,Y$119)+'СЕТ СН'!$I$11+СВЦЭМ!$D$10+'СЕТ СН'!$I$6-'СЕТ СН'!$I$23</f>
        <v>1889.2787801899999</v>
      </c>
    </row>
    <row r="126" spans="1:27" ht="15.75" x14ac:dyDescent="0.2">
      <c r="A126" s="36">
        <f t="shared" si="3"/>
        <v>43046</v>
      </c>
      <c r="B126" s="37">
        <f>SUMIFS(СВЦЭМ!$D$34:$D$777,СВЦЭМ!$A$34:$A$777,$A126,СВЦЭМ!$B$34:$B$777,B$119)+'СЕТ СН'!$I$11+СВЦЭМ!$D$10+'СЕТ СН'!$I$6-'СЕТ СН'!$I$23</f>
        <v>1906.8604386799998</v>
      </c>
      <c r="C126" s="37">
        <f>SUMIFS(СВЦЭМ!$D$34:$D$777,СВЦЭМ!$A$34:$A$777,$A126,СВЦЭМ!$B$34:$B$777,C$119)+'СЕТ СН'!$I$11+СВЦЭМ!$D$10+'СЕТ СН'!$I$6-'СЕТ СН'!$I$23</f>
        <v>1932.0510881700002</v>
      </c>
      <c r="D126" s="37">
        <f>SUMIFS(СВЦЭМ!$D$34:$D$777,СВЦЭМ!$A$34:$A$777,$A126,СВЦЭМ!$B$34:$B$777,D$119)+'СЕТ СН'!$I$11+СВЦЭМ!$D$10+'СЕТ СН'!$I$6-'СЕТ СН'!$I$23</f>
        <v>1990.1045107800001</v>
      </c>
      <c r="E126" s="37">
        <f>SUMIFS(СВЦЭМ!$D$34:$D$777,СВЦЭМ!$A$34:$A$777,$A126,СВЦЭМ!$B$34:$B$777,E$119)+'СЕТ СН'!$I$11+СВЦЭМ!$D$10+'СЕТ СН'!$I$6-'СЕТ СН'!$I$23</f>
        <v>2002.8489218599998</v>
      </c>
      <c r="F126" s="37">
        <f>SUMIFS(СВЦЭМ!$D$34:$D$777,СВЦЭМ!$A$34:$A$777,$A126,СВЦЭМ!$B$34:$B$777,F$119)+'СЕТ СН'!$I$11+СВЦЭМ!$D$10+'СЕТ СН'!$I$6-'СЕТ СН'!$I$23</f>
        <v>2005.5189757799999</v>
      </c>
      <c r="G126" s="37">
        <f>SUMIFS(СВЦЭМ!$D$34:$D$777,СВЦЭМ!$A$34:$A$777,$A126,СВЦЭМ!$B$34:$B$777,G$119)+'СЕТ СН'!$I$11+СВЦЭМ!$D$10+'СЕТ СН'!$I$6-'СЕТ СН'!$I$23</f>
        <v>2011.8508416999998</v>
      </c>
      <c r="H126" s="37">
        <f>SUMIFS(СВЦЭМ!$D$34:$D$777,СВЦЭМ!$A$34:$A$777,$A126,СВЦЭМ!$B$34:$B$777,H$119)+'СЕТ СН'!$I$11+СВЦЭМ!$D$10+'СЕТ СН'!$I$6-'СЕТ СН'!$I$23</f>
        <v>2036.79986044</v>
      </c>
      <c r="I126" s="37">
        <f>SUMIFS(СВЦЭМ!$D$34:$D$777,СВЦЭМ!$A$34:$A$777,$A126,СВЦЭМ!$B$34:$B$777,I$119)+'СЕТ СН'!$I$11+СВЦЭМ!$D$10+'СЕТ СН'!$I$6-'СЕТ СН'!$I$23</f>
        <v>1944.9794358499998</v>
      </c>
      <c r="J126" s="37">
        <f>SUMIFS(СВЦЭМ!$D$34:$D$777,СВЦЭМ!$A$34:$A$777,$A126,СВЦЭМ!$B$34:$B$777,J$119)+'СЕТ СН'!$I$11+СВЦЭМ!$D$10+'СЕТ СН'!$I$6-'СЕТ СН'!$I$23</f>
        <v>1873.3759195399998</v>
      </c>
      <c r="K126" s="37">
        <f>SUMIFS(СВЦЭМ!$D$34:$D$777,СВЦЭМ!$A$34:$A$777,$A126,СВЦЭМ!$B$34:$B$777,K$119)+'СЕТ СН'!$I$11+СВЦЭМ!$D$10+'СЕТ СН'!$I$6-'СЕТ СН'!$I$23</f>
        <v>1753.9204305200001</v>
      </c>
      <c r="L126" s="37">
        <f>SUMIFS(СВЦЭМ!$D$34:$D$777,СВЦЭМ!$A$34:$A$777,$A126,СВЦЭМ!$B$34:$B$777,L$119)+'СЕТ СН'!$I$11+СВЦЭМ!$D$10+'СЕТ СН'!$I$6-'СЕТ СН'!$I$23</f>
        <v>1647.201849</v>
      </c>
      <c r="M126" s="37">
        <f>SUMIFS(СВЦЭМ!$D$34:$D$777,СВЦЭМ!$A$34:$A$777,$A126,СВЦЭМ!$B$34:$B$777,M$119)+'СЕТ СН'!$I$11+СВЦЭМ!$D$10+'СЕТ СН'!$I$6-'СЕТ СН'!$I$23</f>
        <v>1613.5010814699999</v>
      </c>
      <c r="N126" s="37">
        <f>SUMIFS(СВЦЭМ!$D$34:$D$777,СВЦЭМ!$A$34:$A$777,$A126,СВЦЭМ!$B$34:$B$777,N$119)+'СЕТ СН'!$I$11+СВЦЭМ!$D$10+'СЕТ СН'!$I$6-'СЕТ СН'!$I$23</f>
        <v>1613.66779099</v>
      </c>
      <c r="O126" s="37">
        <f>SUMIFS(СВЦЭМ!$D$34:$D$777,СВЦЭМ!$A$34:$A$777,$A126,СВЦЭМ!$B$34:$B$777,O$119)+'СЕТ СН'!$I$11+СВЦЭМ!$D$10+'СЕТ СН'!$I$6-'СЕТ СН'!$I$23</f>
        <v>1616.5797690299996</v>
      </c>
      <c r="P126" s="37">
        <f>SUMIFS(СВЦЭМ!$D$34:$D$777,СВЦЭМ!$A$34:$A$777,$A126,СВЦЭМ!$B$34:$B$777,P$119)+'СЕТ СН'!$I$11+СВЦЭМ!$D$10+'СЕТ СН'!$I$6-'СЕТ СН'!$I$23</f>
        <v>1621.6984930599997</v>
      </c>
      <c r="Q126" s="37">
        <f>SUMIFS(СВЦЭМ!$D$34:$D$777,СВЦЭМ!$A$34:$A$777,$A126,СВЦЭМ!$B$34:$B$777,Q$119)+'СЕТ СН'!$I$11+СВЦЭМ!$D$10+'СЕТ СН'!$I$6-'СЕТ СН'!$I$23</f>
        <v>1626.9980064699998</v>
      </c>
      <c r="R126" s="37">
        <f>SUMIFS(СВЦЭМ!$D$34:$D$777,СВЦЭМ!$A$34:$A$777,$A126,СВЦЭМ!$B$34:$B$777,R$119)+'СЕТ СН'!$I$11+СВЦЭМ!$D$10+'СЕТ СН'!$I$6-'СЕТ СН'!$I$23</f>
        <v>1626.74589836</v>
      </c>
      <c r="S126" s="37">
        <f>SUMIFS(СВЦЭМ!$D$34:$D$777,СВЦЭМ!$A$34:$A$777,$A126,СВЦЭМ!$B$34:$B$777,S$119)+'СЕТ СН'!$I$11+СВЦЭМ!$D$10+'СЕТ СН'!$I$6-'СЕТ СН'!$I$23</f>
        <v>1620.7313144199998</v>
      </c>
      <c r="T126" s="37">
        <f>SUMIFS(СВЦЭМ!$D$34:$D$777,СВЦЭМ!$A$34:$A$777,$A126,СВЦЭМ!$B$34:$B$777,T$119)+'СЕТ СН'!$I$11+СВЦЭМ!$D$10+'СЕТ СН'!$I$6-'СЕТ СН'!$I$23</f>
        <v>1581.5354792399999</v>
      </c>
      <c r="U126" s="37">
        <f>SUMIFS(СВЦЭМ!$D$34:$D$777,СВЦЭМ!$A$34:$A$777,$A126,СВЦЭМ!$B$34:$B$777,U$119)+'СЕТ СН'!$I$11+СВЦЭМ!$D$10+'СЕТ СН'!$I$6-'СЕТ СН'!$I$23</f>
        <v>1573.1275301599999</v>
      </c>
      <c r="V126" s="37">
        <f>SUMIFS(СВЦЭМ!$D$34:$D$777,СВЦЭМ!$A$34:$A$777,$A126,СВЦЭМ!$B$34:$B$777,V$119)+'СЕТ СН'!$I$11+СВЦЭМ!$D$10+'СЕТ СН'!$I$6-'СЕТ СН'!$I$23</f>
        <v>1618.8673787899997</v>
      </c>
      <c r="W126" s="37">
        <f>SUMIFS(СВЦЭМ!$D$34:$D$777,СВЦЭМ!$A$34:$A$777,$A126,СВЦЭМ!$B$34:$B$777,W$119)+'СЕТ СН'!$I$11+СВЦЭМ!$D$10+'СЕТ СН'!$I$6-'СЕТ СН'!$I$23</f>
        <v>1721.9074918299998</v>
      </c>
      <c r="X126" s="37">
        <f>SUMIFS(СВЦЭМ!$D$34:$D$777,СВЦЭМ!$A$34:$A$777,$A126,СВЦЭМ!$B$34:$B$777,X$119)+'СЕТ СН'!$I$11+СВЦЭМ!$D$10+'СЕТ СН'!$I$6-'СЕТ СН'!$I$23</f>
        <v>1824.82234165</v>
      </c>
      <c r="Y126" s="37">
        <f>SUMIFS(СВЦЭМ!$D$34:$D$777,СВЦЭМ!$A$34:$A$777,$A126,СВЦЭМ!$B$34:$B$777,Y$119)+'СЕТ СН'!$I$11+СВЦЭМ!$D$10+'СЕТ СН'!$I$6-'СЕТ СН'!$I$23</f>
        <v>1915.8488531499997</v>
      </c>
    </row>
    <row r="127" spans="1:27" ht="15.75" x14ac:dyDescent="0.2">
      <c r="A127" s="36">
        <f t="shared" si="3"/>
        <v>43047</v>
      </c>
      <c r="B127" s="37">
        <f>SUMIFS(СВЦЭМ!$D$34:$D$777,СВЦЭМ!$A$34:$A$777,$A127,СВЦЭМ!$B$34:$B$777,B$119)+'СЕТ СН'!$I$11+СВЦЭМ!$D$10+'СЕТ СН'!$I$6-'СЕТ СН'!$I$23</f>
        <v>1912.6405901099997</v>
      </c>
      <c r="C127" s="37">
        <f>SUMIFS(СВЦЭМ!$D$34:$D$777,СВЦЭМ!$A$34:$A$777,$A127,СВЦЭМ!$B$34:$B$777,C$119)+'СЕТ СН'!$I$11+СВЦЭМ!$D$10+'СЕТ СН'!$I$6-'СЕТ СН'!$I$23</f>
        <v>1928.7172031299997</v>
      </c>
      <c r="D127" s="37">
        <f>SUMIFS(СВЦЭМ!$D$34:$D$777,СВЦЭМ!$A$34:$A$777,$A127,СВЦЭМ!$B$34:$B$777,D$119)+'СЕТ СН'!$I$11+СВЦЭМ!$D$10+'СЕТ СН'!$I$6-'СЕТ СН'!$I$23</f>
        <v>1972.62687749</v>
      </c>
      <c r="E127" s="37">
        <f>SUMIFS(СВЦЭМ!$D$34:$D$777,СВЦЭМ!$A$34:$A$777,$A127,СВЦЭМ!$B$34:$B$777,E$119)+'СЕТ СН'!$I$11+СВЦЭМ!$D$10+'СЕТ СН'!$I$6-'СЕТ СН'!$I$23</f>
        <v>1977.80953826</v>
      </c>
      <c r="F127" s="37">
        <f>SUMIFS(СВЦЭМ!$D$34:$D$777,СВЦЭМ!$A$34:$A$777,$A127,СВЦЭМ!$B$34:$B$777,F$119)+'СЕТ СН'!$I$11+СВЦЭМ!$D$10+'СЕТ СН'!$I$6-'СЕТ СН'!$I$23</f>
        <v>1981.2702773800002</v>
      </c>
      <c r="G127" s="37">
        <f>SUMIFS(СВЦЭМ!$D$34:$D$777,СВЦЭМ!$A$34:$A$777,$A127,СВЦЭМ!$B$34:$B$777,G$119)+'СЕТ СН'!$I$11+СВЦЭМ!$D$10+'СЕТ СН'!$I$6-'СЕТ СН'!$I$23</f>
        <v>1987.9904705399999</v>
      </c>
      <c r="H127" s="37">
        <f>SUMIFS(СВЦЭМ!$D$34:$D$777,СВЦЭМ!$A$34:$A$777,$A127,СВЦЭМ!$B$34:$B$777,H$119)+'СЕТ СН'!$I$11+СВЦЭМ!$D$10+'СЕТ СН'!$I$6-'СЕТ СН'!$I$23</f>
        <v>1996.7114419299996</v>
      </c>
      <c r="I127" s="37">
        <f>SUMIFS(СВЦЭМ!$D$34:$D$777,СВЦЭМ!$A$34:$A$777,$A127,СВЦЭМ!$B$34:$B$777,I$119)+'СЕТ СН'!$I$11+СВЦЭМ!$D$10+'СЕТ СН'!$I$6-'СЕТ СН'!$I$23</f>
        <v>1927.9105982000001</v>
      </c>
      <c r="J127" s="37">
        <f>SUMIFS(СВЦЭМ!$D$34:$D$777,СВЦЭМ!$A$34:$A$777,$A127,СВЦЭМ!$B$34:$B$777,J$119)+'СЕТ СН'!$I$11+СВЦЭМ!$D$10+'СЕТ СН'!$I$6-'СЕТ СН'!$I$23</f>
        <v>1839.5932460399999</v>
      </c>
      <c r="K127" s="37">
        <f>SUMIFS(СВЦЭМ!$D$34:$D$777,СВЦЭМ!$A$34:$A$777,$A127,СВЦЭМ!$B$34:$B$777,K$119)+'СЕТ СН'!$I$11+СВЦЭМ!$D$10+'СЕТ СН'!$I$6-'СЕТ СН'!$I$23</f>
        <v>1722.2001802300001</v>
      </c>
      <c r="L127" s="37">
        <f>SUMIFS(СВЦЭМ!$D$34:$D$777,СВЦЭМ!$A$34:$A$777,$A127,СВЦЭМ!$B$34:$B$777,L$119)+'СЕТ СН'!$I$11+СВЦЭМ!$D$10+'СЕТ СН'!$I$6-'СЕТ СН'!$I$23</f>
        <v>1627.6410812699996</v>
      </c>
      <c r="M127" s="37">
        <f>SUMIFS(СВЦЭМ!$D$34:$D$777,СВЦЭМ!$A$34:$A$777,$A127,СВЦЭМ!$B$34:$B$777,M$119)+'СЕТ СН'!$I$11+СВЦЭМ!$D$10+'СЕТ СН'!$I$6-'СЕТ СН'!$I$23</f>
        <v>1577.24406899</v>
      </c>
      <c r="N127" s="37">
        <f>SUMIFS(СВЦЭМ!$D$34:$D$777,СВЦЭМ!$A$34:$A$777,$A127,СВЦЭМ!$B$34:$B$777,N$119)+'СЕТ СН'!$I$11+СВЦЭМ!$D$10+'СЕТ СН'!$I$6-'СЕТ СН'!$I$23</f>
        <v>1569.3149557899997</v>
      </c>
      <c r="O127" s="37">
        <f>SUMIFS(СВЦЭМ!$D$34:$D$777,СВЦЭМ!$A$34:$A$777,$A127,СВЦЭМ!$B$34:$B$777,O$119)+'СЕТ СН'!$I$11+СВЦЭМ!$D$10+'СЕТ СН'!$I$6-'СЕТ СН'!$I$23</f>
        <v>1561.5190188799997</v>
      </c>
      <c r="P127" s="37">
        <f>SUMIFS(СВЦЭМ!$D$34:$D$777,СВЦЭМ!$A$34:$A$777,$A127,СВЦЭМ!$B$34:$B$777,P$119)+'СЕТ СН'!$I$11+СВЦЭМ!$D$10+'СЕТ СН'!$I$6-'СЕТ СН'!$I$23</f>
        <v>1569.7302369899999</v>
      </c>
      <c r="Q127" s="37">
        <f>SUMIFS(СВЦЭМ!$D$34:$D$777,СВЦЭМ!$A$34:$A$777,$A127,СВЦЭМ!$B$34:$B$777,Q$119)+'СЕТ СН'!$I$11+СВЦЭМ!$D$10+'СЕТ СН'!$I$6-'СЕТ СН'!$I$23</f>
        <v>1559.2497956299999</v>
      </c>
      <c r="R127" s="37">
        <f>SUMIFS(СВЦЭМ!$D$34:$D$777,СВЦЭМ!$A$34:$A$777,$A127,СВЦЭМ!$B$34:$B$777,R$119)+'СЕТ СН'!$I$11+СВЦЭМ!$D$10+'СЕТ СН'!$I$6-'СЕТ СН'!$I$23</f>
        <v>1565.2102655799999</v>
      </c>
      <c r="S127" s="37">
        <f>SUMIFS(СВЦЭМ!$D$34:$D$777,СВЦЭМ!$A$34:$A$777,$A127,СВЦЭМ!$B$34:$B$777,S$119)+'СЕТ СН'!$I$11+СВЦЭМ!$D$10+'СЕТ СН'!$I$6-'СЕТ СН'!$I$23</f>
        <v>1566.6215985700001</v>
      </c>
      <c r="T127" s="37">
        <f>SUMIFS(СВЦЭМ!$D$34:$D$777,СВЦЭМ!$A$34:$A$777,$A127,СВЦЭМ!$B$34:$B$777,T$119)+'СЕТ СН'!$I$11+СВЦЭМ!$D$10+'СЕТ СН'!$I$6-'СЕТ СН'!$I$23</f>
        <v>1551.3049762199998</v>
      </c>
      <c r="U127" s="37">
        <f>SUMIFS(СВЦЭМ!$D$34:$D$777,СВЦЭМ!$A$34:$A$777,$A127,СВЦЭМ!$B$34:$B$777,U$119)+'СЕТ СН'!$I$11+СВЦЭМ!$D$10+'СЕТ СН'!$I$6-'СЕТ СН'!$I$23</f>
        <v>1539.4668462199998</v>
      </c>
      <c r="V127" s="37">
        <f>SUMIFS(СВЦЭМ!$D$34:$D$777,СВЦЭМ!$A$34:$A$777,$A127,СВЦЭМ!$B$34:$B$777,V$119)+'СЕТ СН'!$I$11+СВЦЭМ!$D$10+'СЕТ СН'!$I$6-'СЕТ СН'!$I$23</f>
        <v>1572.0846985499998</v>
      </c>
      <c r="W127" s="37">
        <f>SUMIFS(СВЦЭМ!$D$34:$D$777,СВЦЭМ!$A$34:$A$777,$A127,СВЦЭМ!$B$34:$B$777,W$119)+'СЕТ СН'!$I$11+СВЦЭМ!$D$10+'СЕТ СН'!$I$6-'СЕТ СН'!$I$23</f>
        <v>1671.063752</v>
      </c>
      <c r="X127" s="37">
        <f>SUMIFS(СВЦЭМ!$D$34:$D$777,СВЦЭМ!$A$34:$A$777,$A127,СВЦЭМ!$B$34:$B$777,X$119)+'СЕТ СН'!$I$11+СВЦЭМ!$D$10+'СЕТ СН'!$I$6-'СЕТ СН'!$I$23</f>
        <v>1786.4002269499997</v>
      </c>
      <c r="Y127" s="37">
        <f>SUMIFS(СВЦЭМ!$D$34:$D$777,СВЦЭМ!$A$34:$A$777,$A127,СВЦЭМ!$B$34:$B$777,Y$119)+'СЕТ СН'!$I$11+СВЦЭМ!$D$10+'СЕТ СН'!$I$6-'СЕТ СН'!$I$23</f>
        <v>1877.4521526799999</v>
      </c>
    </row>
    <row r="128" spans="1:27" ht="15.75" x14ac:dyDescent="0.2">
      <c r="A128" s="36">
        <f t="shared" si="3"/>
        <v>43048</v>
      </c>
      <c r="B128" s="37">
        <f>SUMIFS(СВЦЭМ!$D$34:$D$777,СВЦЭМ!$A$34:$A$777,$A128,СВЦЭМ!$B$34:$B$777,B$119)+'СЕТ СН'!$I$11+СВЦЭМ!$D$10+'СЕТ СН'!$I$6-'СЕТ СН'!$I$23</f>
        <v>1934.6912546200001</v>
      </c>
      <c r="C128" s="37">
        <f>SUMIFS(СВЦЭМ!$D$34:$D$777,СВЦЭМ!$A$34:$A$777,$A128,СВЦЭМ!$B$34:$B$777,C$119)+'СЕТ СН'!$I$11+СВЦЭМ!$D$10+'СЕТ СН'!$I$6-'СЕТ СН'!$I$23</f>
        <v>1951.4765385499995</v>
      </c>
      <c r="D128" s="37">
        <f>SUMIFS(СВЦЭМ!$D$34:$D$777,СВЦЭМ!$A$34:$A$777,$A128,СВЦЭМ!$B$34:$B$777,D$119)+'СЕТ СН'!$I$11+СВЦЭМ!$D$10+'СЕТ СН'!$I$6-'СЕТ СН'!$I$23</f>
        <v>1995.9246899199998</v>
      </c>
      <c r="E128" s="37">
        <f>SUMIFS(СВЦЭМ!$D$34:$D$777,СВЦЭМ!$A$34:$A$777,$A128,СВЦЭМ!$B$34:$B$777,E$119)+'СЕТ СН'!$I$11+СВЦЭМ!$D$10+'СЕТ СН'!$I$6-'СЕТ СН'!$I$23</f>
        <v>1999.9752371999998</v>
      </c>
      <c r="F128" s="37">
        <f>SUMIFS(СВЦЭМ!$D$34:$D$777,СВЦЭМ!$A$34:$A$777,$A128,СВЦЭМ!$B$34:$B$777,F$119)+'СЕТ СН'!$I$11+СВЦЭМ!$D$10+'СЕТ СН'!$I$6-'СЕТ СН'!$I$23</f>
        <v>2002.4121937599998</v>
      </c>
      <c r="G128" s="37">
        <f>SUMIFS(СВЦЭМ!$D$34:$D$777,СВЦЭМ!$A$34:$A$777,$A128,СВЦЭМ!$B$34:$B$777,G$119)+'СЕТ СН'!$I$11+СВЦЭМ!$D$10+'СЕТ СН'!$I$6-'СЕТ СН'!$I$23</f>
        <v>2000.5621635500002</v>
      </c>
      <c r="H128" s="37">
        <f>SUMIFS(СВЦЭМ!$D$34:$D$777,СВЦЭМ!$A$34:$A$777,$A128,СВЦЭМ!$B$34:$B$777,H$119)+'СЕТ СН'!$I$11+СВЦЭМ!$D$10+'СЕТ СН'!$I$6-'СЕТ СН'!$I$23</f>
        <v>2001.4822660199998</v>
      </c>
      <c r="I128" s="37">
        <f>SUMIFS(СВЦЭМ!$D$34:$D$777,СВЦЭМ!$A$34:$A$777,$A128,СВЦЭМ!$B$34:$B$777,I$119)+'СЕТ СН'!$I$11+СВЦЭМ!$D$10+'СЕТ СН'!$I$6-'СЕТ СН'!$I$23</f>
        <v>1929.1796321100001</v>
      </c>
      <c r="J128" s="37">
        <f>SUMIFS(СВЦЭМ!$D$34:$D$777,СВЦЭМ!$A$34:$A$777,$A128,СВЦЭМ!$B$34:$B$777,J$119)+'СЕТ СН'!$I$11+СВЦЭМ!$D$10+'СЕТ СН'!$I$6-'СЕТ СН'!$I$23</f>
        <v>1827.45869619</v>
      </c>
      <c r="K128" s="37">
        <f>SUMIFS(СВЦЭМ!$D$34:$D$777,СВЦЭМ!$A$34:$A$777,$A128,СВЦЭМ!$B$34:$B$777,K$119)+'СЕТ СН'!$I$11+СВЦЭМ!$D$10+'СЕТ СН'!$I$6-'СЕТ СН'!$I$23</f>
        <v>1707.5051491699996</v>
      </c>
      <c r="L128" s="37">
        <f>SUMIFS(СВЦЭМ!$D$34:$D$777,СВЦЭМ!$A$34:$A$777,$A128,СВЦЭМ!$B$34:$B$777,L$119)+'СЕТ СН'!$I$11+СВЦЭМ!$D$10+'СЕТ СН'!$I$6-'СЕТ СН'!$I$23</f>
        <v>1614.7461991299997</v>
      </c>
      <c r="M128" s="37">
        <f>SUMIFS(СВЦЭМ!$D$34:$D$777,СВЦЭМ!$A$34:$A$777,$A128,СВЦЭМ!$B$34:$B$777,M$119)+'СЕТ СН'!$I$11+СВЦЭМ!$D$10+'СЕТ СН'!$I$6-'СЕТ СН'!$I$23</f>
        <v>1577.43456298</v>
      </c>
      <c r="N128" s="37">
        <f>SUMIFS(СВЦЭМ!$D$34:$D$777,СВЦЭМ!$A$34:$A$777,$A128,СВЦЭМ!$B$34:$B$777,N$119)+'СЕТ СН'!$I$11+СВЦЭМ!$D$10+'СЕТ СН'!$I$6-'СЕТ СН'!$I$23</f>
        <v>1584.1021041899999</v>
      </c>
      <c r="O128" s="37">
        <f>SUMIFS(СВЦЭМ!$D$34:$D$777,СВЦЭМ!$A$34:$A$777,$A128,СВЦЭМ!$B$34:$B$777,O$119)+'СЕТ СН'!$I$11+СВЦЭМ!$D$10+'СЕТ СН'!$I$6-'СЕТ СН'!$I$23</f>
        <v>1595.1898516000001</v>
      </c>
      <c r="P128" s="37">
        <f>SUMIFS(СВЦЭМ!$D$34:$D$777,СВЦЭМ!$A$34:$A$777,$A128,СВЦЭМ!$B$34:$B$777,P$119)+'СЕТ СН'!$I$11+СВЦЭМ!$D$10+'СЕТ СН'!$I$6-'СЕТ СН'!$I$23</f>
        <v>1596.6193122699997</v>
      </c>
      <c r="Q128" s="37">
        <f>SUMIFS(СВЦЭМ!$D$34:$D$777,СВЦЭМ!$A$34:$A$777,$A128,СВЦЭМ!$B$34:$B$777,Q$119)+'СЕТ СН'!$I$11+СВЦЭМ!$D$10+'СЕТ СН'!$I$6-'СЕТ СН'!$I$23</f>
        <v>1601.5903860999997</v>
      </c>
      <c r="R128" s="37">
        <f>SUMIFS(СВЦЭМ!$D$34:$D$777,СВЦЭМ!$A$34:$A$777,$A128,СВЦЭМ!$B$34:$B$777,R$119)+'СЕТ СН'!$I$11+СВЦЭМ!$D$10+'СЕТ СН'!$I$6-'СЕТ СН'!$I$23</f>
        <v>1603.1096751999999</v>
      </c>
      <c r="S128" s="37">
        <f>SUMIFS(СВЦЭМ!$D$34:$D$777,СВЦЭМ!$A$34:$A$777,$A128,СВЦЭМ!$B$34:$B$777,S$119)+'СЕТ СН'!$I$11+СВЦЭМ!$D$10+'СЕТ СН'!$I$6-'СЕТ СН'!$I$23</f>
        <v>1612.1116849599998</v>
      </c>
      <c r="T128" s="37">
        <f>SUMIFS(СВЦЭМ!$D$34:$D$777,СВЦЭМ!$A$34:$A$777,$A128,СВЦЭМ!$B$34:$B$777,T$119)+'СЕТ СН'!$I$11+СВЦЭМ!$D$10+'СЕТ СН'!$I$6-'СЕТ СН'!$I$23</f>
        <v>1590.5477125399998</v>
      </c>
      <c r="U128" s="37">
        <f>SUMIFS(СВЦЭМ!$D$34:$D$777,СВЦЭМ!$A$34:$A$777,$A128,СВЦЭМ!$B$34:$B$777,U$119)+'СЕТ СН'!$I$11+СВЦЭМ!$D$10+'СЕТ СН'!$I$6-'СЕТ СН'!$I$23</f>
        <v>1586.7934022099998</v>
      </c>
      <c r="V128" s="37">
        <f>SUMIFS(СВЦЭМ!$D$34:$D$777,СВЦЭМ!$A$34:$A$777,$A128,СВЦЭМ!$B$34:$B$777,V$119)+'СЕТ СН'!$I$11+СВЦЭМ!$D$10+'СЕТ СН'!$I$6-'СЕТ СН'!$I$23</f>
        <v>1622.4468279399998</v>
      </c>
      <c r="W128" s="37">
        <f>SUMIFS(СВЦЭМ!$D$34:$D$777,СВЦЭМ!$A$34:$A$777,$A128,СВЦЭМ!$B$34:$B$777,W$119)+'СЕТ СН'!$I$11+СВЦЭМ!$D$10+'СЕТ СН'!$I$6-'СЕТ СН'!$I$23</f>
        <v>1714.9084648199996</v>
      </c>
      <c r="X128" s="37">
        <f>SUMIFS(СВЦЭМ!$D$34:$D$777,СВЦЭМ!$A$34:$A$777,$A128,СВЦЭМ!$B$34:$B$777,X$119)+'СЕТ СН'!$I$11+СВЦЭМ!$D$10+'СЕТ СН'!$I$6-'СЕТ СН'!$I$23</f>
        <v>1835.11514511</v>
      </c>
      <c r="Y128" s="37">
        <f>SUMIFS(СВЦЭМ!$D$34:$D$777,СВЦЭМ!$A$34:$A$777,$A128,СВЦЭМ!$B$34:$B$777,Y$119)+'СЕТ СН'!$I$11+СВЦЭМ!$D$10+'СЕТ СН'!$I$6-'СЕТ СН'!$I$23</f>
        <v>1885.43578235</v>
      </c>
    </row>
    <row r="129" spans="1:25" ht="15.75" x14ac:dyDescent="0.2">
      <c r="A129" s="36">
        <f t="shared" si="3"/>
        <v>43049</v>
      </c>
      <c r="B129" s="37">
        <f>SUMIFS(СВЦЭМ!$D$34:$D$777,СВЦЭМ!$A$34:$A$777,$A129,СВЦЭМ!$B$34:$B$777,B$119)+'СЕТ СН'!$I$11+СВЦЭМ!$D$10+'СЕТ СН'!$I$6-'СЕТ СН'!$I$23</f>
        <v>1918.84053907</v>
      </c>
      <c r="C129" s="37">
        <f>SUMIFS(СВЦЭМ!$D$34:$D$777,СВЦЭМ!$A$34:$A$777,$A129,СВЦЭМ!$B$34:$B$777,C$119)+'СЕТ СН'!$I$11+СВЦЭМ!$D$10+'СЕТ СН'!$I$6-'СЕТ СН'!$I$23</f>
        <v>1951.8800854299998</v>
      </c>
      <c r="D129" s="37">
        <f>SUMIFS(СВЦЭМ!$D$34:$D$777,СВЦЭМ!$A$34:$A$777,$A129,СВЦЭМ!$B$34:$B$777,D$119)+'СЕТ СН'!$I$11+СВЦЭМ!$D$10+'СЕТ СН'!$I$6-'СЕТ СН'!$I$23</f>
        <v>1995.0869604099998</v>
      </c>
      <c r="E129" s="37">
        <f>SUMIFS(СВЦЭМ!$D$34:$D$777,СВЦЭМ!$A$34:$A$777,$A129,СВЦЭМ!$B$34:$B$777,E$119)+'СЕТ СН'!$I$11+СВЦЭМ!$D$10+'СЕТ СН'!$I$6-'СЕТ СН'!$I$23</f>
        <v>1991.6071684499998</v>
      </c>
      <c r="F129" s="37">
        <f>SUMIFS(СВЦЭМ!$D$34:$D$777,СВЦЭМ!$A$34:$A$777,$A129,СВЦЭМ!$B$34:$B$777,F$119)+'СЕТ СН'!$I$11+СВЦЭМ!$D$10+'СЕТ СН'!$I$6-'СЕТ СН'!$I$23</f>
        <v>1992.4132740699997</v>
      </c>
      <c r="G129" s="37">
        <f>SUMIFS(СВЦЭМ!$D$34:$D$777,СВЦЭМ!$A$34:$A$777,$A129,СВЦЭМ!$B$34:$B$777,G$119)+'СЕТ СН'!$I$11+СВЦЭМ!$D$10+'СЕТ СН'!$I$6-'СЕТ СН'!$I$23</f>
        <v>1999.5815811900002</v>
      </c>
      <c r="H129" s="37">
        <f>SUMIFS(СВЦЭМ!$D$34:$D$777,СВЦЭМ!$A$34:$A$777,$A129,СВЦЭМ!$B$34:$B$777,H$119)+'СЕТ СН'!$I$11+СВЦЭМ!$D$10+'СЕТ СН'!$I$6-'СЕТ СН'!$I$23</f>
        <v>2007.90486702</v>
      </c>
      <c r="I129" s="37">
        <f>SUMIFS(СВЦЭМ!$D$34:$D$777,СВЦЭМ!$A$34:$A$777,$A129,СВЦЭМ!$B$34:$B$777,I$119)+'СЕТ СН'!$I$11+СВЦЭМ!$D$10+'СЕТ СН'!$I$6-'СЕТ СН'!$I$23</f>
        <v>1897.3841005999998</v>
      </c>
      <c r="J129" s="37">
        <f>SUMIFS(СВЦЭМ!$D$34:$D$777,СВЦЭМ!$A$34:$A$777,$A129,СВЦЭМ!$B$34:$B$777,J$119)+'СЕТ СН'!$I$11+СВЦЭМ!$D$10+'СЕТ СН'!$I$6-'СЕТ СН'!$I$23</f>
        <v>1803.5169048199996</v>
      </c>
      <c r="K129" s="37">
        <f>SUMIFS(СВЦЭМ!$D$34:$D$777,СВЦЭМ!$A$34:$A$777,$A129,СВЦЭМ!$B$34:$B$777,K$119)+'СЕТ СН'!$I$11+СВЦЭМ!$D$10+'СЕТ СН'!$I$6-'СЕТ СН'!$I$23</f>
        <v>1699.9364372599998</v>
      </c>
      <c r="L129" s="37">
        <f>SUMIFS(СВЦЭМ!$D$34:$D$777,СВЦЭМ!$A$34:$A$777,$A129,СВЦЭМ!$B$34:$B$777,L$119)+'СЕТ СН'!$I$11+СВЦЭМ!$D$10+'СЕТ СН'!$I$6-'СЕТ СН'!$I$23</f>
        <v>1608.4951676999999</v>
      </c>
      <c r="M129" s="37">
        <f>SUMIFS(СВЦЭМ!$D$34:$D$777,СВЦЭМ!$A$34:$A$777,$A129,СВЦЭМ!$B$34:$B$777,M$119)+'СЕТ СН'!$I$11+СВЦЭМ!$D$10+'СЕТ СН'!$I$6-'СЕТ СН'!$I$23</f>
        <v>1581.1548871599998</v>
      </c>
      <c r="N129" s="37">
        <f>SUMIFS(СВЦЭМ!$D$34:$D$777,СВЦЭМ!$A$34:$A$777,$A129,СВЦЭМ!$B$34:$B$777,N$119)+'СЕТ СН'!$I$11+СВЦЭМ!$D$10+'СЕТ СН'!$I$6-'СЕТ СН'!$I$23</f>
        <v>1599.4991080999998</v>
      </c>
      <c r="O129" s="37">
        <f>SUMIFS(СВЦЭМ!$D$34:$D$777,СВЦЭМ!$A$34:$A$777,$A129,СВЦЭМ!$B$34:$B$777,O$119)+'СЕТ СН'!$I$11+СВЦЭМ!$D$10+'СЕТ СН'!$I$6-'СЕТ СН'!$I$23</f>
        <v>1602.5123982999999</v>
      </c>
      <c r="P129" s="37">
        <f>SUMIFS(СВЦЭМ!$D$34:$D$777,СВЦЭМ!$A$34:$A$777,$A129,СВЦЭМ!$B$34:$B$777,P$119)+'СЕТ СН'!$I$11+СВЦЭМ!$D$10+'СЕТ СН'!$I$6-'СЕТ СН'!$I$23</f>
        <v>1617.28761424</v>
      </c>
      <c r="Q129" s="37">
        <f>SUMIFS(СВЦЭМ!$D$34:$D$777,СВЦЭМ!$A$34:$A$777,$A129,СВЦЭМ!$B$34:$B$777,Q$119)+'СЕТ СН'!$I$11+СВЦЭМ!$D$10+'СЕТ СН'!$I$6-'СЕТ СН'!$I$23</f>
        <v>1623.4498022999996</v>
      </c>
      <c r="R129" s="37">
        <f>SUMIFS(СВЦЭМ!$D$34:$D$777,СВЦЭМ!$A$34:$A$777,$A129,СВЦЭМ!$B$34:$B$777,R$119)+'СЕТ СН'!$I$11+СВЦЭМ!$D$10+'СЕТ СН'!$I$6-'СЕТ СН'!$I$23</f>
        <v>1626.0215228299999</v>
      </c>
      <c r="S129" s="37">
        <f>SUMIFS(СВЦЭМ!$D$34:$D$777,СВЦЭМ!$A$34:$A$777,$A129,СВЦЭМ!$B$34:$B$777,S$119)+'СЕТ СН'!$I$11+СВЦЭМ!$D$10+'СЕТ СН'!$I$6-'СЕТ СН'!$I$23</f>
        <v>1606.2387910799998</v>
      </c>
      <c r="T129" s="37">
        <f>SUMIFS(СВЦЭМ!$D$34:$D$777,СВЦЭМ!$A$34:$A$777,$A129,СВЦЭМ!$B$34:$B$777,T$119)+'СЕТ СН'!$I$11+СВЦЭМ!$D$10+'СЕТ СН'!$I$6-'СЕТ СН'!$I$23</f>
        <v>1546.1652985999999</v>
      </c>
      <c r="U129" s="37">
        <f>SUMIFS(СВЦЭМ!$D$34:$D$777,СВЦЭМ!$A$34:$A$777,$A129,СВЦЭМ!$B$34:$B$777,U$119)+'СЕТ СН'!$I$11+СВЦЭМ!$D$10+'СЕТ СН'!$I$6-'СЕТ СН'!$I$23</f>
        <v>1542.62656393</v>
      </c>
      <c r="V129" s="37">
        <f>SUMIFS(СВЦЭМ!$D$34:$D$777,СВЦЭМ!$A$34:$A$777,$A129,СВЦЭМ!$B$34:$B$777,V$119)+'СЕТ СН'!$I$11+СВЦЭМ!$D$10+'СЕТ СН'!$I$6-'СЕТ СН'!$I$23</f>
        <v>1600.9332298099998</v>
      </c>
      <c r="W129" s="37">
        <f>SUMIFS(СВЦЭМ!$D$34:$D$777,СВЦЭМ!$A$34:$A$777,$A129,СВЦЭМ!$B$34:$B$777,W$119)+'СЕТ СН'!$I$11+СВЦЭМ!$D$10+'СЕТ СН'!$I$6-'СЕТ СН'!$I$23</f>
        <v>1704.81769583</v>
      </c>
      <c r="X129" s="37">
        <f>SUMIFS(СВЦЭМ!$D$34:$D$777,СВЦЭМ!$A$34:$A$777,$A129,СВЦЭМ!$B$34:$B$777,X$119)+'СЕТ СН'!$I$11+СВЦЭМ!$D$10+'СЕТ СН'!$I$6-'СЕТ СН'!$I$23</f>
        <v>1819.41293103</v>
      </c>
      <c r="Y129" s="37">
        <f>SUMIFS(СВЦЭМ!$D$34:$D$777,СВЦЭМ!$A$34:$A$777,$A129,СВЦЭМ!$B$34:$B$777,Y$119)+'СЕТ СН'!$I$11+СВЦЭМ!$D$10+'СЕТ СН'!$I$6-'СЕТ СН'!$I$23</f>
        <v>1894.9392490999999</v>
      </c>
    </row>
    <row r="130" spans="1:25" ht="15.75" x14ac:dyDescent="0.2">
      <c r="A130" s="36">
        <f t="shared" si="3"/>
        <v>43050</v>
      </c>
      <c r="B130" s="37">
        <f>SUMIFS(СВЦЭМ!$D$34:$D$777,СВЦЭМ!$A$34:$A$777,$A130,СВЦЭМ!$B$34:$B$777,B$119)+'СЕТ СН'!$I$11+СВЦЭМ!$D$10+'СЕТ СН'!$I$6-'СЕТ СН'!$I$23</f>
        <v>1989.6302586599995</v>
      </c>
      <c r="C130" s="37">
        <f>SUMIFS(СВЦЭМ!$D$34:$D$777,СВЦЭМ!$A$34:$A$777,$A130,СВЦЭМ!$B$34:$B$777,C$119)+'СЕТ СН'!$I$11+СВЦЭМ!$D$10+'СЕТ СН'!$I$6-'СЕТ СН'!$I$23</f>
        <v>1972.4104996899996</v>
      </c>
      <c r="D130" s="37">
        <f>SUMIFS(СВЦЭМ!$D$34:$D$777,СВЦЭМ!$A$34:$A$777,$A130,СВЦЭМ!$B$34:$B$777,D$119)+'СЕТ СН'!$I$11+СВЦЭМ!$D$10+'СЕТ СН'!$I$6-'СЕТ СН'!$I$23</f>
        <v>2000.1892693399996</v>
      </c>
      <c r="E130" s="37">
        <f>SUMIFS(СВЦЭМ!$D$34:$D$777,СВЦЭМ!$A$34:$A$777,$A130,СВЦЭМ!$B$34:$B$777,E$119)+'СЕТ СН'!$I$11+СВЦЭМ!$D$10+'СЕТ СН'!$I$6-'СЕТ СН'!$I$23</f>
        <v>2020.3530645299998</v>
      </c>
      <c r="F130" s="37">
        <f>SUMIFS(СВЦЭМ!$D$34:$D$777,СВЦЭМ!$A$34:$A$777,$A130,СВЦЭМ!$B$34:$B$777,F$119)+'СЕТ СН'!$I$11+СВЦЭМ!$D$10+'СЕТ СН'!$I$6-'СЕТ СН'!$I$23</f>
        <v>2019.6021092699998</v>
      </c>
      <c r="G130" s="37">
        <f>SUMIFS(СВЦЭМ!$D$34:$D$777,СВЦЭМ!$A$34:$A$777,$A130,СВЦЭМ!$B$34:$B$777,G$119)+'СЕТ СН'!$I$11+СВЦЭМ!$D$10+'СЕТ СН'!$I$6-'СЕТ СН'!$I$23</f>
        <v>2013.1631394199999</v>
      </c>
      <c r="H130" s="37">
        <f>SUMIFS(СВЦЭМ!$D$34:$D$777,СВЦЭМ!$A$34:$A$777,$A130,СВЦЭМ!$B$34:$B$777,H$119)+'СЕТ СН'!$I$11+СВЦЭМ!$D$10+'СЕТ СН'!$I$6-'СЕТ СН'!$I$23</f>
        <v>1992.88819616</v>
      </c>
      <c r="I130" s="37">
        <f>SUMIFS(СВЦЭМ!$D$34:$D$777,СВЦЭМ!$A$34:$A$777,$A130,СВЦЭМ!$B$34:$B$777,I$119)+'СЕТ СН'!$I$11+СВЦЭМ!$D$10+'СЕТ СН'!$I$6-'СЕТ СН'!$I$23</f>
        <v>1928.1505199399999</v>
      </c>
      <c r="J130" s="37">
        <f>SUMIFS(СВЦЭМ!$D$34:$D$777,СВЦЭМ!$A$34:$A$777,$A130,СВЦЭМ!$B$34:$B$777,J$119)+'СЕТ СН'!$I$11+СВЦЭМ!$D$10+'СЕТ СН'!$I$6-'СЕТ СН'!$I$23</f>
        <v>1828.5594744099999</v>
      </c>
      <c r="K130" s="37">
        <f>SUMIFS(СВЦЭМ!$D$34:$D$777,СВЦЭМ!$A$34:$A$777,$A130,СВЦЭМ!$B$34:$B$777,K$119)+'СЕТ СН'!$I$11+СВЦЭМ!$D$10+'СЕТ СН'!$I$6-'СЕТ СН'!$I$23</f>
        <v>1708.70383872</v>
      </c>
      <c r="L130" s="37">
        <f>SUMIFS(СВЦЭМ!$D$34:$D$777,СВЦЭМ!$A$34:$A$777,$A130,СВЦЭМ!$B$34:$B$777,L$119)+'СЕТ СН'!$I$11+СВЦЭМ!$D$10+'СЕТ СН'!$I$6-'СЕТ СН'!$I$23</f>
        <v>1608.61102235</v>
      </c>
      <c r="M130" s="37">
        <f>SUMIFS(СВЦЭМ!$D$34:$D$777,СВЦЭМ!$A$34:$A$777,$A130,СВЦЭМ!$B$34:$B$777,M$119)+'СЕТ СН'!$I$11+СВЦЭМ!$D$10+'СЕТ СН'!$I$6-'СЕТ СН'!$I$23</f>
        <v>1567.6030995000001</v>
      </c>
      <c r="N130" s="37">
        <f>SUMIFS(СВЦЭМ!$D$34:$D$777,СВЦЭМ!$A$34:$A$777,$A130,СВЦЭМ!$B$34:$B$777,N$119)+'СЕТ СН'!$I$11+СВЦЭМ!$D$10+'СЕТ СН'!$I$6-'СЕТ СН'!$I$23</f>
        <v>1583.3158739999999</v>
      </c>
      <c r="O130" s="37">
        <f>SUMIFS(СВЦЭМ!$D$34:$D$777,СВЦЭМ!$A$34:$A$777,$A130,СВЦЭМ!$B$34:$B$777,O$119)+'СЕТ СН'!$I$11+СВЦЭМ!$D$10+'СЕТ СН'!$I$6-'СЕТ СН'!$I$23</f>
        <v>1575.9786402899999</v>
      </c>
      <c r="P130" s="37">
        <f>SUMIFS(СВЦЭМ!$D$34:$D$777,СВЦЭМ!$A$34:$A$777,$A130,СВЦЭМ!$B$34:$B$777,P$119)+'СЕТ СН'!$I$11+СВЦЭМ!$D$10+'СЕТ СН'!$I$6-'СЕТ СН'!$I$23</f>
        <v>1581.8327172999998</v>
      </c>
      <c r="Q130" s="37">
        <f>SUMIFS(СВЦЭМ!$D$34:$D$777,СВЦЭМ!$A$34:$A$777,$A130,СВЦЭМ!$B$34:$B$777,Q$119)+'СЕТ СН'!$I$11+СВЦЭМ!$D$10+'СЕТ СН'!$I$6-'СЕТ СН'!$I$23</f>
        <v>1583.6428058299998</v>
      </c>
      <c r="R130" s="37">
        <f>SUMIFS(СВЦЭМ!$D$34:$D$777,СВЦЭМ!$A$34:$A$777,$A130,СВЦЭМ!$B$34:$B$777,R$119)+'СЕТ СН'!$I$11+СВЦЭМ!$D$10+'СЕТ СН'!$I$6-'СЕТ СН'!$I$23</f>
        <v>1580.3307117699997</v>
      </c>
      <c r="S130" s="37">
        <f>SUMIFS(СВЦЭМ!$D$34:$D$777,СВЦЭМ!$A$34:$A$777,$A130,СВЦЭМ!$B$34:$B$777,S$119)+'СЕТ СН'!$I$11+СВЦЭМ!$D$10+'СЕТ СН'!$I$6-'СЕТ СН'!$I$23</f>
        <v>1587.8732591600001</v>
      </c>
      <c r="T130" s="37">
        <f>SUMIFS(СВЦЭМ!$D$34:$D$777,СВЦЭМ!$A$34:$A$777,$A130,СВЦЭМ!$B$34:$B$777,T$119)+'СЕТ СН'!$I$11+СВЦЭМ!$D$10+'СЕТ СН'!$I$6-'СЕТ СН'!$I$23</f>
        <v>1551.1496650499998</v>
      </c>
      <c r="U130" s="37">
        <f>SUMIFS(СВЦЭМ!$D$34:$D$777,СВЦЭМ!$A$34:$A$777,$A130,СВЦЭМ!$B$34:$B$777,U$119)+'СЕТ СН'!$I$11+СВЦЭМ!$D$10+'СЕТ СН'!$I$6-'СЕТ СН'!$I$23</f>
        <v>1552.57693036</v>
      </c>
      <c r="V130" s="37">
        <f>SUMIFS(СВЦЭМ!$D$34:$D$777,СВЦЭМ!$A$34:$A$777,$A130,СВЦЭМ!$B$34:$B$777,V$119)+'СЕТ СН'!$I$11+СВЦЭМ!$D$10+'СЕТ СН'!$I$6-'СЕТ СН'!$I$23</f>
        <v>1592.46036886</v>
      </c>
      <c r="W130" s="37">
        <f>SUMIFS(СВЦЭМ!$D$34:$D$777,СВЦЭМ!$A$34:$A$777,$A130,СВЦЭМ!$B$34:$B$777,W$119)+'СЕТ СН'!$I$11+СВЦЭМ!$D$10+'СЕТ СН'!$I$6-'СЕТ СН'!$I$23</f>
        <v>1712.2595069299996</v>
      </c>
      <c r="X130" s="37">
        <f>SUMIFS(СВЦЭМ!$D$34:$D$777,СВЦЭМ!$A$34:$A$777,$A130,СВЦЭМ!$B$34:$B$777,X$119)+'СЕТ СН'!$I$11+СВЦЭМ!$D$10+'СЕТ СН'!$I$6-'СЕТ СН'!$I$23</f>
        <v>1823.3352173200001</v>
      </c>
      <c r="Y130" s="37">
        <f>SUMIFS(СВЦЭМ!$D$34:$D$777,СВЦЭМ!$A$34:$A$777,$A130,СВЦЭМ!$B$34:$B$777,Y$119)+'СЕТ СН'!$I$11+СВЦЭМ!$D$10+'СЕТ СН'!$I$6-'СЕТ СН'!$I$23</f>
        <v>1925.7066468899998</v>
      </c>
    </row>
    <row r="131" spans="1:25" ht="15.75" x14ac:dyDescent="0.2">
      <c r="A131" s="36">
        <f t="shared" si="3"/>
        <v>43051</v>
      </c>
      <c r="B131" s="37">
        <f>SUMIFS(СВЦЭМ!$D$34:$D$777,СВЦЭМ!$A$34:$A$777,$A131,СВЦЭМ!$B$34:$B$777,B$119)+'СЕТ СН'!$I$11+СВЦЭМ!$D$10+'СЕТ СН'!$I$6-'СЕТ СН'!$I$23</f>
        <v>1953.75782609</v>
      </c>
      <c r="C131" s="37">
        <f>SUMIFS(СВЦЭМ!$D$34:$D$777,СВЦЭМ!$A$34:$A$777,$A131,СВЦЭМ!$B$34:$B$777,C$119)+'СЕТ СН'!$I$11+СВЦЭМ!$D$10+'СЕТ СН'!$I$6-'СЕТ СН'!$I$23</f>
        <v>1999.2887631499998</v>
      </c>
      <c r="D131" s="37">
        <f>SUMIFS(СВЦЭМ!$D$34:$D$777,СВЦЭМ!$A$34:$A$777,$A131,СВЦЭМ!$B$34:$B$777,D$119)+'СЕТ СН'!$I$11+СВЦЭМ!$D$10+'СЕТ СН'!$I$6-'СЕТ СН'!$I$23</f>
        <v>2027.6227012599998</v>
      </c>
      <c r="E131" s="37">
        <f>SUMIFS(СВЦЭМ!$D$34:$D$777,СВЦЭМ!$A$34:$A$777,$A131,СВЦЭМ!$B$34:$B$777,E$119)+'СЕТ СН'!$I$11+СВЦЭМ!$D$10+'СЕТ СН'!$I$6-'СЕТ СН'!$I$23</f>
        <v>2046.0216122000002</v>
      </c>
      <c r="F131" s="37">
        <f>SUMIFS(СВЦЭМ!$D$34:$D$777,СВЦЭМ!$A$34:$A$777,$A131,СВЦЭМ!$B$34:$B$777,F$119)+'СЕТ СН'!$I$11+СВЦЭМ!$D$10+'СЕТ СН'!$I$6-'СЕТ СН'!$I$23</f>
        <v>2072.5231328599998</v>
      </c>
      <c r="G131" s="37">
        <f>SUMIFS(СВЦЭМ!$D$34:$D$777,СВЦЭМ!$A$34:$A$777,$A131,СВЦЭМ!$B$34:$B$777,G$119)+'СЕТ СН'!$I$11+СВЦЭМ!$D$10+'СЕТ СН'!$I$6-'СЕТ СН'!$I$23</f>
        <v>2067.9665265200001</v>
      </c>
      <c r="H131" s="37">
        <f>SUMIFS(СВЦЭМ!$D$34:$D$777,СВЦЭМ!$A$34:$A$777,$A131,СВЦЭМ!$B$34:$B$777,H$119)+'СЕТ СН'!$I$11+СВЦЭМ!$D$10+'СЕТ СН'!$I$6-'СЕТ СН'!$I$23</f>
        <v>2048.6211100399996</v>
      </c>
      <c r="I131" s="37">
        <f>SUMIFS(СВЦЭМ!$D$34:$D$777,СВЦЭМ!$A$34:$A$777,$A131,СВЦЭМ!$B$34:$B$777,I$119)+'СЕТ СН'!$I$11+СВЦЭМ!$D$10+'СЕТ СН'!$I$6-'СЕТ СН'!$I$23</f>
        <v>1990.0337344700001</v>
      </c>
      <c r="J131" s="37">
        <f>SUMIFS(СВЦЭМ!$D$34:$D$777,СВЦЭМ!$A$34:$A$777,$A131,СВЦЭМ!$B$34:$B$777,J$119)+'СЕТ СН'!$I$11+СВЦЭМ!$D$10+'СЕТ СН'!$I$6-'СЕТ СН'!$I$23</f>
        <v>1866.7167369999997</v>
      </c>
      <c r="K131" s="37">
        <f>SUMIFS(СВЦЭМ!$D$34:$D$777,СВЦЭМ!$A$34:$A$777,$A131,СВЦЭМ!$B$34:$B$777,K$119)+'СЕТ СН'!$I$11+СВЦЭМ!$D$10+'СЕТ СН'!$I$6-'СЕТ СН'!$I$23</f>
        <v>1723.28608356</v>
      </c>
      <c r="L131" s="37">
        <f>SUMIFS(СВЦЭМ!$D$34:$D$777,СВЦЭМ!$A$34:$A$777,$A131,СВЦЭМ!$B$34:$B$777,L$119)+'СЕТ СН'!$I$11+СВЦЭМ!$D$10+'СЕТ СН'!$I$6-'СЕТ СН'!$I$23</f>
        <v>1616.6006640199998</v>
      </c>
      <c r="M131" s="37">
        <f>SUMIFS(СВЦЭМ!$D$34:$D$777,СВЦЭМ!$A$34:$A$777,$A131,СВЦЭМ!$B$34:$B$777,M$119)+'СЕТ СН'!$I$11+СВЦЭМ!$D$10+'СЕТ СН'!$I$6-'СЕТ СН'!$I$23</f>
        <v>1583.5523784099996</v>
      </c>
      <c r="N131" s="37">
        <f>SUMIFS(СВЦЭМ!$D$34:$D$777,СВЦЭМ!$A$34:$A$777,$A131,СВЦЭМ!$B$34:$B$777,N$119)+'СЕТ СН'!$I$11+СВЦЭМ!$D$10+'СЕТ СН'!$I$6-'СЕТ СН'!$I$23</f>
        <v>1585.4366850699998</v>
      </c>
      <c r="O131" s="37">
        <f>SUMIFS(СВЦЭМ!$D$34:$D$777,СВЦЭМ!$A$34:$A$777,$A131,СВЦЭМ!$B$34:$B$777,O$119)+'СЕТ СН'!$I$11+СВЦЭМ!$D$10+'СЕТ СН'!$I$6-'СЕТ СН'!$I$23</f>
        <v>1580.4625758899997</v>
      </c>
      <c r="P131" s="37">
        <f>SUMIFS(СВЦЭМ!$D$34:$D$777,СВЦЭМ!$A$34:$A$777,$A131,СВЦЭМ!$B$34:$B$777,P$119)+'СЕТ СН'!$I$11+СВЦЭМ!$D$10+'СЕТ СН'!$I$6-'СЕТ СН'!$I$23</f>
        <v>1578.8534519099999</v>
      </c>
      <c r="Q131" s="37">
        <f>SUMIFS(СВЦЭМ!$D$34:$D$777,СВЦЭМ!$A$34:$A$777,$A131,СВЦЭМ!$B$34:$B$777,Q$119)+'СЕТ СН'!$I$11+СВЦЭМ!$D$10+'СЕТ СН'!$I$6-'СЕТ СН'!$I$23</f>
        <v>1578.2578739800001</v>
      </c>
      <c r="R131" s="37">
        <f>SUMIFS(СВЦЭМ!$D$34:$D$777,СВЦЭМ!$A$34:$A$777,$A131,СВЦЭМ!$B$34:$B$777,R$119)+'СЕТ СН'!$I$11+СВЦЭМ!$D$10+'СЕТ СН'!$I$6-'СЕТ СН'!$I$23</f>
        <v>1587.2995862399998</v>
      </c>
      <c r="S131" s="37">
        <f>SUMIFS(СВЦЭМ!$D$34:$D$777,СВЦЭМ!$A$34:$A$777,$A131,СВЦЭМ!$B$34:$B$777,S$119)+'СЕТ СН'!$I$11+СВЦЭМ!$D$10+'СЕТ СН'!$I$6-'СЕТ СН'!$I$23</f>
        <v>1582.4810198799996</v>
      </c>
      <c r="T131" s="37">
        <f>SUMIFS(СВЦЭМ!$D$34:$D$777,СВЦЭМ!$A$34:$A$777,$A131,СВЦЭМ!$B$34:$B$777,T$119)+'СЕТ СН'!$I$11+СВЦЭМ!$D$10+'СЕТ СН'!$I$6-'СЕТ СН'!$I$23</f>
        <v>1563.50987609</v>
      </c>
      <c r="U131" s="37">
        <f>SUMIFS(СВЦЭМ!$D$34:$D$777,СВЦЭМ!$A$34:$A$777,$A131,СВЦЭМ!$B$34:$B$777,U$119)+'СЕТ СН'!$I$11+СВЦЭМ!$D$10+'СЕТ СН'!$I$6-'СЕТ СН'!$I$23</f>
        <v>1564.4365137499999</v>
      </c>
      <c r="V131" s="37">
        <f>SUMIFS(СВЦЭМ!$D$34:$D$777,СВЦЭМ!$A$34:$A$777,$A131,СВЦЭМ!$B$34:$B$777,V$119)+'СЕТ СН'!$I$11+СВЦЭМ!$D$10+'СЕТ СН'!$I$6-'СЕТ СН'!$I$23</f>
        <v>1591.44573894</v>
      </c>
      <c r="W131" s="37">
        <f>SUMIFS(СВЦЭМ!$D$34:$D$777,СВЦЭМ!$A$34:$A$777,$A131,СВЦЭМ!$B$34:$B$777,W$119)+'СЕТ СН'!$I$11+СВЦЭМ!$D$10+'СЕТ СН'!$I$6-'СЕТ СН'!$I$23</f>
        <v>1699.5596247099998</v>
      </c>
      <c r="X131" s="37">
        <f>SUMIFS(СВЦЭМ!$D$34:$D$777,СВЦЭМ!$A$34:$A$777,$A131,СВЦЭМ!$B$34:$B$777,X$119)+'СЕТ СН'!$I$11+СВЦЭМ!$D$10+'СЕТ СН'!$I$6-'СЕТ СН'!$I$23</f>
        <v>1807.97950786</v>
      </c>
      <c r="Y131" s="37">
        <f>SUMIFS(СВЦЭМ!$D$34:$D$777,СВЦЭМ!$A$34:$A$777,$A131,СВЦЭМ!$B$34:$B$777,Y$119)+'СЕТ СН'!$I$11+СВЦЭМ!$D$10+'СЕТ СН'!$I$6-'СЕТ СН'!$I$23</f>
        <v>1914.3927006399999</v>
      </c>
    </row>
    <row r="132" spans="1:25" ht="15.75" x14ac:dyDescent="0.2">
      <c r="A132" s="36">
        <f t="shared" si="3"/>
        <v>43052</v>
      </c>
      <c r="B132" s="37">
        <f>SUMIFS(СВЦЭМ!$D$34:$D$777,СВЦЭМ!$A$34:$A$777,$A132,СВЦЭМ!$B$34:$B$777,B$119)+'СЕТ СН'!$I$11+СВЦЭМ!$D$10+'СЕТ СН'!$I$6-'СЕТ СН'!$I$23</f>
        <v>1959.4157318299999</v>
      </c>
      <c r="C132" s="37">
        <f>SUMIFS(СВЦЭМ!$D$34:$D$777,СВЦЭМ!$A$34:$A$777,$A132,СВЦЭМ!$B$34:$B$777,C$119)+'СЕТ СН'!$I$11+СВЦЭМ!$D$10+'СЕТ СН'!$I$6-'СЕТ СН'!$I$23</f>
        <v>2028.01087284</v>
      </c>
      <c r="D132" s="37">
        <f>SUMIFS(СВЦЭМ!$D$34:$D$777,СВЦЭМ!$A$34:$A$777,$A132,СВЦЭМ!$B$34:$B$777,D$119)+'СЕТ СН'!$I$11+СВЦЭМ!$D$10+'СЕТ СН'!$I$6-'СЕТ СН'!$I$23</f>
        <v>2085.6508894799999</v>
      </c>
      <c r="E132" s="37">
        <f>SUMIFS(СВЦЭМ!$D$34:$D$777,СВЦЭМ!$A$34:$A$777,$A132,СВЦЭМ!$B$34:$B$777,E$119)+'СЕТ СН'!$I$11+СВЦЭМ!$D$10+'СЕТ СН'!$I$6-'СЕТ СН'!$I$23</f>
        <v>2089.8676925999998</v>
      </c>
      <c r="F132" s="37">
        <f>SUMIFS(СВЦЭМ!$D$34:$D$777,СВЦЭМ!$A$34:$A$777,$A132,СВЦЭМ!$B$34:$B$777,F$119)+'СЕТ СН'!$I$11+СВЦЭМ!$D$10+'СЕТ СН'!$I$6-'СЕТ СН'!$I$23</f>
        <v>2099.9517464199998</v>
      </c>
      <c r="G132" s="37">
        <f>SUMIFS(СВЦЭМ!$D$34:$D$777,СВЦЭМ!$A$34:$A$777,$A132,СВЦЭМ!$B$34:$B$777,G$119)+'СЕТ СН'!$I$11+СВЦЭМ!$D$10+'СЕТ СН'!$I$6-'СЕТ СН'!$I$23</f>
        <v>2091.2785193199998</v>
      </c>
      <c r="H132" s="37">
        <f>SUMIFS(СВЦЭМ!$D$34:$D$777,СВЦЭМ!$A$34:$A$777,$A132,СВЦЭМ!$B$34:$B$777,H$119)+'СЕТ СН'!$I$11+СВЦЭМ!$D$10+'СЕТ СН'!$I$6-'СЕТ СН'!$I$23</f>
        <v>2037.4914102100001</v>
      </c>
      <c r="I132" s="37">
        <f>SUMIFS(СВЦЭМ!$D$34:$D$777,СВЦЭМ!$A$34:$A$777,$A132,СВЦЭМ!$B$34:$B$777,I$119)+'СЕТ СН'!$I$11+СВЦЭМ!$D$10+'СЕТ СН'!$I$6-'СЕТ СН'!$I$23</f>
        <v>1923.8209430799998</v>
      </c>
      <c r="J132" s="37">
        <f>SUMIFS(СВЦЭМ!$D$34:$D$777,СВЦЭМ!$A$34:$A$777,$A132,СВЦЭМ!$B$34:$B$777,J$119)+'СЕТ СН'!$I$11+СВЦЭМ!$D$10+'СЕТ СН'!$I$6-'СЕТ СН'!$I$23</f>
        <v>1804.8019696799997</v>
      </c>
      <c r="K132" s="37">
        <f>SUMIFS(СВЦЭМ!$D$34:$D$777,СВЦЭМ!$A$34:$A$777,$A132,СВЦЭМ!$B$34:$B$777,K$119)+'СЕТ СН'!$I$11+СВЦЭМ!$D$10+'СЕТ СН'!$I$6-'СЕТ СН'!$I$23</f>
        <v>1719.2138554899998</v>
      </c>
      <c r="L132" s="37">
        <f>SUMIFS(СВЦЭМ!$D$34:$D$777,СВЦЭМ!$A$34:$A$777,$A132,СВЦЭМ!$B$34:$B$777,L$119)+'СЕТ СН'!$I$11+СВЦЭМ!$D$10+'СЕТ СН'!$I$6-'СЕТ СН'!$I$23</f>
        <v>1645.8710956699997</v>
      </c>
      <c r="M132" s="37">
        <f>SUMIFS(СВЦЭМ!$D$34:$D$777,СВЦЭМ!$A$34:$A$777,$A132,СВЦЭМ!$B$34:$B$777,M$119)+'СЕТ СН'!$I$11+СВЦЭМ!$D$10+'СЕТ СН'!$I$6-'СЕТ СН'!$I$23</f>
        <v>1610.8269222199997</v>
      </c>
      <c r="N132" s="37">
        <f>SUMIFS(СВЦЭМ!$D$34:$D$777,СВЦЭМ!$A$34:$A$777,$A132,СВЦЭМ!$B$34:$B$777,N$119)+'СЕТ СН'!$I$11+СВЦЭМ!$D$10+'СЕТ СН'!$I$6-'СЕТ СН'!$I$23</f>
        <v>1598.3975628999997</v>
      </c>
      <c r="O132" s="37">
        <f>SUMIFS(СВЦЭМ!$D$34:$D$777,СВЦЭМ!$A$34:$A$777,$A132,СВЦЭМ!$B$34:$B$777,O$119)+'СЕТ СН'!$I$11+СВЦЭМ!$D$10+'СЕТ СН'!$I$6-'СЕТ СН'!$I$23</f>
        <v>1595.9231342399999</v>
      </c>
      <c r="P132" s="37">
        <f>SUMIFS(СВЦЭМ!$D$34:$D$777,СВЦЭМ!$A$34:$A$777,$A132,СВЦЭМ!$B$34:$B$777,P$119)+'СЕТ СН'!$I$11+СВЦЭМ!$D$10+'СЕТ СН'!$I$6-'СЕТ СН'!$I$23</f>
        <v>1593.6924800699999</v>
      </c>
      <c r="Q132" s="37">
        <f>SUMIFS(СВЦЭМ!$D$34:$D$777,СВЦЭМ!$A$34:$A$777,$A132,СВЦЭМ!$B$34:$B$777,Q$119)+'СЕТ СН'!$I$11+СВЦЭМ!$D$10+'СЕТ СН'!$I$6-'СЕТ СН'!$I$23</f>
        <v>1595.1471868399999</v>
      </c>
      <c r="R132" s="37">
        <f>SUMIFS(СВЦЭМ!$D$34:$D$777,СВЦЭМ!$A$34:$A$777,$A132,СВЦЭМ!$B$34:$B$777,R$119)+'СЕТ СН'!$I$11+СВЦЭМ!$D$10+'СЕТ СН'!$I$6-'СЕТ СН'!$I$23</f>
        <v>1587.3609900900001</v>
      </c>
      <c r="S132" s="37">
        <f>SUMIFS(СВЦЭМ!$D$34:$D$777,СВЦЭМ!$A$34:$A$777,$A132,СВЦЭМ!$B$34:$B$777,S$119)+'СЕТ СН'!$I$11+СВЦЭМ!$D$10+'СЕТ СН'!$I$6-'СЕТ СН'!$I$23</f>
        <v>1593.1890905399996</v>
      </c>
      <c r="T132" s="37">
        <f>SUMIFS(СВЦЭМ!$D$34:$D$777,СВЦЭМ!$A$34:$A$777,$A132,СВЦЭМ!$B$34:$B$777,T$119)+'СЕТ СН'!$I$11+СВЦЭМ!$D$10+'СЕТ СН'!$I$6-'СЕТ СН'!$I$23</f>
        <v>1624.8011041899999</v>
      </c>
      <c r="U132" s="37">
        <f>SUMIFS(СВЦЭМ!$D$34:$D$777,СВЦЭМ!$A$34:$A$777,$A132,СВЦЭМ!$B$34:$B$777,U$119)+'СЕТ СН'!$I$11+СВЦЭМ!$D$10+'СЕТ СН'!$I$6-'СЕТ СН'!$I$23</f>
        <v>1621.53395568</v>
      </c>
      <c r="V132" s="37">
        <f>SUMIFS(СВЦЭМ!$D$34:$D$777,СВЦЭМ!$A$34:$A$777,$A132,СВЦЭМ!$B$34:$B$777,V$119)+'СЕТ СН'!$I$11+СВЦЭМ!$D$10+'СЕТ СН'!$I$6-'СЕТ СН'!$I$23</f>
        <v>1630.81701355</v>
      </c>
      <c r="W132" s="37">
        <f>SUMIFS(СВЦЭМ!$D$34:$D$777,СВЦЭМ!$A$34:$A$777,$A132,СВЦЭМ!$B$34:$B$777,W$119)+'СЕТ СН'!$I$11+СВЦЭМ!$D$10+'СЕТ СН'!$I$6-'СЕТ СН'!$I$23</f>
        <v>1709.1218079299997</v>
      </c>
      <c r="X132" s="37">
        <f>SUMIFS(СВЦЭМ!$D$34:$D$777,СВЦЭМ!$A$34:$A$777,$A132,СВЦЭМ!$B$34:$B$777,X$119)+'СЕТ СН'!$I$11+СВЦЭМ!$D$10+'СЕТ СН'!$I$6-'СЕТ СН'!$I$23</f>
        <v>1823.7052129999997</v>
      </c>
      <c r="Y132" s="37">
        <f>SUMIFS(СВЦЭМ!$D$34:$D$777,СВЦЭМ!$A$34:$A$777,$A132,СВЦЭМ!$B$34:$B$777,Y$119)+'СЕТ СН'!$I$11+СВЦЭМ!$D$10+'СЕТ СН'!$I$6-'СЕТ СН'!$I$23</f>
        <v>1942.91761073</v>
      </c>
    </row>
    <row r="133" spans="1:25" ht="15.75" x14ac:dyDescent="0.2">
      <c r="A133" s="36">
        <f t="shared" si="3"/>
        <v>43053</v>
      </c>
      <c r="B133" s="37">
        <f>SUMIFS(СВЦЭМ!$D$34:$D$777,СВЦЭМ!$A$34:$A$777,$A133,СВЦЭМ!$B$34:$B$777,B$119)+'СЕТ СН'!$I$11+СВЦЭМ!$D$10+'СЕТ СН'!$I$6-'СЕТ СН'!$I$23</f>
        <v>1981.2514347999995</v>
      </c>
      <c r="C133" s="37">
        <f>SUMIFS(СВЦЭМ!$D$34:$D$777,СВЦЭМ!$A$34:$A$777,$A133,СВЦЭМ!$B$34:$B$777,C$119)+'СЕТ СН'!$I$11+СВЦЭМ!$D$10+'СЕТ СН'!$I$6-'СЕТ СН'!$I$23</f>
        <v>2023.1695612399999</v>
      </c>
      <c r="D133" s="37">
        <f>SUMIFS(СВЦЭМ!$D$34:$D$777,СВЦЭМ!$A$34:$A$777,$A133,СВЦЭМ!$B$34:$B$777,D$119)+'СЕТ СН'!$I$11+СВЦЭМ!$D$10+'СЕТ СН'!$I$6-'СЕТ СН'!$I$23</f>
        <v>2020.9799983399998</v>
      </c>
      <c r="E133" s="37">
        <f>SUMIFS(СВЦЭМ!$D$34:$D$777,СВЦЭМ!$A$34:$A$777,$A133,СВЦЭМ!$B$34:$B$777,E$119)+'СЕТ СН'!$I$11+СВЦЭМ!$D$10+'СЕТ СН'!$I$6-'СЕТ СН'!$I$23</f>
        <v>2019.2742629200002</v>
      </c>
      <c r="F133" s="37">
        <f>SUMIFS(СВЦЭМ!$D$34:$D$777,СВЦЭМ!$A$34:$A$777,$A133,СВЦЭМ!$B$34:$B$777,F$119)+'СЕТ СН'!$I$11+СВЦЭМ!$D$10+'СЕТ СН'!$I$6-'СЕТ СН'!$I$23</f>
        <v>2017.5355266899996</v>
      </c>
      <c r="G133" s="37">
        <f>SUMIFS(СВЦЭМ!$D$34:$D$777,СВЦЭМ!$A$34:$A$777,$A133,СВЦЭМ!$B$34:$B$777,G$119)+'СЕТ СН'!$I$11+СВЦЭМ!$D$10+'СЕТ СН'!$I$6-'СЕТ СН'!$I$23</f>
        <v>2021.6715093299999</v>
      </c>
      <c r="H133" s="37">
        <f>SUMIFS(СВЦЭМ!$D$34:$D$777,СВЦЭМ!$A$34:$A$777,$A133,СВЦЭМ!$B$34:$B$777,H$119)+'СЕТ СН'!$I$11+СВЦЭМ!$D$10+'СЕТ СН'!$I$6-'СЕТ СН'!$I$23</f>
        <v>2000.1597670900001</v>
      </c>
      <c r="I133" s="37">
        <f>SUMIFS(СВЦЭМ!$D$34:$D$777,СВЦЭМ!$A$34:$A$777,$A133,СВЦЭМ!$B$34:$B$777,I$119)+'СЕТ СН'!$I$11+СВЦЭМ!$D$10+'СЕТ СН'!$I$6-'СЕТ СН'!$I$23</f>
        <v>1903.3699446399996</v>
      </c>
      <c r="J133" s="37">
        <f>SUMIFS(СВЦЭМ!$D$34:$D$777,СВЦЭМ!$A$34:$A$777,$A133,СВЦЭМ!$B$34:$B$777,J$119)+'СЕТ СН'!$I$11+СВЦЭМ!$D$10+'СЕТ СН'!$I$6-'СЕТ СН'!$I$23</f>
        <v>1836.8257883400001</v>
      </c>
      <c r="K133" s="37">
        <f>SUMIFS(СВЦЭМ!$D$34:$D$777,СВЦЭМ!$A$34:$A$777,$A133,СВЦЭМ!$B$34:$B$777,K$119)+'СЕТ СН'!$I$11+СВЦЭМ!$D$10+'СЕТ СН'!$I$6-'СЕТ СН'!$I$23</f>
        <v>1751.0145762299999</v>
      </c>
      <c r="L133" s="37">
        <f>SUMIFS(СВЦЭМ!$D$34:$D$777,СВЦЭМ!$A$34:$A$777,$A133,СВЦЭМ!$B$34:$B$777,L$119)+'СЕТ СН'!$I$11+СВЦЭМ!$D$10+'СЕТ СН'!$I$6-'СЕТ СН'!$I$23</f>
        <v>1668.6288049099999</v>
      </c>
      <c r="M133" s="37">
        <f>SUMIFS(СВЦЭМ!$D$34:$D$777,СВЦЭМ!$A$34:$A$777,$A133,СВЦЭМ!$B$34:$B$777,M$119)+'СЕТ СН'!$I$11+СВЦЭМ!$D$10+'СЕТ СН'!$I$6-'СЕТ СН'!$I$23</f>
        <v>1640.9021752799999</v>
      </c>
      <c r="N133" s="37">
        <f>SUMIFS(СВЦЭМ!$D$34:$D$777,СВЦЭМ!$A$34:$A$777,$A133,СВЦЭМ!$B$34:$B$777,N$119)+'СЕТ СН'!$I$11+СВЦЭМ!$D$10+'СЕТ СН'!$I$6-'СЕТ СН'!$I$23</f>
        <v>1651.8956315199998</v>
      </c>
      <c r="O133" s="37">
        <f>SUMIFS(СВЦЭМ!$D$34:$D$777,СВЦЭМ!$A$34:$A$777,$A133,СВЦЭМ!$B$34:$B$777,O$119)+'СЕТ СН'!$I$11+СВЦЭМ!$D$10+'СЕТ СН'!$I$6-'СЕТ СН'!$I$23</f>
        <v>1642.4814740699999</v>
      </c>
      <c r="P133" s="37">
        <f>SUMIFS(СВЦЭМ!$D$34:$D$777,СВЦЭМ!$A$34:$A$777,$A133,СВЦЭМ!$B$34:$B$777,P$119)+'СЕТ СН'!$I$11+СВЦЭМ!$D$10+'СЕТ СН'!$I$6-'СЕТ СН'!$I$23</f>
        <v>1650.57154597</v>
      </c>
      <c r="Q133" s="37">
        <f>SUMIFS(СВЦЭМ!$D$34:$D$777,СВЦЭМ!$A$34:$A$777,$A133,СВЦЭМ!$B$34:$B$777,Q$119)+'СЕТ СН'!$I$11+СВЦЭМ!$D$10+'СЕТ СН'!$I$6-'СЕТ СН'!$I$23</f>
        <v>1659.1566533299997</v>
      </c>
      <c r="R133" s="37">
        <f>SUMIFS(СВЦЭМ!$D$34:$D$777,СВЦЭМ!$A$34:$A$777,$A133,СВЦЭМ!$B$34:$B$777,R$119)+'СЕТ СН'!$I$11+СВЦЭМ!$D$10+'СЕТ СН'!$I$6-'СЕТ СН'!$I$23</f>
        <v>1661.8388781999997</v>
      </c>
      <c r="S133" s="37">
        <f>SUMIFS(СВЦЭМ!$D$34:$D$777,СВЦЭМ!$A$34:$A$777,$A133,СВЦЭМ!$B$34:$B$777,S$119)+'СЕТ СН'!$I$11+СВЦЭМ!$D$10+'СЕТ СН'!$I$6-'СЕТ СН'!$I$23</f>
        <v>1635.9086696300001</v>
      </c>
      <c r="T133" s="37">
        <f>SUMIFS(СВЦЭМ!$D$34:$D$777,СВЦЭМ!$A$34:$A$777,$A133,СВЦЭМ!$B$34:$B$777,T$119)+'СЕТ СН'!$I$11+СВЦЭМ!$D$10+'СЕТ СН'!$I$6-'СЕТ СН'!$I$23</f>
        <v>1597.9384179099998</v>
      </c>
      <c r="U133" s="37">
        <f>SUMIFS(СВЦЭМ!$D$34:$D$777,СВЦЭМ!$A$34:$A$777,$A133,СВЦЭМ!$B$34:$B$777,U$119)+'СЕТ СН'!$I$11+СВЦЭМ!$D$10+'СЕТ СН'!$I$6-'СЕТ СН'!$I$23</f>
        <v>1589.8428995099998</v>
      </c>
      <c r="V133" s="37">
        <f>SUMIFS(СВЦЭМ!$D$34:$D$777,СВЦЭМ!$A$34:$A$777,$A133,СВЦЭМ!$B$34:$B$777,V$119)+'СЕТ СН'!$I$11+СВЦЭМ!$D$10+'СЕТ СН'!$I$6-'СЕТ СН'!$I$23</f>
        <v>1641.4765063999998</v>
      </c>
      <c r="W133" s="37">
        <f>SUMIFS(СВЦЭМ!$D$34:$D$777,СВЦЭМ!$A$34:$A$777,$A133,СВЦЭМ!$B$34:$B$777,W$119)+'СЕТ СН'!$I$11+СВЦЭМ!$D$10+'СЕТ СН'!$I$6-'СЕТ СН'!$I$23</f>
        <v>1738.7858214899998</v>
      </c>
      <c r="X133" s="37">
        <f>SUMIFS(СВЦЭМ!$D$34:$D$777,СВЦЭМ!$A$34:$A$777,$A133,СВЦЭМ!$B$34:$B$777,X$119)+'СЕТ СН'!$I$11+СВЦЭМ!$D$10+'СЕТ СН'!$I$6-'СЕТ СН'!$I$23</f>
        <v>1847.6737939999998</v>
      </c>
      <c r="Y133" s="37">
        <f>SUMIFS(СВЦЭМ!$D$34:$D$777,СВЦЭМ!$A$34:$A$777,$A133,СВЦЭМ!$B$34:$B$777,Y$119)+'СЕТ СН'!$I$11+СВЦЭМ!$D$10+'СЕТ СН'!$I$6-'СЕТ СН'!$I$23</f>
        <v>1960.8363998799996</v>
      </c>
    </row>
    <row r="134" spans="1:25" ht="15.75" x14ac:dyDescent="0.2">
      <c r="A134" s="36">
        <f t="shared" si="3"/>
        <v>43054</v>
      </c>
      <c r="B134" s="37">
        <f>SUMIFS(СВЦЭМ!$D$34:$D$777,СВЦЭМ!$A$34:$A$777,$A134,СВЦЭМ!$B$34:$B$777,B$119)+'СЕТ СН'!$I$11+СВЦЭМ!$D$10+'СЕТ СН'!$I$6-'СЕТ СН'!$I$23</f>
        <v>1953.71454378</v>
      </c>
      <c r="C134" s="37">
        <f>SUMIFS(СВЦЭМ!$D$34:$D$777,СВЦЭМ!$A$34:$A$777,$A134,СВЦЭМ!$B$34:$B$777,C$119)+'СЕТ СН'!$I$11+СВЦЭМ!$D$10+'СЕТ СН'!$I$6-'СЕТ СН'!$I$23</f>
        <v>1991.2316696799999</v>
      </c>
      <c r="D134" s="37">
        <f>SUMIFS(СВЦЭМ!$D$34:$D$777,СВЦЭМ!$A$34:$A$777,$A134,СВЦЭМ!$B$34:$B$777,D$119)+'СЕТ СН'!$I$11+СВЦЭМ!$D$10+'СЕТ СН'!$I$6-'СЕТ СН'!$I$23</f>
        <v>2035.00604879</v>
      </c>
      <c r="E134" s="37">
        <f>SUMIFS(СВЦЭМ!$D$34:$D$777,СВЦЭМ!$A$34:$A$777,$A134,СВЦЭМ!$B$34:$B$777,E$119)+'СЕТ СН'!$I$11+СВЦЭМ!$D$10+'СЕТ СН'!$I$6-'СЕТ СН'!$I$23</f>
        <v>2028.2603340799997</v>
      </c>
      <c r="F134" s="37">
        <f>SUMIFS(СВЦЭМ!$D$34:$D$777,СВЦЭМ!$A$34:$A$777,$A134,СВЦЭМ!$B$34:$B$777,F$119)+'СЕТ СН'!$I$11+СВЦЭМ!$D$10+'СЕТ СН'!$I$6-'СЕТ СН'!$I$23</f>
        <v>2028.6124199400001</v>
      </c>
      <c r="G134" s="37">
        <f>SUMIFS(СВЦЭМ!$D$34:$D$777,СВЦЭМ!$A$34:$A$777,$A134,СВЦЭМ!$B$34:$B$777,G$119)+'СЕТ СН'!$I$11+СВЦЭМ!$D$10+'СЕТ СН'!$I$6-'СЕТ СН'!$I$23</f>
        <v>2036.4385564200002</v>
      </c>
      <c r="H134" s="37">
        <f>SUMIFS(СВЦЭМ!$D$34:$D$777,СВЦЭМ!$A$34:$A$777,$A134,СВЦЭМ!$B$34:$B$777,H$119)+'СЕТ СН'!$I$11+СВЦЭМ!$D$10+'СЕТ СН'!$I$6-'СЕТ СН'!$I$23</f>
        <v>1984.7173010799997</v>
      </c>
      <c r="I134" s="37">
        <f>SUMIFS(СВЦЭМ!$D$34:$D$777,СВЦЭМ!$A$34:$A$777,$A134,СВЦЭМ!$B$34:$B$777,I$119)+'СЕТ СН'!$I$11+СВЦЭМ!$D$10+'СЕТ СН'!$I$6-'СЕТ СН'!$I$23</f>
        <v>1879.3756108199996</v>
      </c>
      <c r="J134" s="37">
        <f>SUMIFS(СВЦЭМ!$D$34:$D$777,СВЦЭМ!$A$34:$A$777,$A134,СВЦЭМ!$B$34:$B$777,J$119)+'СЕТ СН'!$I$11+СВЦЭМ!$D$10+'СЕТ СН'!$I$6-'СЕТ СН'!$I$23</f>
        <v>1814.2554622899997</v>
      </c>
      <c r="K134" s="37">
        <f>SUMIFS(СВЦЭМ!$D$34:$D$777,СВЦЭМ!$A$34:$A$777,$A134,СВЦЭМ!$B$34:$B$777,K$119)+'СЕТ СН'!$I$11+СВЦЭМ!$D$10+'СЕТ СН'!$I$6-'СЕТ СН'!$I$23</f>
        <v>1734.52180684</v>
      </c>
      <c r="L134" s="37">
        <f>SUMIFS(СВЦЭМ!$D$34:$D$777,СВЦЭМ!$A$34:$A$777,$A134,СВЦЭМ!$B$34:$B$777,L$119)+'СЕТ СН'!$I$11+СВЦЭМ!$D$10+'СЕТ СН'!$I$6-'СЕТ СН'!$I$23</f>
        <v>1661.0619022299998</v>
      </c>
      <c r="M134" s="37">
        <f>SUMIFS(СВЦЭМ!$D$34:$D$777,СВЦЭМ!$A$34:$A$777,$A134,СВЦЭМ!$B$34:$B$777,M$119)+'СЕТ СН'!$I$11+СВЦЭМ!$D$10+'СЕТ СН'!$I$6-'СЕТ СН'!$I$23</f>
        <v>1641.40829102</v>
      </c>
      <c r="N134" s="37">
        <f>SUMIFS(СВЦЭМ!$D$34:$D$777,СВЦЭМ!$A$34:$A$777,$A134,СВЦЭМ!$B$34:$B$777,N$119)+'СЕТ СН'!$I$11+СВЦЭМ!$D$10+'СЕТ СН'!$I$6-'СЕТ СН'!$I$23</f>
        <v>1649.74875875</v>
      </c>
      <c r="O134" s="37">
        <f>SUMIFS(СВЦЭМ!$D$34:$D$777,СВЦЭМ!$A$34:$A$777,$A134,СВЦЭМ!$B$34:$B$777,O$119)+'СЕТ СН'!$I$11+СВЦЭМ!$D$10+'СЕТ СН'!$I$6-'СЕТ СН'!$I$23</f>
        <v>1656.2376494</v>
      </c>
      <c r="P134" s="37">
        <f>SUMIFS(СВЦЭМ!$D$34:$D$777,СВЦЭМ!$A$34:$A$777,$A134,СВЦЭМ!$B$34:$B$777,P$119)+'СЕТ СН'!$I$11+СВЦЭМ!$D$10+'СЕТ СН'!$I$6-'СЕТ СН'!$I$23</f>
        <v>1659.61485064</v>
      </c>
      <c r="Q134" s="37">
        <f>SUMIFS(СВЦЭМ!$D$34:$D$777,СВЦЭМ!$A$34:$A$777,$A134,СВЦЭМ!$B$34:$B$777,Q$119)+'СЕТ СН'!$I$11+СВЦЭМ!$D$10+'СЕТ СН'!$I$6-'СЕТ СН'!$I$23</f>
        <v>1658.3483984599998</v>
      </c>
      <c r="R134" s="37">
        <f>SUMIFS(СВЦЭМ!$D$34:$D$777,СВЦЭМ!$A$34:$A$777,$A134,СВЦЭМ!$B$34:$B$777,R$119)+'СЕТ СН'!$I$11+СВЦЭМ!$D$10+'СЕТ СН'!$I$6-'СЕТ СН'!$I$23</f>
        <v>1649.5217489099996</v>
      </c>
      <c r="S134" s="37">
        <f>SUMIFS(СВЦЭМ!$D$34:$D$777,СВЦЭМ!$A$34:$A$777,$A134,СВЦЭМ!$B$34:$B$777,S$119)+'СЕТ СН'!$I$11+СВЦЭМ!$D$10+'СЕТ СН'!$I$6-'СЕТ СН'!$I$23</f>
        <v>1637.8139241299996</v>
      </c>
      <c r="T134" s="37">
        <f>SUMIFS(СВЦЭМ!$D$34:$D$777,СВЦЭМ!$A$34:$A$777,$A134,СВЦЭМ!$B$34:$B$777,T$119)+'СЕТ СН'!$I$11+СВЦЭМ!$D$10+'СЕТ СН'!$I$6-'СЕТ СН'!$I$23</f>
        <v>1609.6471344299998</v>
      </c>
      <c r="U134" s="37">
        <f>SUMIFS(СВЦЭМ!$D$34:$D$777,СВЦЭМ!$A$34:$A$777,$A134,СВЦЭМ!$B$34:$B$777,U$119)+'СЕТ СН'!$I$11+СВЦЭМ!$D$10+'СЕТ СН'!$I$6-'СЕТ СН'!$I$23</f>
        <v>1606.1210321399999</v>
      </c>
      <c r="V134" s="37">
        <f>SUMIFS(СВЦЭМ!$D$34:$D$777,СВЦЭМ!$A$34:$A$777,$A134,СВЦЭМ!$B$34:$B$777,V$119)+'СЕТ СН'!$I$11+СВЦЭМ!$D$10+'СЕТ СН'!$I$6-'СЕТ СН'!$I$23</f>
        <v>1650.9869003599997</v>
      </c>
      <c r="W134" s="37">
        <f>SUMIFS(СВЦЭМ!$D$34:$D$777,СВЦЭМ!$A$34:$A$777,$A134,СВЦЭМ!$B$34:$B$777,W$119)+'СЕТ СН'!$I$11+СВЦЭМ!$D$10+'СЕТ СН'!$I$6-'СЕТ СН'!$I$23</f>
        <v>1746.0671425099999</v>
      </c>
      <c r="X134" s="37">
        <f>SUMIFS(СВЦЭМ!$D$34:$D$777,СВЦЭМ!$A$34:$A$777,$A134,СВЦЭМ!$B$34:$B$777,X$119)+'СЕТ СН'!$I$11+СВЦЭМ!$D$10+'СЕТ СН'!$I$6-'СЕТ СН'!$I$23</f>
        <v>1854.9145451599998</v>
      </c>
      <c r="Y134" s="37">
        <f>SUMIFS(СВЦЭМ!$D$34:$D$777,СВЦЭМ!$A$34:$A$777,$A134,СВЦЭМ!$B$34:$B$777,Y$119)+'СЕТ СН'!$I$11+СВЦЭМ!$D$10+'СЕТ СН'!$I$6-'СЕТ СН'!$I$23</f>
        <v>1958.52961873</v>
      </c>
    </row>
    <row r="135" spans="1:25" ht="15.75" x14ac:dyDescent="0.2">
      <c r="A135" s="36">
        <f t="shared" si="3"/>
        <v>43055</v>
      </c>
      <c r="B135" s="37">
        <f>SUMIFS(СВЦЭМ!$D$34:$D$777,СВЦЭМ!$A$34:$A$777,$A135,СВЦЭМ!$B$34:$B$777,B$119)+'СЕТ СН'!$I$11+СВЦЭМ!$D$10+'СЕТ СН'!$I$6-'СЕТ СН'!$I$23</f>
        <v>2029.14729936</v>
      </c>
      <c r="C135" s="37">
        <f>SUMIFS(СВЦЭМ!$D$34:$D$777,СВЦЭМ!$A$34:$A$777,$A135,СВЦЭМ!$B$34:$B$777,C$119)+'СЕТ СН'!$I$11+СВЦЭМ!$D$10+'СЕТ СН'!$I$6-'СЕТ СН'!$I$23</f>
        <v>2031.3187965999996</v>
      </c>
      <c r="D135" s="37">
        <f>SUMIFS(СВЦЭМ!$D$34:$D$777,СВЦЭМ!$A$34:$A$777,$A135,СВЦЭМ!$B$34:$B$777,D$119)+'СЕТ СН'!$I$11+СВЦЭМ!$D$10+'СЕТ СН'!$I$6-'СЕТ СН'!$I$23</f>
        <v>2052.0506588299995</v>
      </c>
      <c r="E135" s="37">
        <f>SUMIFS(СВЦЭМ!$D$34:$D$777,СВЦЭМ!$A$34:$A$777,$A135,СВЦЭМ!$B$34:$B$777,E$119)+'СЕТ СН'!$I$11+СВЦЭМ!$D$10+'СЕТ СН'!$I$6-'СЕТ СН'!$I$23</f>
        <v>2047.6874012999997</v>
      </c>
      <c r="F135" s="37">
        <f>SUMIFS(СВЦЭМ!$D$34:$D$777,СВЦЭМ!$A$34:$A$777,$A135,СВЦЭМ!$B$34:$B$777,F$119)+'СЕТ СН'!$I$11+СВЦЭМ!$D$10+'СЕТ СН'!$I$6-'СЕТ СН'!$I$23</f>
        <v>2046.6933081299999</v>
      </c>
      <c r="G135" s="37">
        <f>SUMIFS(СВЦЭМ!$D$34:$D$777,СВЦЭМ!$A$34:$A$777,$A135,СВЦЭМ!$B$34:$B$777,G$119)+'СЕТ СН'!$I$11+СВЦЭМ!$D$10+'СЕТ СН'!$I$6-'СЕТ СН'!$I$23</f>
        <v>2054.62414343</v>
      </c>
      <c r="H135" s="37">
        <f>SUMIFS(СВЦЭМ!$D$34:$D$777,СВЦЭМ!$A$34:$A$777,$A135,СВЦЭМ!$B$34:$B$777,H$119)+'СЕТ СН'!$I$11+СВЦЭМ!$D$10+'СЕТ СН'!$I$6-'СЕТ СН'!$I$23</f>
        <v>2033.9329202600002</v>
      </c>
      <c r="I135" s="37">
        <f>SUMIFS(СВЦЭМ!$D$34:$D$777,СВЦЭМ!$A$34:$A$777,$A135,СВЦЭМ!$B$34:$B$777,I$119)+'СЕТ СН'!$I$11+СВЦЭМ!$D$10+'СЕТ СН'!$I$6-'СЕТ СН'!$I$23</f>
        <v>1917.2577420899997</v>
      </c>
      <c r="J135" s="37">
        <f>SUMIFS(СВЦЭМ!$D$34:$D$777,СВЦЭМ!$A$34:$A$777,$A135,СВЦЭМ!$B$34:$B$777,J$119)+'СЕТ СН'!$I$11+СВЦЭМ!$D$10+'СЕТ СН'!$I$6-'СЕТ СН'!$I$23</f>
        <v>1858.44628431</v>
      </c>
      <c r="K135" s="37">
        <f>SUMIFS(СВЦЭМ!$D$34:$D$777,СВЦЭМ!$A$34:$A$777,$A135,СВЦЭМ!$B$34:$B$777,K$119)+'СЕТ СН'!$I$11+СВЦЭМ!$D$10+'СЕТ СН'!$I$6-'СЕТ СН'!$I$23</f>
        <v>1777.6792555699999</v>
      </c>
      <c r="L135" s="37">
        <f>SUMIFS(СВЦЭМ!$D$34:$D$777,СВЦЭМ!$A$34:$A$777,$A135,СВЦЭМ!$B$34:$B$777,L$119)+'СЕТ СН'!$I$11+СВЦЭМ!$D$10+'СЕТ СН'!$I$6-'СЕТ СН'!$I$23</f>
        <v>1696.9223363000001</v>
      </c>
      <c r="M135" s="37">
        <f>SUMIFS(СВЦЭМ!$D$34:$D$777,СВЦЭМ!$A$34:$A$777,$A135,СВЦЭМ!$B$34:$B$777,M$119)+'СЕТ СН'!$I$11+СВЦЭМ!$D$10+'СЕТ СН'!$I$6-'СЕТ СН'!$I$23</f>
        <v>1654.1023858599997</v>
      </c>
      <c r="N135" s="37">
        <f>SUMIFS(СВЦЭМ!$D$34:$D$777,СВЦЭМ!$A$34:$A$777,$A135,СВЦЭМ!$B$34:$B$777,N$119)+'СЕТ СН'!$I$11+СВЦЭМ!$D$10+'СЕТ СН'!$I$6-'СЕТ СН'!$I$23</f>
        <v>1640.92959131</v>
      </c>
      <c r="O135" s="37">
        <f>SUMIFS(СВЦЭМ!$D$34:$D$777,СВЦЭМ!$A$34:$A$777,$A135,СВЦЭМ!$B$34:$B$777,O$119)+'СЕТ СН'!$I$11+СВЦЭМ!$D$10+'СЕТ СН'!$I$6-'СЕТ СН'!$I$23</f>
        <v>1612.58317945</v>
      </c>
      <c r="P135" s="37">
        <f>SUMIFS(СВЦЭМ!$D$34:$D$777,СВЦЭМ!$A$34:$A$777,$A135,СВЦЭМ!$B$34:$B$777,P$119)+'СЕТ СН'!$I$11+СВЦЭМ!$D$10+'СЕТ СН'!$I$6-'СЕТ СН'!$I$23</f>
        <v>1620.90653329</v>
      </c>
      <c r="Q135" s="37">
        <f>SUMIFS(СВЦЭМ!$D$34:$D$777,СВЦЭМ!$A$34:$A$777,$A135,СВЦЭМ!$B$34:$B$777,Q$119)+'СЕТ СН'!$I$11+СВЦЭМ!$D$10+'СЕТ СН'!$I$6-'СЕТ СН'!$I$23</f>
        <v>1624.72142953</v>
      </c>
      <c r="R135" s="37">
        <f>SUMIFS(СВЦЭМ!$D$34:$D$777,СВЦЭМ!$A$34:$A$777,$A135,СВЦЭМ!$B$34:$B$777,R$119)+'СЕТ СН'!$I$11+СВЦЭМ!$D$10+'СЕТ СН'!$I$6-'СЕТ СН'!$I$23</f>
        <v>1621.4659010400001</v>
      </c>
      <c r="S135" s="37">
        <f>SUMIFS(СВЦЭМ!$D$34:$D$777,СВЦЭМ!$A$34:$A$777,$A135,СВЦЭМ!$B$34:$B$777,S$119)+'СЕТ СН'!$I$11+СВЦЭМ!$D$10+'СЕТ СН'!$I$6-'СЕТ СН'!$I$23</f>
        <v>1604.23823511</v>
      </c>
      <c r="T135" s="37">
        <f>SUMIFS(СВЦЭМ!$D$34:$D$777,СВЦЭМ!$A$34:$A$777,$A135,СВЦЭМ!$B$34:$B$777,T$119)+'СЕТ СН'!$I$11+СВЦЭМ!$D$10+'СЕТ СН'!$I$6-'СЕТ СН'!$I$23</f>
        <v>1591.39207975</v>
      </c>
      <c r="U135" s="37">
        <f>SUMIFS(СВЦЭМ!$D$34:$D$777,СВЦЭМ!$A$34:$A$777,$A135,СВЦЭМ!$B$34:$B$777,U$119)+'СЕТ СН'!$I$11+СВЦЭМ!$D$10+'СЕТ СН'!$I$6-'СЕТ СН'!$I$23</f>
        <v>1587.8204073399997</v>
      </c>
      <c r="V135" s="37">
        <f>SUMIFS(СВЦЭМ!$D$34:$D$777,СВЦЭМ!$A$34:$A$777,$A135,СВЦЭМ!$B$34:$B$777,V$119)+'СЕТ СН'!$I$11+СВЦЭМ!$D$10+'СЕТ СН'!$I$6-'СЕТ СН'!$I$23</f>
        <v>1633.5131529399996</v>
      </c>
      <c r="W135" s="37">
        <f>SUMIFS(СВЦЭМ!$D$34:$D$777,СВЦЭМ!$A$34:$A$777,$A135,СВЦЭМ!$B$34:$B$777,W$119)+'СЕТ СН'!$I$11+СВЦЭМ!$D$10+'СЕТ СН'!$I$6-'СЕТ СН'!$I$23</f>
        <v>1738.82805306</v>
      </c>
      <c r="X135" s="37">
        <f>SUMIFS(СВЦЭМ!$D$34:$D$777,СВЦЭМ!$A$34:$A$777,$A135,СВЦЭМ!$B$34:$B$777,X$119)+'СЕТ СН'!$I$11+СВЦЭМ!$D$10+'СЕТ СН'!$I$6-'СЕТ СН'!$I$23</f>
        <v>1838.2637493799998</v>
      </c>
      <c r="Y135" s="37">
        <f>SUMIFS(СВЦЭМ!$D$34:$D$777,СВЦЭМ!$A$34:$A$777,$A135,СВЦЭМ!$B$34:$B$777,Y$119)+'СЕТ СН'!$I$11+СВЦЭМ!$D$10+'СЕТ СН'!$I$6-'СЕТ СН'!$I$23</f>
        <v>1919.3022465999998</v>
      </c>
    </row>
    <row r="136" spans="1:25" ht="15.75" x14ac:dyDescent="0.2">
      <c r="A136" s="36">
        <f t="shared" si="3"/>
        <v>43056</v>
      </c>
      <c r="B136" s="37">
        <f>SUMIFS(СВЦЭМ!$D$34:$D$777,СВЦЭМ!$A$34:$A$777,$A136,СВЦЭМ!$B$34:$B$777,B$119)+'СЕТ СН'!$I$11+СВЦЭМ!$D$10+'СЕТ СН'!$I$6-'СЕТ СН'!$I$23</f>
        <v>2022.7188464999999</v>
      </c>
      <c r="C136" s="37">
        <f>SUMIFS(СВЦЭМ!$D$34:$D$777,СВЦЭМ!$A$34:$A$777,$A136,СВЦЭМ!$B$34:$B$777,C$119)+'СЕТ СН'!$I$11+СВЦЭМ!$D$10+'СЕТ СН'!$I$6-'СЕТ СН'!$I$23</f>
        <v>2061.4132330699999</v>
      </c>
      <c r="D136" s="37">
        <f>SUMIFS(СВЦЭМ!$D$34:$D$777,СВЦЭМ!$A$34:$A$777,$A136,СВЦЭМ!$B$34:$B$777,D$119)+'СЕТ СН'!$I$11+СВЦЭМ!$D$10+'СЕТ СН'!$I$6-'СЕТ СН'!$I$23</f>
        <v>2062.7516691199999</v>
      </c>
      <c r="E136" s="37">
        <f>SUMIFS(СВЦЭМ!$D$34:$D$777,СВЦЭМ!$A$34:$A$777,$A136,СВЦЭМ!$B$34:$B$777,E$119)+'СЕТ СН'!$I$11+СВЦЭМ!$D$10+'СЕТ СН'!$I$6-'СЕТ СН'!$I$23</f>
        <v>2058.7597115399999</v>
      </c>
      <c r="F136" s="37">
        <f>SUMIFS(СВЦЭМ!$D$34:$D$777,СВЦЭМ!$A$34:$A$777,$A136,СВЦЭМ!$B$34:$B$777,F$119)+'СЕТ СН'!$I$11+СВЦЭМ!$D$10+'СЕТ СН'!$I$6-'СЕТ СН'!$I$23</f>
        <v>2059.3271303699998</v>
      </c>
      <c r="G136" s="37">
        <f>SUMIFS(СВЦЭМ!$D$34:$D$777,СВЦЭМ!$A$34:$A$777,$A136,СВЦЭМ!$B$34:$B$777,G$119)+'СЕТ СН'!$I$11+СВЦЭМ!$D$10+'СЕТ СН'!$I$6-'СЕТ СН'!$I$23</f>
        <v>2065.9239844899998</v>
      </c>
      <c r="H136" s="37">
        <f>SUMIFS(СВЦЭМ!$D$34:$D$777,СВЦЭМ!$A$34:$A$777,$A136,СВЦЭМ!$B$34:$B$777,H$119)+'СЕТ СН'!$I$11+СВЦЭМ!$D$10+'СЕТ СН'!$I$6-'СЕТ СН'!$I$23</f>
        <v>2029.9403964799999</v>
      </c>
      <c r="I136" s="37">
        <f>SUMIFS(СВЦЭМ!$D$34:$D$777,СВЦЭМ!$A$34:$A$777,$A136,СВЦЭМ!$B$34:$B$777,I$119)+'СЕТ СН'!$I$11+СВЦЭМ!$D$10+'СЕТ СН'!$I$6-'СЕТ СН'!$I$23</f>
        <v>1911.9526268199998</v>
      </c>
      <c r="J136" s="37">
        <f>SUMIFS(СВЦЭМ!$D$34:$D$777,СВЦЭМ!$A$34:$A$777,$A136,СВЦЭМ!$B$34:$B$777,J$119)+'СЕТ СН'!$I$11+СВЦЭМ!$D$10+'СЕТ СН'!$I$6-'СЕТ СН'!$I$23</f>
        <v>1845.4112780699998</v>
      </c>
      <c r="K136" s="37">
        <f>SUMIFS(СВЦЭМ!$D$34:$D$777,СВЦЭМ!$A$34:$A$777,$A136,СВЦЭМ!$B$34:$B$777,K$119)+'СЕТ СН'!$I$11+СВЦЭМ!$D$10+'СЕТ СН'!$I$6-'СЕТ СН'!$I$23</f>
        <v>1751.3270624199999</v>
      </c>
      <c r="L136" s="37">
        <f>SUMIFS(СВЦЭМ!$D$34:$D$777,СВЦЭМ!$A$34:$A$777,$A136,СВЦЭМ!$B$34:$B$777,L$119)+'СЕТ СН'!$I$11+СВЦЭМ!$D$10+'СЕТ СН'!$I$6-'СЕТ СН'!$I$23</f>
        <v>1664.8875407599999</v>
      </c>
      <c r="M136" s="37">
        <f>SUMIFS(СВЦЭМ!$D$34:$D$777,СВЦЭМ!$A$34:$A$777,$A136,СВЦЭМ!$B$34:$B$777,M$119)+'СЕТ СН'!$I$11+СВЦЭМ!$D$10+'СЕТ СН'!$I$6-'СЕТ СН'!$I$23</f>
        <v>1633.8779998699997</v>
      </c>
      <c r="N136" s="37">
        <f>SUMIFS(СВЦЭМ!$D$34:$D$777,СВЦЭМ!$A$34:$A$777,$A136,СВЦЭМ!$B$34:$B$777,N$119)+'СЕТ СН'!$I$11+СВЦЭМ!$D$10+'СЕТ СН'!$I$6-'СЕТ СН'!$I$23</f>
        <v>1638.6292098999998</v>
      </c>
      <c r="O136" s="37">
        <f>SUMIFS(СВЦЭМ!$D$34:$D$777,СВЦЭМ!$A$34:$A$777,$A136,СВЦЭМ!$B$34:$B$777,O$119)+'СЕТ СН'!$I$11+СВЦЭМ!$D$10+'СЕТ СН'!$I$6-'СЕТ СН'!$I$23</f>
        <v>1645.9772002</v>
      </c>
      <c r="P136" s="37">
        <f>SUMIFS(СВЦЭМ!$D$34:$D$777,СВЦЭМ!$A$34:$A$777,$A136,СВЦЭМ!$B$34:$B$777,P$119)+'СЕТ СН'!$I$11+СВЦЭМ!$D$10+'СЕТ СН'!$I$6-'СЕТ СН'!$I$23</f>
        <v>1661.2960233999997</v>
      </c>
      <c r="Q136" s="37">
        <f>SUMIFS(СВЦЭМ!$D$34:$D$777,СВЦЭМ!$A$34:$A$777,$A136,СВЦЭМ!$B$34:$B$777,Q$119)+'СЕТ СН'!$I$11+СВЦЭМ!$D$10+'СЕТ СН'!$I$6-'СЕТ СН'!$I$23</f>
        <v>1670.4403999199999</v>
      </c>
      <c r="R136" s="37">
        <f>SUMIFS(СВЦЭМ!$D$34:$D$777,СВЦЭМ!$A$34:$A$777,$A136,СВЦЭМ!$B$34:$B$777,R$119)+'СЕТ СН'!$I$11+СВЦЭМ!$D$10+'СЕТ СН'!$I$6-'СЕТ СН'!$I$23</f>
        <v>1672.5689893199997</v>
      </c>
      <c r="S136" s="37">
        <f>SUMIFS(СВЦЭМ!$D$34:$D$777,СВЦЭМ!$A$34:$A$777,$A136,СВЦЭМ!$B$34:$B$777,S$119)+'СЕТ СН'!$I$11+СВЦЭМ!$D$10+'СЕТ СН'!$I$6-'СЕТ СН'!$I$23</f>
        <v>1654.1435384500001</v>
      </c>
      <c r="T136" s="37">
        <f>SUMIFS(СВЦЭМ!$D$34:$D$777,СВЦЭМ!$A$34:$A$777,$A136,СВЦЭМ!$B$34:$B$777,T$119)+'СЕТ СН'!$I$11+СВЦЭМ!$D$10+'СЕТ СН'!$I$6-'СЕТ СН'!$I$23</f>
        <v>1603.91755044</v>
      </c>
      <c r="U136" s="37">
        <f>SUMIFS(СВЦЭМ!$D$34:$D$777,СВЦЭМ!$A$34:$A$777,$A136,СВЦЭМ!$B$34:$B$777,U$119)+'СЕТ СН'!$I$11+СВЦЭМ!$D$10+'СЕТ СН'!$I$6-'СЕТ СН'!$I$23</f>
        <v>1598.69897206</v>
      </c>
      <c r="V136" s="37">
        <f>SUMIFS(СВЦЭМ!$D$34:$D$777,СВЦЭМ!$A$34:$A$777,$A136,СВЦЭМ!$B$34:$B$777,V$119)+'СЕТ СН'!$I$11+СВЦЭМ!$D$10+'СЕТ СН'!$I$6-'СЕТ СН'!$I$23</f>
        <v>1658.3471029699999</v>
      </c>
      <c r="W136" s="37">
        <f>SUMIFS(СВЦЭМ!$D$34:$D$777,СВЦЭМ!$A$34:$A$777,$A136,СВЦЭМ!$B$34:$B$777,W$119)+'СЕТ СН'!$I$11+СВЦЭМ!$D$10+'СЕТ СН'!$I$6-'СЕТ СН'!$I$23</f>
        <v>1757.6890595099999</v>
      </c>
      <c r="X136" s="37">
        <f>SUMIFS(СВЦЭМ!$D$34:$D$777,СВЦЭМ!$A$34:$A$777,$A136,СВЦЭМ!$B$34:$B$777,X$119)+'СЕТ СН'!$I$11+СВЦЭМ!$D$10+'СЕТ СН'!$I$6-'СЕТ СН'!$I$23</f>
        <v>1869.0906840899997</v>
      </c>
      <c r="Y136" s="37">
        <f>SUMIFS(СВЦЭМ!$D$34:$D$777,СВЦЭМ!$A$34:$A$777,$A136,СВЦЭМ!$B$34:$B$777,Y$119)+'СЕТ СН'!$I$11+СВЦЭМ!$D$10+'СЕТ СН'!$I$6-'СЕТ СН'!$I$23</f>
        <v>1951.9329284799996</v>
      </c>
    </row>
    <row r="137" spans="1:25" ht="15.75" x14ac:dyDescent="0.2">
      <c r="A137" s="36">
        <f t="shared" si="3"/>
        <v>43057</v>
      </c>
      <c r="B137" s="37">
        <f>SUMIFS(СВЦЭМ!$D$34:$D$777,СВЦЭМ!$A$34:$A$777,$A137,СВЦЭМ!$B$34:$B$777,B$119)+'СЕТ СН'!$I$11+СВЦЭМ!$D$10+'СЕТ СН'!$I$6-'СЕТ СН'!$I$23</f>
        <v>2030.6828940999999</v>
      </c>
      <c r="C137" s="37">
        <f>SUMIFS(СВЦЭМ!$D$34:$D$777,СВЦЭМ!$A$34:$A$777,$A137,СВЦЭМ!$B$34:$B$777,C$119)+'СЕТ СН'!$I$11+СВЦЭМ!$D$10+'СЕТ СН'!$I$6-'СЕТ СН'!$I$23</f>
        <v>2076.7065343599998</v>
      </c>
      <c r="D137" s="37">
        <f>SUMIFS(СВЦЭМ!$D$34:$D$777,СВЦЭМ!$A$34:$A$777,$A137,СВЦЭМ!$B$34:$B$777,D$119)+'СЕТ СН'!$I$11+СВЦЭМ!$D$10+'СЕТ СН'!$I$6-'СЕТ СН'!$I$23</f>
        <v>2077.5058939099999</v>
      </c>
      <c r="E137" s="37">
        <f>SUMIFS(СВЦЭМ!$D$34:$D$777,СВЦЭМ!$A$34:$A$777,$A137,СВЦЭМ!$B$34:$B$777,E$119)+'СЕТ СН'!$I$11+СВЦЭМ!$D$10+'СЕТ СН'!$I$6-'СЕТ СН'!$I$23</f>
        <v>2058.3328188599999</v>
      </c>
      <c r="F137" s="37">
        <f>SUMIFS(СВЦЭМ!$D$34:$D$777,СВЦЭМ!$A$34:$A$777,$A137,СВЦЭМ!$B$34:$B$777,F$119)+'СЕТ СН'!$I$11+СВЦЭМ!$D$10+'СЕТ СН'!$I$6-'СЕТ СН'!$I$23</f>
        <v>2054.6276718999998</v>
      </c>
      <c r="G137" s="37">
        <f>SUMIFS(СВЦЭМ!$D$34:$D$777,СВЦЭМ!$A$34:$A$777,$A137,СВЦЭМ!$B$34:$B$777,G$119)+'СЕТ СН'!$I$11+СВЦЭМ!$D$10+'СЕТ СН'!$I$6-'СЕТ СН'!$I$23</f>
        <v>2070.0302535599999</v>
      </c>
      <c r="H137" s="37">
        <f>SUMIFS(СВЦЭМ!$D$34:$D$777,СВЦЭМ!$A$34:$A$777,$A137,СВЦЭМ!$B$34:$B$777,H$119)+'СЕТ СН'!$I$11+СВЦЭМ!$D$10+'СЕТ СН'!$I$6-'СЕТ СН'!$I$23</f>
        <v>2037.8870962800002</v>
      </c>
      <c r="I137" s="37">
        <f>SUMIFS(СВЦЭМ!$D$34:$D$777,СВЦЭМ!$A$34:$A$777,$A137,СВЦЭМ!$B$34:$B$777,I$119)+'СЕТ СН'!$I$11+СВЦЭМ!$D$10+'СЕТ СН'!$I$6-'СЕТ СН'!$I$23</f>
        <v>1962.0486642899996</v>
      </c>
      <c r="J137" s="37">
        <f>SUMIFS(СВЦЭМ!$D$34:$D$777,СВЦЭМ!$A$34:$A$777,$A137,СВЦЭМ!$B$34:$B$777,J$119)+'СЕТ СН'!$I$11+СВЦЭМ!$D$10+'СЕТ СН'!$I$6-'СЕТ СН'!$I$23</f>
        <v>1863.5938187399997</v>
      </c>
      <c r="K137" s="37">
        <f>SUMIFS(СВЦЭМ!$D$34:$D$777,СВЦЭМ!$A$34:$A$777,$A137,СВЦЭМ!$B$34:$B$777,K$119)+'СЕТ СН'!$I$11+СВЦЭМ!$D$10+'СЕТ СН'!$I$6-'СЕТ СН'!$I$23</f>
        <v>1748.9500077599996</v>
      </c>
      <c r="L137" s="37">
        <f>SUMIFS(СВЦЭМ!$D$34:$D$777,СВЦЭМ!$A$34:$A$777,$A137,СВЦЭМ!$B$34:$B$777,L$119)+'СЕТ СН'!$I$11+СВЦЭМ!$D$10+'СЕТ СН'!$I$6-'СЕТ СН'!$I$23</f>
        <v>1674.6994817</v>
      </c>
      <c r="M137" s="37">
        <f>SUMIFS(СВЦЭМ!$D$34:$D$777,СВЦЭМ!$A$34:$A$777,$A137,СВЦЭМ!$B$34:$B$777,M$119)+'СЕТ СН'!$I$11+СВЦЭМ!$D$10+'СЕТ СН'!$I$6-'СЕТ СН'!$I$23</f>
        <v>1641.7744664100001</v>
      </c>
      <c r="N137" s="37">
        <f>SUMIFS(СВЦЭМ!$D$34:$D$777,СВЦЭМ!$A$34:$A$777,$A137,СВЦЭМ!$B$34:$B$777,N$119)+'СЕТ СН'!$I$11+СВЦЭМ!$D$10+'СЕТ СН'!$I$6-'СЕТ СН'!$I$23</f>
        <v>1641.4093180899999</v>
      </c>
      <c r="O137" s="37">
        <f>SUMIFS(СВЦЭМ!$D$34:$D$777,СВЦЭМ!$A$34:$A$777,$A137,СВЦЭМ!$B$34:$B$777,O$119)+'СЕТ СН'!$I$11+СВЦЭМ!$D$10+'СЕТ СН'!$I$6-'СЕТ СН'!$I$23</f>
        <v>1643.409388</v>
      </c>
      <c r="P137" s="37">
        <f>SUMIFS(СВЦЭМ!$D$34:$D$777,СВЦЭМ!$A$34:$A$777,$A137,СВЦЭМ!$B$34:$B$777,P$119)+'СЕТ СН'!$I$11+СВЦЭМ!$D$10+'СЕТ СН'!$I$6-'СЕТ СН'!$I$23</f>
        <v>1644.63008051</v>
      </c>
      <c r="Q137" s="37">
        <f>SUMIFS(СВЦЭМ!$D$34:$D$777,СВЦЭМ!$A$34:$A$777,$A137,СВЦЭМ!$B$34:$B$777,Q$119)+'СЕТ СН'!$I$11+СВЦЭМ!$D$10+'СЕТ СН'!$I$6-'СЕТ СН'!$I$23</f>
        <v>1643.5329190599996</v>
      </c>
      <c r="R137" s="37">
        <f>SUMIFS(СВЦЭМ!$D$34:$D$777,СВЦЭМ!$A$34:$A$777,$A137,СВЦЭМ!$B$34:$B$777,R$119)+'СЕТ СН'!$I$11+СВЦЭМ!$D$10+'СЕТ СН'!$I$6-'СЕТ СН'!$I$23</f>
        <v>1647.1622829099997</v>
      </c>
      <c r="S137" s="37">
        <f>SUMIFS(СВЦЭМ!$D$34:$D$777,СВЦЭМ!$A$34:$A$777,$A137,СВЦЭМ!$B$34:$B$777,S$119)+'СЕТ СН'!$I$11+СВЦЭМ!$D$10+'СЕТ СН'!$I$6-'СЕТ СН'!$I$23</f>
        <v>1647.6595614799999</v>
      </c>
      <c r="T137" s="37">
        <f>SUMIFS(СВЦЭМ!$D$34:$D$777,СВЦЭМ!$A$34:$A$777,$A137,СВЦЭМ!$B$34:$B$777,T$119)+'СЕТ СН'!$I$11+СВЦЭМ!$D$10+'СЕТ СН'!$I$6-'СЕТ СН'!$I$23</f>
        <v>1645.7731579599999</v>
      </c>
      <c r="U137" s="37">
        <f>SUMIFS(СВЦЭМ!$D$34:$D$777,СВЦЭМ!$A$34:$A$777,$A137,СВЦЭМ!$B$34:$B$777,U$119)+'СЕТ СН'!$I$11+СВЦЭМ!$D$10+'СЕТ СН'!$I$6-'СЕТ СН'!$I$23</f>
        <v>1668.4609914499997</v>
      </c>
      <c r="V137" s="37">
        <f>SUMIFS(СВЦЭМ!$D$34:$D$777,СВЦЭМ!$A$34:$A$777,$A137,СВЦЭМ!$B$34:$B$777,V$119)+'СЕТ СН'!$I$11+СВЦЭМ!$D$10+'СЕТ СН'!$I$6-'СЕТ СН'!$I$23</f>
        <v>1702.87148669</v>
      </c>
      <c r="W137" s="37">
        <f>SUMIFS(СВЦЭМ!$D$34:$D$777,СВЦЭМ!$A$34:$A$777,$A137,СВЦЭМ!$B$34:$B$777,W$119)+'СЕТ СН'!$I$11+СВЦЭМ!$D$10+'СЕТ СН'!$I$6-'СЕТ СН'!$I$23</f>
        <v>1780.1836725799999</v>
      </c>
      <c r="X137" s="37">
        <f>SUMIFS(СВЦЭМ!$D$34:$D$777,СВЦЭМ!$A$34:$A$777,$A137,СВЦЭМ!$B$34:$B$777,X$119)+'СЕТ СН'!$I$11+СВЦЭМ!$D$10+'СЕТ СН'!$I$6-'СЕТ СН'!$I$23</f>
        <v>1856.8756114600001</v>
      </c>
      <c r="Y137" s="37">
        <f>SUMIFS(СВЦЭМ!$D$34:$D$777,СВЦЭМ!$A$34:$A$777,$A137,СВЦЭМ!$B$34:$B$777,Y$119)+'СЕТ СН'!$I$11+СВЦЭМ!$D$10+'СЕТ СН'!$I$6-'СЕТ СН'!$I$23</f>
        <v>1938.3117452099996</v>
      </c>
    </row>
    <row r="138" spans="1:25" ht="15.75" x14ac:dyDescent="0.2">
      <c r="A138" s="36">
        <f t="shared" si="3"/>
        <v>43058</v>
      </c>
      <c r="B138" s="37">
        <f>SUMIFS(СВЦЭМ!$D$34:$D$777,СВЦЭМ!$A$34:$A$777,$A138,СВЦЭМ!$B$34:$B$777,B$119)+'СЕТ СН'!$I$11+СВЦЭМ!$D$10+'СЕТ СН'!$I$6-'СЕТ СН'!$I$23</f>
        <v>2016.5414335899995</v>
      </c>
      <c r="C138" s="37">
        <f>SUMIFS(СВЦЭМ!$D$34:$D$777,СВЦЭМ!$A$34:$A$777,$A138,СВЦЭМ!$B$34:$B$777,C$119)+'СЕТ СН'!$I$11+СВЦЭМ!$D$10+'СЕТ СН'!$I$6-'СЕТ СН'!$I$23</f>
        <v>2043.2941334299999</v>
      </c>
      <c r="D138" s="37">
        <f>SUMIFS(СВЦЭМ!$D$34:$D$777,СВЦЭМ!$A$34:$A$777,$A138,СВЦЭМ!$B$34:$B$777,D$119)+'СЕТ СН'!$I$11+СВЦЭМ!$D$10+'СЕТ СН'!$I$6-'СЕТ СН'!$I$23</f>
        <v>2059.0889009499997</v>
      </c>
      <c r="E138" s="37">
        <f>SUMIFS(СВЦЭМ!$D$34:$D$777,СВЦЭМ!$A$34:$A$777,$A138,СВЦЭМ!$B$34:$B$777,E$119)+'СЕТ СН'!$I$11+СВЦЭМ!$D$10+'СЕТ СН'!$I$6-'СЕТ СН'!$I$23</f>
        <v>2053.8030269699998</v>
      </c>
      <c r="F138" s="37">
        <f>SUMIFS(СВЦЭМ!$D$34:$D$777,СВЦЭМ!$A$34:$A$777,$A138,СВЦЭМ!$B$34:$B$777,F$119)+'СЕТ СН'!$I$11+СВЦЭМ!$D$10+'СЕТ СН'!$I$6-'СЕТ СН'!$I$23</f>
        <v>2053.9914102100001</v>
      </c>
      <c r="G138" s="37">
        <f>SUMIFS(СВЦЭМ!$D$34:$D$777,СВЦЭМ!$A$34:$A$777,$A138,СВЦЭМ!$B$34:$B$777,G$119)+'СЕТ СН'!$I$11+СВЦЭМ!$D$10+'СЕТ СН'!$I$6-'СЕТ СН'!$I$23</f>
        <v>2038.7279251999998</v>
      </c>
      <c r="H138" s="37">
        <f>SUMIFS(СВЦЭМ!$D$34:$D$777,СВЦЭМ!$A$34:$A$777,$A138,СВЦЭМ!$B$34:$B$777,H$119)+'СЕТ СН'!$I$11+СВЦЭМ!$D$10+'СЕТ СН'!$I$6-'СЕТ СН'!$I$23</f>
        <v>2025.5738359099996</v>
      </c>
      <c r="I138" s="37">
        <f>SUMIFS(СВЦЭМ!$D$34:$D$777,СВЦЭМ!$A$34:$A$777,$A138,СВЦЭМ!$B$34:$B$777,I$119)+'СЕТ СН'!$I$11+СВЦЭМ!$D$10+'СЕТ СН'!$I$6-'СЕТ СН'!$I$23</f>
        <v>2025.1978750799999</v>
      </c>
      <c r="J138" s="37">
        <f>SUMIFS(СВЦЭМ!$D$34:$D$777,СВЦЭМ!$A$34:$A$777,$A138,СВЦЭМ!$B$34:$B$777,J$119)+'СЕТ СН'!$I$11+СВЦЭМ!$D$10+'СЕТ СН'!$I$6-'СЕТ СН'!$I$23</f>
        <v>1938.9259929099999</v>
      </c>
      <c r="K138" s="37">
        <f>SUMIFS(СВЦЭМ!$D$34:$D$777,СВЦЭМ!$A$34:$A$777,$A138,СВЦЭМ!$B$34:$B$777,K$119)+'СЕТ СН'!$I$11+СВЦЭМ!$D$10+'СЕТ СН'!$I$6-'СЕТ СН'!$I$23</f>
        <v>1796.0626706099997</v>
      </c>
      <c r="L138" s="37">
        <f>SUMIFS(СВЦЭМ!$D$34:$D$777,СВЦЭМ!$A$34:$A$777,$A138,СВЦЭМ!$B$34:$B$777,L$119)+'СЕТ СН'!$I$11+СВЦЭМ!$D$10+'СЕТ СН'!$I$6-'СЕТ СН'!$I$23</f>
        <v>1675.1632645</v>
      </c>
      <c r="M138" s="37">
        <f>SUMIFS(СВЦЭМ!$D$34:$D$777,СВЦЭМ!$A$34:$A$777,$A138,СВЦЭМ!$B$34:$B$777,M$119)+'СЕТ СН'!$I$11+СВЦЭМ!$D$10+'СЕТ СН'!$I$6-'СЕТ СН'!$I$23</f>
        <v>1640.7242079899997</v>
      </c>
      <c r="N138" s="37">
        <f>SUMIFS(СВЦЭМ!$D$34:$D$777,СВЦЭМ!$A$34:$A$777,$A138,СВЦЭМ!$B$34:$B$777,N$119)+'СЕТ СН'!$I$11+СВЦЭМ!$D$10+'СЕТ СН'!$I$6-'СЕТ СН'!$I$23</f>
        <v>1649.0656860899999</v>
      </c>
      <c r="O138" s="37">
        <f>SUMIFS(СВЦЭМ!$D$34:$D$777,СВЦЭМ!$A$34:$A$777,$A138,СВЦЭМ!$B$34:$B$777,O$119)+'СЕТ СН'!$I$11+СВЦЭМ!$D$10+'СЕТ СН'!$I$6-'СЕТ СН'!$I$23</f>
        <v>1667.1078063999998</v>
      </c>
      <c r="P138" s="37">
        <f>SUMIFS(СВЦЭМ!$D$34:$D$777,СВЦЭМ!$A$34:$A$777,$A138,СВЦЭМ!$B$34:$B$777,P$119)+'СЕТ СН'!$I$11+СВЦЭМ!$D$10+'СЕТ СН'!$I$6-'СЕТ СН'!$I$23</f>
        <v>1676.2628061799996</v>
      </c>
      <c r="Q138" s="37">
        <f>SUMIFS(СВЦЭМ!$D$34:$D$777,СВЦЭМ!$A$34:$A$777,$A138,СВЦЭМ!$B$34:$B$777,Q$119)+'СЕТ СН'!$I$11+СВЦЭМ!$D$10+'СЕТ СН'!$I$6-'СЕТ СН'!$I$23</f>
        <v>1681.6208651799998</v>
      </c>
      <c r="R138" s="37">
        <f>SUMIFS(СВЦЭМ!$D$34:$D$777,СВЦЭМ!$A$34:$A$777,$A138,СВЦЭМ!$B$34:$B$777,R$119)+'СЕТ СН'!$I$11+СВЦЭМ!$D$10+'СЕТ СН'!$I$6-'СЕТ СН'!$I$23</f>
        <v>1683.58792438</v>
      </c>
      <c r="S138" s="37">
        <f>SUMIFS(СВЦЭМ!$D$34:$D$777,СВЦЭМ!$A$34:$A$777,$A138,СВЦЭМ!$B$34:$B$777,S$119)+'СЕТ СН'!$I$11+СВЦЭМ!$D$10+'СЕТ СН'!$I$6-'СЕТ СН'!$I$23</f>
        <v>1647.6896017099998</v>
      </c>
      <c r="T138" s="37">
        <f>SUMIFS(СВЦЭМ!$D$34:$D$777,СВЦЭМ!$A$34:$A$777,$A138,СВЦЭМ!$B$34:$B$777,T$119)+'СЕТ СН'!$I$11+СВЦЭМ!$D$10+'СЕТ СН'!$I$6-'СЕТ СН'!$I$23</f>
        <v>1618.5504093299996</v>
      </c>
      <c r="U138" s="37">
        <f>SUMIFS(СВЦЭМ!$D$34:$D$777,СВЦЭМ!$A$34:$A$777,$A138,СВЦЭМ!$B$34:$B$777,U$119)+'СЕТ СН'!$I$11+СВЦЭМ!$D$10+'СЕТ СН'!$I$6-'СЕТ СН'!$I$23</f>
        <v>1632.9406491199998</v>
      </c>
      <c r="V138" s="37">
        <f>SUMIFS(СВЦЭМ!$D$34:$D$777,СВЦЭМ!$A$34:$A$777,$A138,СВЦЭМ!$B$34:$B$777,V$119)+'СЕТ СН'!$I$11+СВЦЭМ!$D$10+'СЕТ СН'!$I$6-'СЕТ СН'!$I$23</f>
        <v>1682.2001318899997</v>
      </c>
      <c r="W138" s="37">
        <f>SUMIFS(СВЦЭМ!$D$34:$D$777,СВЦЭМ!$A$34:$A$777,$A138,СВЦЭМ!$B$34:$B$777,W$119)+'СЕТ СН'!$I$11+СВЦЭМ!$D$10+'СЕТ СН'!$I$6-'СЕТ СН'!$I$23</f>
        <v>1791.1251979099998</v>
      </c>
      <c r="X138" s="37">
        <f>SUMIFS(СВЦЭМ!$D$34:$D$777,СВЦЭМ!$A$34:$A$777,$A138,СВЦЭМ!$B$34:$B$777,X$119)+'СЕТ СН'!$I$11+СВЦЭМ!$D$10+'СЕТ СН'!$I$6-'СЕТ СН'!$I$23</f>
        <v>1875.02697326</v>
      </c>
      <c r="Y138" s="37">
        <f>SUMIFS(СВЦЭМ!$D$34:$D$777,СВЦЭМ!$A$34:$A$777,$A138,СВЦЭМ!$B$34:$B$777,Y$119)+'СЕТ СН'!$I$11+СВЦЭМ!$D$10+'СЕТ СН'!$I$6-'СЕТ СН'!$I$23</f>
        <v>1982.4718736199998</v>
      </c>
    </row>
    <row r="139" spans="1:25" ht="15.75" x14ac:dyDescent="0.2">
      <c r="A139" s="36">
        <f t="shared" si="3"/>
        <v>43059</v>
      </c>
      <c r="B139" s="37">
        <f>SUMIFS(СВЦЭМ!$D$34:$D$777,СВЦЭМ!$A$34:$A$777,$A139,СВЦЭМ!$B$34:$B$777,B$119)+'СЕТ СН'!$I$11+СВЦЭМ!$D$10+'СЕТ СН'!$I$6-'СЕТ СН'!$I$23</f>
        <v>2041.5482500199996</v>
      </c>
      <c r="C139" s="37">
        <f>SUMIFS(СВЦЭМ!$D$34:$D$777,СВЦЭМ!$A$34:$A$777,$A139,СВЦЭМ!$B$34:$B$777,C$119)+'СЕТ СН'!$I$11+СВЦЭМ!$D$10+'СЕТ СН'!$I$6-'СЕТ СН'!$I$23</f>
        <v>2072.8200564499998</v>
      </c>
      <c r="D139" s="37">
        <f>SUMIFS(СВЦЭМ!$D$34:$D$777,СВЦЭМ!$A$34:$A$777,$A139,СВЦЭМ!$B$34:$B$777,D$119)+'СЕТ СН'!$I$11+СВЦЭМ!$D$10+'СЕТ СН'!$I$6-'СЕТ СН'!$I$23</f>
        <v>2062.6870772299999</v>
      </c>
      <c r="E139" s="37">
        <f>SUMIFS(СВЦЭМ!$D$34:$D$777,СВЦЭМ!$A$34:$A$777,$A139,СВЦЭМ!$B$34:$B$777,E$119)+'СЕТ СН'!$I$11+СВЦЭМ!$D$10+'СЕТ СН'!$I$6-'СЕТ СН'!$I$23</f>
        <v>2059.5855867699997</v>
      </c>
      <c r="F139" s="37">
        <f>SUMIFS(СВЦЭМ!$D$34:$D$777,СВЦЭМ!$A$34:$A$777,$A139,СВЦЭМ!$B$34:$B$777,F$119)+'СЕТ СН'!$I$11+СВЦЭМ!$D$10+'СЕТ СН'!$I$6-'СЕТ СН'!$I$23</f>
        <v>2058.8638641299999</v>
      </c>
      <c r="G139" s="37">
        <f>SUMIFS(СВЦЭМ!$D$34:$D$777,СВЦЭМ!$A$34:$A$777,$A139,СВЦЭМ!$B$34:$B$777,G$119)+'СЕТ СН'!$I$11+СВЦЭМ!$D$10+'СЕТ СН'!$I$6-'СЕТ СН'!$I$23</f>
        <v>2062.7931447000001</v>
      </c>
      <c r="H139" s="37">
        <f>SUMIFS(СВЦЭМ!$D$34:$D$777,СВЦЭМ!$A$34:$A$777,$A139,СВЦЭМ!$B$34:$B$777,H$119)+'СЕТ СН'!$I$11+СВЦЭМ!$D$10+'СЕТ СН'!$I$6-'СЕТ СН'!$I$23</f>
        <v>2052.3252008199997</v>
      </c>
      <c r="I139" s="37">
        <f>SUMIFS(СВЦЭМ!$D$34:$D$777,СВЦЭМ!$A$34:$A$777,$A139,СВЦЭМ!$B$34:$B$777,I$119)+'СЕТ СН'!$I$11+СВЦЭМ!$D$10+'СЕТ СН'!$I$6-'СЕТ СН'!$I$23</f>
        <v>1931.5904656599996</v>
      </c>
      <c r="J139" s="37">
        <f>SUMIFS(СВЦЭМ!$D$34:$D$777,СВЦЭМ!$A$34:$A$777,$A139,СВЦЭМ!$B$34:$B$777,J$119)+'СЕТ СН'!$I$11+СВЦЭМ!$D$10+'СЕТ СН'!$I$6-'СЕТ СН'!$I$23</f>
        <v>1864.8282987599996</v>
      </c>
      <c r="K139" s="37">
        <f>SUMIFS(СВЦЭМ!$D$34:$D$777,СВЦЭМ!$A$34:$A$777,$A139,СВЦЭМ!$B$34:$B$777,K$119)+'СЕТ СН'!$I$11+СВЦЭМ!$D$10+'СЕТ СН'!$I$6-'СЕТ СН'!$I$23</f>
        <v>1780.6484627099999</v>
      </c>
      <c r="L139" s="37">
        <f>SUMIFS(СВЦЭМ!$D$34:$D$777,СВЦЭМ!$A$34:$A$777,$A139,СВЦЭМ!$B$34:$B$777,L$119)+'СЕТ СН'!$I$11+СВЦЭМ!$D$10+'СЕТ СН'!$I$6-'СЕТ СН'!$I$23</f>
        <v>1701.9268061599996</v>
      </c>
      <c r="M139" s="37">
        <f>SUMIFS(СВЦЭМ!$D$34:$D$777,СВЦЭМ!$A$34:$A$777,$A139,СВЦЭМ!$B$34:$B$777,M$119)+'СЕТ СН'!$I$11+СВЦЭМ!$D$10+'СЕТ СН'!$I$6-'СЕТ СН'!$I$23</f>
        <v>1661.2095968399999</v>
      </c>
      <c r="N139" s="37">
        <f>SUMIFS(СВЦЭМ!$D$34:$D$777,СВЦЭМ!$A$34:$A$777,$A139,СВЦЭМ!$B$34:$B$777,N$119)+'СЕТ СН'!$I$11+СВЦЭМ!$D$10+'СЕТ СН'!$I$6-'СЕТ СН'!$I$23</f>
        <v>1676.0365734399998</v>
      </c>
      <c r="O139" s="37">
        <f>SUMIFS(СВЦЭМ!$D$34:$D$777,СВЦЭМ!$A$34:$A$777,$A139,СВЦЭМ!$B$34:$B$777,O$119)+'СЕТ СН'!$I$11+СВЦЭМ!$D$10+'СЕТ СН'!$I$6-'СЕТ СН'!$I$23</f>
        <v>1681.0231261299996</v>
      </c>
      <c r="P139" s="37">
        <f>SUMIFS(СВЦЭМ!$D$34:$D$777,СВЦЭМ!$A$34:$A$777,$A139,СВЦЭМ!$B$34:$B$777,P$119)+'СЕТ СН'!$I$11+СВЦЭМ!$D$10+'СЕТ СН'!$I$6-'СЕТ СН'!$I$23</f>
        <v>1690.5592453499999</v>
      </c>
      <c r="Q139" s="37">
        <f>SUMIFS(СВЦЭМ!$D$34:$D$777,СВЦЭМ!$A$34:$A$777,$A139,СВЦЭМ!$B$34:$B$777,Q$119)+'СЕТ СН'!$I$11+СВЦЭМ!$D$10+'СЕТ СН'!$I$6-'СЕТ СН'!$I$23</f>
        <v>1697.1477247799999</v>
      </c>
      <c r="R139" s="37">
        <f>SUMIFS(СВЦЭМ!$D$34:$D$777,СВЦЭМ!$A$34:$A$777,$A139,СВЦЭМ!$B$34:$B$777,R$119)+'СЕТ СН'!$I$11+СВЦЭМ!$D$10+'СЕТ СН'!$I$6-'СЕТ СН'!$I$23</f>
        <v>1696.7230578899998</v>
      </c>
      <c r="S139" s="37">
        <f>SUMIFS(СВЦЭМ!$D$34:$D$777,СВЦЭМ!$A$34:$A$777,$A139,СВЦЭМ!$B$34:$B$777,S$119)+'СЕТ СН'!$I$11+СВЦЭМ!$D$10+'СЕТ СН'!$I$6-'СЕТ СН'!$I$23</f>
        <v>1665.9237065099996</v>
      </c>
      <c r="T139" s="37">
        <f>SUMIFS(СВЦЭМ!$D$34:$D$777,СВЦЭМ!$A$34:$A$777,$A139,СВЦЭМ!$B$34:$B$777,T$119)+'СЕТ СН'!$I$11+СВЦЭМ!$D$10+'СЕТ СН'!$I$6-'СЕТ СН'!$I$23</f>
        <v>1630.5352213299998</v>
      </c>
      <c r="U139" s="37">
        <f>SUMIFS(СВЦЭМ!$D$34:$D$777,СВЦЭМ!$A$34:$A$777,$A139,СВЦЭМ!$B$34:$B$777,U$119)+'СЕТ СН'!$I$11+СВЦЭМ!$D$10+'СЕТ СН'!$I$6-'СЕТ СН'!$I$23</f>
        <v>1634.2412196999999</v>
      </c>
      <c r="V139" s="37">
        <f>SUMIFS(СВЦЭМ!$D$34:$D$777,СВЦЭМ!$A$34:$A$777,$A139,СВЦЭМ!$B$34:$B$777,V$119)+'СЕТ СН'!$I$11+СВЦЭМ!$D$10+'СЕТ СН'!$I$6-'СЕТ СН'!$I$23</f>
        <v>1671.62094204</v>
      </c>
      <c r="W139" s="37">
        <f>SUMIFS(СВЦЭМ!$D$34:$D$777,СВЦЭМ!$A$34:$A$777,$A139,СВЦЭМ!$B$34:$B$777,W$119)+'СЕТ СН'!$I$11+СВЦЭМ!$D$10+'СЕТ СН'!$I$6-'СЕТ СН'!$I$23</f>
        <v>1760.9667912999998</v>
      </c>
      <c r="X139" s="37">
        <f>SUMIFS(СВЦЭМ!$D$34:$D$777,СВЦЭМ!$A$34:$A$777,$A139,СВЦЭМ!$B$34:$B$777,X$119)+'СЕТ СН'!$I$11+СВЦЭМ!$D$10+'СЕТ СН'!$I$6-'СЕТ СН'!$I$23</f>
        <v>1857.8599461200001</v>
      </c>
      <c r="Y139" s="37">
        <f>SUMIFS(СВЦЭМ!$D$34:$D$777,СВЦЭМ!$A$34:$A$777,$A139,СВЦЭМ!$B$34:$B$777,Y$119)+'СЕТ СН'!$I$11+СВЦЭМ!$D$10+'СЕТ СН'!$I$6-'СЕТ СН'!$I$23</f>
        <v>1964.7614399499998</v>
      </c>
    </row>
    <row r="140" spans="1:25" ht="15.75" x14ac:dyDescent="0.2">
      <c r="A140" s="36">
        <f t="shared" si="3"/>
        <v>43060</v>
      </c>
      <c r="B140" s="37">
        <f>SUMIFS(СВЦЭМ!$D$34:$D$777,СВЦЭМ!$A$34:$A$777,$A140,СВЦЭМ!$B$34:$B$777,B$119)+'СЕТ СН'!$I$11+СВЦЭМ!$D$10+'СЕТ СН'!$I$6-'СЕТ СН'!$I$23</f>
        <v>2037.0202939800001</v>
      </c>
      <c r="C140" s="37">
        <f>SUMIFS(СВЦЭМ!$D$34:$D$777,СВЦЭМ!$A$34:$A$777,$A140,СВЦЭМ!$B$34:$B$777,C$119)+'СЕТ СН'!$I$11+СВЦЭМ!$D$10+'СЕТ СН'!$I$6-'СЕТ СН'!$I$23</f>
        <v>2067.5320560399996</v>
      </c>
      <c r="D140" s="37">
        <f>SUMIFS(СВЦЭМ!$D$34:$D$777,СВЦЭМ!$A$34:$A$777,$A140,СВЦЭМ!$B$34:$B$777,D$119)+'СЕТ СН'!$I$11+СВЦЭМ!$D$10+'СЕТ СН'!$I$6-'СЕТ СН'!$I$23</f>
        <v>2070.3903426399997</v>
      </c>
      <c r="E140" s="37">
        <f>SUMIFS(СВЦЭМ!$D$34:$D$777,СВЦЭМ!$A$34:$A$777,$A140,СВЦЭМ!$B$34:$B$777,E$119)+'СЕТ СН'!$I$11+СВЦЭМ!$D$10+'СЕТ СН'!$I$6-'СЕТ СН'!$I$23</f>
        <v>2067.9929365399998</v>
      </c>
      <c r="F140" s="37">
        <f>SUMIFS(СВЦЭМ!$D$34:$D$777,СВЦЭМ!$A$34:$A$777,$A140,СВЦЭМ!$B$34:$B$777,F$119)+'СЕТ СН'!$I$11+СВЦЭМ!$D$10+'СЕТ СН'!$I$6-'СЕТ СН'!$I$23</f>
        <v>2068.8797938500002</v>
      </c>
      <c r="G140" s="37">
        <f>SUMIFS(СВЦЭМ!$D$34:$D$777,СВЦЭМ!$A$34:$A$777,$A140,СВЦЭМ!$B$34:$B$777,G$119)+'СЕТ СН'!$I$11+СВЦЭМ!$D$10+'СЕТ СН'!$I$6-'СЕТ СН'!$I$23</f>
        <v>2073.4357992400001</v>
      </c>
      <c r="H140" s="37">
        <f>SUMIFS(СВЦЭМ!$D$34:$D$777,СВЦЭМ!$A$34:$A$777,$A140,СВЦЭМ!$B$34:$B$777,H$119)+'СЕТ СН'!$I$11+СВЦЭМ!$D$10+'СЕТ СН'!$I$6-'СЕТ СН'!$I$23</f>
        <v>2048.0628905599997</v>
      </c>
      <c r="I140" s="37">
        <f>SUMIFS(СВЦЭМ!$D$34:$D$777,СВЦЭМ!$A$34:$A$777,$A140,СВЦЭМ!$B$34:$B$777,I$119)+'СЕТ СН'!$I$11+СВЦЭМ!$D$10+'СЕТ СН'!$I$6-'СЕТ СН'!$I$23</f>
        <v>1930.1908929800002</v>
      </c>
      <c r="J140" s="37">
        <f>SUMIFS(СВЦЭМ!$D$34:$D$777,СВЦЭМ!$A$34:$A$777,$A140,СВЦЭМ!$B$34:$B$777,J$119)+'СЕТ СН'!$I$11+СВЦЭМ!$D$10+'СЕТ СН'!$I$6-'СЕТ СН'!$I$23</f>
        <v>1861.8030404299998</v>
      </c>
      <c r="K140" s="37">
        <f>SUMIFS(СВЦЭМ!$D$34:$D$777,СВЦЭМ!$A$34:$A$777,$A140,СВЦЭМ!$B$34:$B$777,K$119)+'СЕТ СН'!$I$11+СВЦЭМ!$D$10+'СЕТ СН'!$I$6-'СЕТ СН'!$I$23</f>
        <v>1770.3056899999997</v>
      </c>
      <c r="L140" s="37">
        <f>SUMIFS(СВЦЭМ!$D$34:$D$777,СВЦЭМ!$A$34:$A$777,$A140,СВЦЭМ!$B$34:$B$777,L$119)+'СЕТ СН'!$I$11+СВЦЭМ!$D$10+'СЕТ СН'!$I$6-'СЕТ СН'!$I$23</f>
        <v>1697.8256173599998</v>
      </c>
      <c r="M140" s="37">
        <f>SUMIFS(СВЦЭМ!$D$34:$D$777,СВЦЭМ!$A$34:$A$777,$A140,СВЦЭМ!$B$34:$B$777,M$119)+'СЕТ СН'!$I$11+СВЦЭМ!$D$10+'СЕТ СН'!$I$6-'СЕТ СН'!$I$23</f>
        <v>1669.1788105199998</v>
      </c>
      <c r="N140" s="37">
        <f>SUMIFS(СВЦЭМ!$D$34:$D$777,СВЦЭМ!$A$34:$A$777,$A140,СВЦЭМ!$B$34:$B$777,N$119)+'СЕТ СН'!$I$11+СВЦЭМ!$D$10+'СЕТ СН'!$I$6-'СЕТ СН'!$I$23</f>
        <v>1683.2714014099997</v>
      </c>
      <c r="O140" s="37">
        <f>SUMIFS(СВЦЭМ!$D$34:$D$777,СВЦЭМ!$A$34:$A$777,$A140,СВЦЭМ!$B$34:$B$777,O$119)+'СЕТ СН'!$I$11+СВЦЭМ!$D$10+'СЕТ СН'!$I$6-'СЕТ СН'!$I$23</f>
        <v>1691.2090236199997</v>
      </c>
      <c r="P140" s="37">
        <f>SUMIFS(СВЦЭМ!$D$34:$D$777,СВЦЭМ!$A$34:$A$777,$A140,СВЦЭМ!$B$34:$B$777,P$119)+'СЕТ СН'!$I$11+СВЦЭМ!$D$10+'СЕТ СН'!$I$6-'СЕТ СН'!$I$23</f>
        <v>1698.7641425100001</v>
      </c>
      <c r="Q140" s="37">
        <f>SUMIFS(СВЦЭМ!$D$34:$D$777,СВЦЭМ!$A$34:$A$777,$A140,СВЦЭМ!$B$34:$B$777,Q$119)+'СЕТ СН'!$I$11+СВЦЭМ!$D$10+'СЕТ СН'!$I$6-'СЕТ СН'!$I$23</f>
        <v>1705.4107639099998</v>
      </c>
      <c r="R140" s="37">
        <f>SUMIFS(СВЦЭМ!$D$34:$D$777,СВЦЭМ!$A$34:$A$777,$A140,СВЦЭМ!$B$34:$B$777,R$119)+'СЕТ СН'!$I$11+СВЦЭМ!$D$10+'СЕТ СН'!$I$6-'СЕТ СН'!$I$23</f>
        <v>1707.0917585799998</v>
      </c>
      <c r="S140" s="37">
        <f>SUMIFS(СВЦЭМ!$D$34:$D$777,СВЦЭМ!$A$34:$A$777,$A140,СВЦЭМ!$B$34:$B$777,S$119)+'СЕТ СН'!$I$11+СВЦЭМ!$D$10+'СЕТ СН'!$I$6-'СЕТ СН'!$I$23</f>
        <v>1681.8360724099998</v>
      </c>
      <c r="T140" s="37">
        <f>SUMIFS(СВЦЭМ!$D$34:$D$777,СВЦЭМ!$A$34:$A$777,$A140,СВЦЭМ!$B$34:$B$777,T$119)+'СЕТ СН'!$I$11+СВЦЭМ!$D$10+'СЕТ СН'!$I$6-'СЕТ СН'!$I$23</f>
        <v>1631.70236716</v>
      </c>
      <c r="U140" s="37">
        <f>SUMIFS(СВЦЭМ!$D$34:$D$777,СВЦЭМ!$A$34:$A$777,$A140,СВЦЭМ!$B$34:$B$777,U$119)+'СЕТ СН'!$I$11+СВЦЭМ!$D$10+'СЕТ СН'!$I$6-'СЕТ СН'!$I$23</f>
        <v>1613.8440814599999</v>
      </c>
      <c r="V140" s="37">
        <f>SUMIFS(СВЦЭМ!$D$34:$D$777,СВЦЭМ!$A$34:$A$777,$A140,СВЦЭМ!$B$34:$B$777,V$119)+'СЕТ СН'!$I$11+СВЦЭМ!$D$10+'СЕТ СН'!$I$6-'СЕТ СН'!$I$23</f>
        <v>1684.4808119199997</v>
      </c>
      <c r="W140" s="37">
        <f>SUMIFS(СВЦЭМ!$D$34:$D$777,СВЦЭМ!$A$34:$A$777,$A140,СВЦЭМ!$B$34:$B$777,W$119)+'СЕТ СН'!$I$11+СВЦЭМ!$D$10+'СЕТ СН'!$I$6-'СЕТ СН'!$I$23</f>
        <v>1768.5924648699997</v>
      </c>
      <c r="X140" s="37">
        <f>SUMIFS(СВЦЭМ!$D$34:$D$777,СВЦЭМ!$A$34:$A$777,$A140,СВЦЭМ!$B$34:$B$777,X$119)+'СЕТ СН'!$I$11+СВЦЭМ!$D$10+'СЕТ СН'!$I$6-'СЕТ СН'!$I$23</f>
        <v>1867.1969786700001</v>
      </c>
      <c r="Y140" s="37">
        <f>SUMIFS(СВЦЭМ!$D$34:$D$777,СВЦЭМ!$A$34:$A$777,$A140,СВЦЭМ!$B$34:$B$777,Y$119)+'СЕТ СН'!$I$11+СВЦЭМ!$D$10+'СЕТ СН'!$I$6-'СЕТ СН'!$I$23</f>
        <v>1960.8511798999998</v>
      </c>
    </row>
    <row r="141" spans="1:25" ht="15.75" x14ac:dyDescent="0.2">
      <c r="A141" s="36">
        <f t="shared" si="3"/>
        <v>43061</v>
      </c>
      <c r="B141" s="37">
        <f>SUMIFS(СВЦЭМ!$D$34:$D$777,СВЦЭМ!$A$34:$A$777,$A141,СВЦЭМ!$B$34:$B$777,B$119)+'СЕТ СН'!$I$11+СВЦЭМ!$D$10+'СЕТ СН'!$I$6-'СЕТ СН'!$I$23</f>
        <v>1966.0121000199997</v>
      </c>
      <c r="C141" s="37">
        <f>SUMIFS(СВЦЭМ!$D$34:$D$777,СВЦЭМ!$A$34:$A$777,$A141,СВЦЭМ!$B$34:$B$777,C$119)+'СЕТ СН'!$I$11+СВЦЭМ!$D$10+'СЕТ СН'!$I$6-'СЕТ СН'!$I$23</f>
        <v>1954.1130063800001</v>
      </c>
      <c r="D141" s="37">
        <f>SUMIFS(СВЦЭМ!$D$34:$D$777,СВЦЭМ!$A$34:$A$777,$A141,СВЦЭМ!$B$34:$B$777,D$119)+'СЕТ СН'!$I$11+СВЦЭМ!$D$10+'СЕТ СН'!$I$6-'СЕТ СН'!$I$23</f>
        <v>1941.7239793600002</v>
      </c>
      <c r="E141" s="37">
        <f>SUMIFS(СВЦЭМ!$D$34:$D$777,СВЦЭМ!$A$34:$A$777,$A141,СВЦЭМ!$B$34:$B$777,E$119)+'СЕТ СН'!$I$11+СВЦЭМ!$D$10+'СЕТ СН'!$I$6-'СЕТ СН'!$I$23</f>
        <v>1938.3376630100001</v>
      </c>
      <c r="F141" s="37">
        <f>SUMIFS(СВЦЭМ!$D$34:$D$777,СВЦЭМ!$A$34:$A$777,$A141,СВЦЭМ!$B$34:$B$777,F$119)+'СЕТ СН'!$I$11+СВЦЭМ!$D$10+'СЕТ СН'!$I$6-'СЕТ СН'!$I$23</f>
        <v>1939.2250671599995</v>
      </c>
      <c r="G141" s="37">
        <f>SUMIFS(СВЦЭМ!$D$34:$D$777,СВЦЭМ!$A$34:$A$777,$A141,СВЦЭМ!$B$34:$B$777,G$119)+'СЕТ СН'!$I$11+СВЦЭМ!$D$10+'СЕТ СН'!$I$6-'СЕТ СН'!$I$23</f>
        <v>1946.7891941199996</v>
      </c>
      <c r="H141" s="37">
        <f>SUMIFS(СВЦЭМ!$D$34:$D$777,СВЦЭМ!$A$34:$A$777,$A141,СВЦЭМ!$B$34:$B$777,H$119)+'СЕТ СН'!$I$11+СВЦЭМ!$D$10+'СЕТ СН'!$I$6-'СЕТ СН'!$I$23</f>
        <v>1948.3270237799998</v>
      </c>
      <c r="I141" s="37">
        <f>SUMIFS(СВЦЭМ!$D$34:$D$777,СВЦЭМ!$A$34:$A$777,$A141,СВЦЭМ!$B$34:$B$777,I$119)+'СЕТ СН'!$I$11+СВЦЭМ!$D$10+'СЕТ СН'!$I$6-'СЕТ СН'!$I$23</f>
        <v>1866.2768381400001</v>
      </c>
      <c r="J141" s="37">
        <f>SUMIFS(СВЦЭМ!$D$34:$D$777,СВЦЭМ!$A$34:$A$777,$A141,СВЦЭМ!$B$34:$B$777,J$119)+'СЕТ СН'!$I$11+СВЦЭМ!$D$10+'СЕТ СН'!$I$6-'СЕТ СН'!$I$23</f>
        <v>1862.95587832</v>
      </c>
      <c r="K141" s="37">
        <f>SUMIFS(СВЦЭМ!$D$34:$D$777,СВЦЭМ!$A$34:$A$777,$A141,СВЦЭМ!$B$34:$B$777,K$119)+'СЕТ СН'!$I$11+СВЦЭМ!$D$10+'СЕТ СН'!$I$6-'СЕТ СН'!$I$23</f>
        <v>1808.7900351999997</v>
      </c>
      <c r="L141" s="37">
        <f>SUMIFS(СВЦЭМ!$D$34:$D$777,СВЦЭМ!$A$34:$A$777,$A141,СВЦЭМ!$B$34:$B$777,L$119)+'СЕТ СН'!$I$11+СВЦЭМ!$D$10+'СЕТ СН'!$I$6-'СЕТ СН'!$I$23</f>
        <v>1737.61004632</v>
      </c>
      <c r="M141" s="37">
        <f>SUMIFS(СВЦЭМ!$D$34:$D$777,СВЦЭМ!$A$34:$A$777,$A141,СВЦЭМ!$B$34:$B$777,M$119)+'СЕТ СН'!$I$11+СВЦЭМ!$D$10+'СЕТ СН'!$I$6-'СЕТ СН'!$I$23</f>
        <v>1702.29710135</v>
      </c>
      <c r="N141" s="37">
        <f>SUMIFS(СВЦЭМ!$D$34:$D$777,СВЦЭМ!$A$34:$A$777,$A141,СВЦЭМ!$B$34:$B$777,N$119)+'СЕТ СН'!$I$11+СВЦЭМ!$D$10+'СЕТ СН'!$I$6-'СЕТ СН'!$I$23</f>
        <v>1683.12347662</v>
      </c>
      <c r="O141" s="37">
        <f>SUMIFS(СВЦЭМ!$D$34:$D$777,СВЦЭМ!$A$34:$A$777,$A141,СВЦЭМ!$B$34:$B$777,O$119)+'СЕТ СН'!$I$11+СВЦЭМ!$D$10+'СЕТ СН'!$I$6-'СЕТ СН'!$I$23</f>
        <v>1676.0431902800001</v>
      </c>
      <c r="P141" s="37">
        <f>SUMIFS(СВЦЭМ!$D$34:$D$777,СВЦЭМ!$A$34:$A$777,$A141,СВЦЭМ!$B$34:$B$777,P$119)+'СЕТ СН'!$I$11+СВЦЭМ!$D$10+'СЕТ СН'!$I$6-'СЕТ СН'!$I$23</f>
        <v>1673.0416428999997</v>
      </c>
      <c r="Q141" s="37">
        <f>SUMIFS(СВЦЭМ!$D$34:$D$777,СВЦЭМ!$A$34:$A$777,$A141,СВЦЭМ!$B$34:$B$777,Q$119)+'СЕТ СН'!$I$11+СВЦЭМ!$D$10+'СЕТ СН'!$I$6-'СЕТ СН'!$I$23</f>
        <v>1675.5302252799997</v>
      </c>
      <c r="R141" s="37">
        <f>SUMIFS(СВЦЭМ!$D$34:$D$777,СВЦЭМ!$A$34:$A$777,$A141,СВЦЭМ!$B$34:$B$777,R$119)+'СЕТ СН'!$I$11+СВЦЭМ!$D$10+'СЕТ СН'!$I$6-'СЕТ СН'!$I$23</f>
        <v>1674.7363062300001</v>
      </c>
      <c r="S141" s="37">
        <f>SUMIFS(СВЦЭМ!$D$34:$D$777,СВЦЭМ!$A$34:$A$777,$A141,СВЦЭМ!$B$34:$B$777,S$119)+'СЕТ СН'!$I$11+СВЦЭМ!$D$10+'СЕТ СН'!$I$6-'СЕТ СН'!$I$23</f>
        <v>1678.1437610899998</v>
      </c>
      <c r="T141" s="37">
        <f>SUMIFS(СВЦЭМ!$D$34:$D$777,СВЦЭМ!$A$34:$A$777,$A141,СВЦЭМ!$B$34:$B$777,T$119)+'СЕТ СН'!$I$11+СВЦЭМ!$D$10+'СЕТ СН'!$I$6-'СЕТ СН'!$I$23</f>
        <v>1606.86153668</v>
      </c>
      <c r="U141" s="37">
        <f>SUMIFS(СВЦЭМ!$D$34:$D$777,СВЦЭМ!$A$34:$A$777,$A141,СВЦЭМ!$B$34:$B$777,U$119)+'СЕТ СН'!$I$11+СВЦЭМ!$D$10+'СЕТ СН'!$I$6-'СЕТ СН'!$I$23</f>
        <v>1601.0899973999999</v>
      </c>
      <c r="V141" s="37">
        <f>SUMIFS(СВЦЭМ!$D$34:$D$777,СВЦЭМ!$A$34:$A$777,$A141,СВЦЭМ!$B$34:$B$777,V$119)+'СЕТ СН'!$I$11+СВЦЭМ!$D$10+'СЕТ СН'!$I$6-'СЕТ СН'!$I$23</f>
        <v>1735.3234227799999</v>
      </c>
      <c r="W141" s="37">
        <f>SUMIFS(СВЦЭМ!$D$34:$D$777,СВЦЭМ!$A$34:$A$777,$A141,СВЦЭМ!$B$34:$B$777,W$119)+'СЕТ СН'!$I$11+СВЦЭМ!$D$10+'СЕТ СН'!$I$6-'СЕТ СН'!$I$23</f>
        <v>1793.4129449899997</v>
      </c>
      <c r="X141" s="37">
        <f>SUMIFS(СВЦЭМ!$D$34:$D$777,СВЦЭМ!$A$34:$A$777,$A141,СВЦЭМ!$B$34:$B$777,X$119)+'СЕТ СН'!$I$11+СВЦЭМ!$D$10+'СЕТ СН'!$I$6-'СЕТ СН'!$I$23</f>
        <v>1858.8942563499995</v>
      </c>
      <c r="Y141" s="37">
        <f>SUMIFS(СВЦЭМ!$D$34:$D$777,СВЦЭМ!$A$34:$A$777,$A141,СВЦЭМ!$B$34:$B$777,Y$119)+'СЕТ СН'!$I$11+СВЦЭМ!$D$10+'СЕТ СН'!$I$6-'СЕТ СН'!$I$23</f>
        <v>1936.4582776199995</v>
      </c>
    </row>
    <row r="142" spans="1:25" ht="15.75" x14ac:dyDescent="0.2">
      <c r="A142" s="36">
        <f t="shared" si="3"/>
        <v>43062</v>
      </c>
      <c r="B142" s="37">
        <f>SUMIFS(СВЦЭМ!$D$34:$D$777,СВЦЭМ!$A$34:$A$777,$A142,СВЦЭМ!$B$34:$B$777,B$119)+'СЕТ СН'!$I$11+СВЦЭМ!$D$10+'СЕТ СН'!$I$6-'СЕТ СН'!$I$23</f>
        <v>1935.6188974699999</v>
      </c>
      <c r="C142" s="37">
        <f>SUMIFS(СВЦЭМ!$D$34:$D$777,СВЦЭМ!$A$34:$A$777,$A142,СВЦЭМ!$B$34:$B$777,C$119)+'СЕТ СН'!$I$11+СВЦЭМ!$D$10+'СЕТ СН'!$I$6-'СЕТ СН'!$I$23</f>
        <v>1989.2355673000002</v>
      </c>
      <c r="D142" s="37">
        <f>SUMIFS(СВЦЭМ!$D$34:$D$777,СВЦЭМ!$A$34:$A$777,$A142,СВЦЭМ!$B$34:$B$777,D$119)+'СЕТ СН'!$I$11+СВЦЭМ!$D$10+'СЕТ СН'!$I$6-'СЕТ СН'!$I$23</f>
        <v>2059.8290266799995</v>
      </c>
      <c r="E142" s="37">
        <f>SUMIFS(СВЦЭМ!$D$34:$D$777,СВЦЭМ!$A$34:$A$777,$A142,СВЦЭМ!$B$34:$B$777,E$119)+'СЕТ СН'!$I$11+СВЦЭМ!$D$10+'СЕТ СН'!$I$6-'СЕТ СН'!$I$23</f>
        <v>2058.2618789799999</v>
      </c>
      <c r="F142" s="37">
        <f>SUMIFS(СВЦЭМ!$D$34:$D$777,СВЦЭМ!$A$34:$A$777,$A142,СВЦЭМ!$B$34:$B$777,F$119)+'СЕТ СН'!$I$11+СВЦЭМ!$D$10+'СЕТ СН'!$I$6-'СЕТ СН'!$I$23</f>
        <v>2058.1399588899999</v>
      </c>
      <c r="G142" s="37">
        <f>SUMIFS(СВЦЭМ!$D$34:$D$777,СВЦЭМ!$A$34:$A$777,$A142,СВЦЭМ!$B$34:$B$777,G$119)+'СЕТ СН'!$I$11+СВЦЭМ!$D$10+'СЕТ СН'!$I$6-'СЕТ СН'!$I$23</f>
        <v>2060.4246123499997</v>
      </c>
      <c r="H142" s="37">
        <f>SUMIFS(СВЦЭМ!$D$34:$D$777,СВЦЭМ!$A$34:$A$777,$A142,СВЦЭМ!$B$34:$B$777,H$119)+'СЕТ СН'!$I$11+СВЦЭМ!$D$10+'СЕТ СН'!$I$6-'СЕТ СН'!$I$23</f>
        <v>2028.1793691699995</v>
      </c>
      <c r="I142" s="37">
        <f>SUMIFS(СВЦЭМ!$D$34:$D$777,СВЦЭМ!$A$34:$A$777,$A142,СВЦЭМ!$B$34:$B$777,I$119)+'СЕТ СН'!$I$11+СВЦЭМ!$D$10+'СЕТ СН'!$I$6-'СЕТ СН'!$I$23</f>
        <v>1907.9456454599999</v>
      </c>
      <c r="J142" s="37">
        <f>SUMIFS(СВЦЭМ!$D$34:$D$777,СВЦЭМ!$A$34:$A$777,$A142,СВЦЭМ!$B$34:$B$777,J$119)+'СЕТ СН'!$I$11+СВЦЭМ!$D$10+'СЕТ СН'!$I$6-'СЕТ СН'!$I$23</f>
        <v>1830.0874333799998</v>
      </c>
      <c r="K142" s="37">
        <f>SUMIFS(СВЦЭМ!$D$34:$D$777,СВЦЭМ!$A$34:$A$777,$A142,СВЦЭМ!$B$34:$B$777,K$119)+'СЕТ СН'!$I$11+СВЦЭМ!$D$10+'СЕТ СН'!$I$6-'СЕТ СН'!$I$23</f>
        <v>1724.17439384</v>
      </c>
      <c r="L142" s="37">
        <f>SUMIFS(СВЦЭМ!$D$34:$D$777,СВЦЭМ!$A$34:$A$777,$A142,СВЦЭМ!$B$34:$B$777,L$119)+'СЕТ СН'!$I$11+СВЦЭМ!$D$10+'СЕТ СН'!$I$6-'СЕТ СН'!$I$23</f>
        <v>1643.08427059</v>
      </c>
      <c r="M142" s="37">
        <f>SUMIFS(СВЦЭМ!$D$34:$D$777,СВЦЭМ!$A$34:$A$777,$A142,СВЦЭМ!$B$34:$B$777,M$119)+'СЕТ СН'!$I$11+СВЦЭМ!$D$10+'СЕТ СН'!$I$6-'СЕТ СН'!$I$23</f>
        <v>1615.3296084699996</v>
      </c>
      <c r="N142" s="37">
        <f>SUMIFS(СВЦЭМ!$D$34:$D$777,СВЦЭМ!$A$34:$A$777,$A142,СВЦЭМ!$B$34:$B$777,N$119)+'СЕТ СН'!$I$11+СВЦЭМ!$D$10+'СЕТ СН'!$I$6-'СЕТ СН'!$I$23</f>
        <v>1630.5403783100001</v>
      </c>
      <c r="O142" s="37">
        <f>SUMIFS(СВЦЭМ!$D$34:$D$777,СВЦЭМ!$A$34:$A$777,$A142,СВЦЭМ!$B$34:$B$777,O$119)+'СЕТ СН'!$I$11+СВЦЭМ!$D$10+'СЕТ СН'!$I$6-'СЕТ СН'!$I$23</f>
        <v>1607.6706403999997</v>
      </c>
      <c r="P142" s="37">
        <f>SUMIFS(СВЦЭМ!$D$34:$D$777,СВЦЭМ!$A$34:$A$777,$A142,СВЦЭМ!$B$34:$B$777,P$119)+'СЕТ СН'!$I$11+СВЦЭМ!$D$10+'СЕТ СН'!$I$6-'СЕТ СН'!$I$23</f>
        <v>1656.0921701099996</v>
      </c>
      <c r="Q142" s="37">
        <f>SUMIFS(СВЦЭМ!$D$34:$D$777,СВЦЭМ!$A$34:$A$777,$A142,СВЦЭМ!$B$34:$B$777,Q$119)+'СЕТ СН'!$I$11+СВЦЭМ!$D$10+'СЕТ СН'!$I$6-'СЕТ СН'!$I$23</f>
        <v>1662.1511994499997</v>
      </c>
      <c r="R142" s="37">
        <f>SUMIFS(СВЦЭМ!$D$34:$D$777,СВЦЭМ!$A$34:$A$777,$A142,СВЦЭМ!$B$34:$B$777,R$119)+'СЕТ СН'!$I$11+СВЦЭМ!$D$10+'СЕТ СН'!$I$6-'СЕТ СН'!$I$23</f>
        <v>1669.1016892499997</v>
      </c>
      <c r="S142" s="37">
        <f>SUMIFS(СВЦЭМ!$D$34:$D$777,СВЦЭМ!$A$34:$A$777,$A142,СВЦЭМ!$B$34:$B$777,S$119)+'СЕТ СН'!$I$11+СВЦЭМ!$D$10+'СЕТ СН'!$I$6-'СЕТ СН'!$I$23</f>
        <v>1633.8575383699999</v>
      </c>
      <c r="T142" s="37">
        <f>SUMIFS(СВЦЭМ!$D$34:$D$777,СВЦЭМ!$A$34:$A$777,$A142,СВЦЭМ!$B$34:$B$777,T$119)+'СЕТ СН'!$I$11+СВЦЭМ!$D$10+'СЕТ СН'!$I$6-'СЕТ СН'!$I$23</f>
        <v>1610.79569292</v>
      </c>
      <c r="U142" s="37">
        <f>SUMIFS(СВЦЭМ!$D$34:$D$777,СВЦЭМ!$A$34:$A$777,$A142,СВЦЭМ!$B$34:$B$777,U$119)+'СЕТ СН'!$I$11+СВЦЭМ!$D$10+'СЕТ СН'!$I$6-'СЕТ СН'!$I$23</f>
        <v>1605.8695157299999</v>
      </c>
      <c r="V142" s="37">
        <f>SUMIFS(СВЦЭМ!$D$34:$D$777,СВЦЭМ!$A$34:$A$777,$A142,СВЦЭМ!$B$34:$B$777,V$119)+'СЕТ СН'!$I$11+СВЦЭМ!$D$10+'СЕТ СН'!$I$6-'СЕТ СН'!$I$23</f>
        <v>1646.4760669099996</v>
      </c>
      <c r="W142" s="37">
        <f>SUMIFS(СВЦЭМ!$D$34:$D$777,СВЦЭМ!$A$34:$A$777,$A142,СВЦЭМ!$B$34:$B$777,W$119)+'СЕТ СН'!$I$11+СВЦЭМ!$D$10+'СЕТ СН'!$I$6-'СЕТ СН'!$I$23</f>
        <v>1735.7871853199999</v>
      </c>
      <c r="X142" s="37">
        <f>SUMIFS(СВЦЭМ!$D$34:$D$777,СВЦЭМ!$A$34:$A$777,$A142,СВЦЭМ!$B$34:$B$777,X$119)+'СЕТ СН'!$I$11+СВЦЭМ!$D$10+'СЕТ СН'!$I$6-'СЕТ СН'!$I$23</f>
        <v>1831.82349574</v>
      </c>
      <c r="Y142" s="37">
        <f>SUMIFS(СВЦЭМ!$D$34:$D$777,СВЦЭМ!$A$34:$A$777,$A142,СВЦЭМ!$B$34:$B$777,Y$119)+'СЕТ СН'!$I$11+СВЦЭМ!$D$10+'СЕТ СН'!$I$6-'СЕТ СН'!$I$23</f>
        <v>1892.02097056</v>
      </c>
    </row>
    <row r="143" spans="1:25" ht="15.75" x14ac:dyDescent="0.2">
      <c r="A143" s="36">
        <f t="shared" si="3"/>
        <v>43063</v>
      </c>
      <c r="B143" s="37">
        <f>SUMIFS(СВЦЭМ!$D$34:$D$777,СВЦЭМ!$A$34:$A$777,$A143,СВЦЭМ!$B$34:$B$777,B$119)+'СЕТ СН'!$I$11+СВЦЭМ!$D$10+'СЕТ СН'!$I$6-'СЕТ СН'!$I$23</f>
        <v>1914.19269841</v>
      </c>
      <c r="C143" s="37">
        <f>SUMIFS(СВЦЭМ!$D$34:$D$777,СВЦЭМ!$A$34:$A$777,$A143,СВЦЭМ!$B$34:$B$777,C$119)+'СЕТ СН'!$I$11+СВЦЭМ!$D$10+'СЕТ СН'!$I$6-'СЕТ СН'!$I$23</f>
        <v>1981.7747892799998</v>
      </c>
      <c r="D143" s="37">
        <f>SUMIFS(СВЦЭМ!$D$34:$D$777,СВЦЭМ!$A$34:$A$777,$A143,СВЦЭМ!$B$34:$B$777,D$119)+'СЕТ СН'!$I$11+СВЦЭМ!$D$10+'СЕТ СН'!$I$6-'СЕТ СН'!$I$23</f>
        <v>2080.3652630799997</v>
      </c>
      <c r="E143" s="37">
        <f>SUMIFS(СВЦЭМ!$D$34:$D$777,СВЦЭМ!$A$34:$A$777,$A143,СВЦЭМ!$B$34:$B$777,E$119)+'СЕТ СН'!$I$11+СВЦЭМ!$D$10+'СЕТ СН'!$I$6-'СЕТ СН'!$I$23</f>
        <v>2079.8080940299997</v>
      </c>
      <c r="F143" s="37">
        <f>SUMIFS(СВЦЭМ!$D$34:$D$777,СВЦЭМ!$A$34:$A$777,$A143,СВЦЭМ!$B$34:$B$777,F$119)+'СЕТ СН'!$I$11+СВЦЭМ!$D$10+'СЕТ СН'!$I$6-'СЕТ СН'!$I$23</f>
        <v>2081.0623170499998</v>
      </c>
      <c r="G143" s="37">
        <f>SUMIFS(СВЦЭМ!$D$34:$D$777,СВЦЭМ!$A$34:$A$777,$A143,СВЦЭМ!$B$34:$B$777,G$119)+'СЕТ СН'!$I$11+СВЦЭМ!$D$10+'СЕТ СН'!$I$6-'СЕТ СН'!$I$23</f>
        <v>2079.4380039799998</v>
      </c>
      <c r="H143" s="37">
        <f>SUMIFS(СВЦЭМ!$D$34:$D$777,СВЦЭМ!$A$34:$A$777,$A143,СВЦЭМ!$B$34:$B$777,H$119)+'СЕТ СН'!$I$11+СВЦЭМ!$D$10+'СЕТ СН'!$I$6-'СЕТ СН'!$I$23</f>
        <v>2021.8314745299999</v>
      </c>
      <c r="I143" s="37">
        <f>SUMIFS(СВЦЭМ!$D$34:$D$777,СВЦЭМ!$A$34:$A$777,$A143,СВЦЭМ!$B$34:$B$777,I$119)+'СЕТ СН'!$I$11+СВЦЭМ!$D$10+'СЕТ СН'!$I$6-'СЕТ СН'!$I$23</f>
        <v>1916.1232355699999</v>
      </c>
      <c r="J143" s="37">
        <f>SUMIFS(СВЦЭМ!$D$34:$D$777,СВЦЭМ!$A$34:$A$777,$A143,СВЦЭМ!$B$34:$B$777,J$119)+'СЕТ СН'!$I$11+СВЦЭМ!$D$10+'СЕТ СН'!$I$6-'СЕТ СН'!$I$23</f>
        <v>1814.4139326300001</v>
      </c>
      <c r="K143" s="37">
        <f>SUMIFS(СВЦЭМ!$D$34:$D$777,СВЦЭМ!$A$34:$A$777,$A143,СВЦЭМ!$B$34:$B$777,K$119)+'СЕТ СН'!$I$11+СВЦЭМ!$D$10+'СЕТ СН'!$I$6-'СЕТ СН'!$I$23</f>
        <v>1715.3086710299999</v>
      </c>
      <c r="L143" s="37">
        <f>SUMIFS(СВЦЭМ!$D$34:$D$777,СВЦЭМ!$A$34:$A$777,$A143,СВЦЭМ!$B$34:$B$777,L$119)+'СЕТ СН'!$I$11+СВЦЭМ!$D$10+'СЕТ СН'!$I$6-'СЕТ СН'!$I$23</f>
        <v>1704.3934661499998</v>
      </c>
      <c r="M143" s="37">
        <f>SUMIFS(СВЦЭМ!$D$34:$D$777,СВЦЭМ!$A$34:$A$777,$A143,СВЦЭМ!$B$34:$B$777,M$119)+'СЕТ СН'!$I$11+СВЦЭМ!$D$10+'СЕТ СН'!$I$6-'СЕТ СН'!$I$23</f>
        <v>1670.6322804699998</v>
      </c>
      <c r="N143" s="37">
        <f>SUMIFS(СВЦЭМ!$D$34:$D$777,СВЦЭМ!$A$34:$A$777,$A143,СВЦЭМ!$B$34:$B$777,N$119)+'СЕТ СН'!$I$11+СВЦЭМ!$D$10+'СЕТ СН'!$I$6-'СЕТ СН'!$I$23</f>
        <v>1688.7822368999996</v>
      </c>
      <c r="O143" s="37">
        <f>SUMIFS(СВЦЭМ!$D$34:$D$777,СВЦЭМ!$A$34:$A$777,$A143,СВЦЭМ!$B$34:$B$777,O$119)+'СЕТ СН'!$I$11+СВЦЭМ!$D$10+'СЕТ СН'!$I$6-'СЕТ СН'!$I$23</f>
        <v>1689.1115600799999</v>
      </c>
      <c r="P143" s="37">
        <f>SUMIFS(СВЦЭМ!$D$34:$D$777,СВЦЭМ!$A$34:$A$777,$A143,СВЦЭМ!$B$34:$B$777,P$119)+'СЕТ СН'!$I$11+СВЦЭМ!$D$10+'СЕТ СН'!$I$6-'СЕТ СН'!$I$23</f>
        <v>1686.6287329699999</v>
      </c>
      <c r="Q143" s="37">
        <f>SUMIFS(СВЦЭМ!$D$34:$D$777,СВЦЭМ!$A$34:$A$777,$A143,СВЦЭМ!$B$34:$B$777,Q$119)+'СЕТ СН'!$I$11+СВЦЭМ!$D$10+'СЕТ СН'!$I$6-'СЕТ СН'!$I$23</f>
        <v>1685.3180394399997</v>
      </c>
      <c r="R143" s="37">
        <f>SUMIFS(СВЦЭМ!$D$34:$D$777,СВЦЭМ!$A$34:$A$777,$A143,СВЦЭМ!$B$34:$B$777,R$119)+'СЕТ СН'!$I$11+СВЦЭМ!$D$10+'СЕТ СН'!$I$6-'СЕТ СН'!$I$23</f>
        <v>1681.0406635499999</v>
      </c>
      <c r="S143" s="37">
        <f>SUMIFS(СВЦЭМ!$D$34:$D$777,СВЦЭМ!$A$34:$A$777,$A143,СВЦЭМ!$B$34:$B$777,S$119)+'СЕТ СН'!$I$11+СВЦЭМ!$D$10+'СЕТ СН'!$I$6-'СЕТ СН'!$I$23</f>
        <v>1640.6561414199996</v>
      </c>
      <c r="T143" s="37">
        <f>SUMIFS(СВЦЭМ!$D$34:$D$777,СВЦЭМ!$A$34:$A$777,$A143,СВЦЭМ!$B$34:$B$777,T$119)+'СЕТ СН'!$I$11+СВЦЭМ!$D$10+'СЕТ СН'!$I$6-'СЕТ СН'!$I$23</f>
        <v>1632.9447631499997</v>
      </c>
      <c r="U143" s="37">
        <f>SUMIFS(СВЦЭМ!$D$34:$D$777,СВЦЭМ!$A$34:$A$777,$A143,СВЦЭМ!$B$34:$B$777,U$119)+'СЕТ СН'!$I$11+СВЦЭМ!$D$10+'СЕТ СН'!$I$6-'СЕТ СН'!$I$23</f>
        <v>1618.3267333999997</v>
      </c>
      <c r="V143" s="37">
        <f>SUMIFS(СВЦЭМ!$D$34:$D$777,СВЦЭМ!$A$34:$A$777,$A143,СВЦЭМ!$B$34:$B$777,V$119)+'СЕТ СН'!$I$11+СВЦЭМ!$D$10+'СЕТ СН'!$I$6-'СЕТ СН'!$I$23</f>
        <v>1633.2850976699997</v>
      </c>
      <c r="W143" s="37">
        <f>SUMIFS(СВЦЭМ!$D$34:$D$777,СВЦЭМ!$A$34:$A$777,$A143,СВЦЭМ!$B$34:$B$777,W$119)+'СЕТ СН'!$I$11+СВЦЭМ!$D$10+'СЕТ СН'!$I$6-'СЕТ СН'!$I$23</f>
        <v>1763.2261726299998</v>
      </c>
      <c r="X143" s="37">
        <f>SUMIFS(СВЦЭМ!$D$34:$D$777,СВЦЭМ!$A$34:$A$777,$A143,СВЦЭМ!$B$34:$B$777,X$119)+'СЕТ СН'!$I$11+СВЦЭМ!$D$10+'СЕТ СН'!$I$6-'СЕТ СН'!$I$23</f>
        <v>1849.0051549599998</v>
      </c>
      <c r="Y143" s="37">
        <f>SUMIFS(СВЦЭМ!$D$34:$D$777,СВЦЭМ!$A$34:$A$777,$A143,СВЦЭМ!$B$34:$B$777,Y$119)+'СЕТ СН'!$I$11+СВЦЭМ!$D$10+'СЕТ СН'!$I$6-'СЕТ СН'!$I$23</f>
        <v>1941.0844331199996</v>
      </c>
    </row>
    <row r="144" spans="1:25" ht="15.75" x14ac:dyDescent="0.2">
      <c r="A144" s="36">
        <f t="shared" si="3"/>
        <v>43064</v>
      </c>
      <c r="B144" s="37">
        <f>SUMIFS(СВЦЭМ!$D$34:$D$777,СВЦЭМ!$A$34:$A$777,$A144,СВЦЭМ!$B$34:$B$777,B$119)+'СЕТ СН'!$I$11+СВЦЭМ!$D$10+'СЕТ СН'!$I$6-'СЕТ СН'!$I$23</f>
        <v>1970.6777631199998</v>
      </c>
      <c r="C144" s="37">
        <f>SUMIFS(СВЦЭМ!$D$34:$D$777,СВЦЭМ!$A$34:$A$777,$A144,СВЦЭМ!$B$34:$B$777,C$119)+'СЕТ СН'!$I$11+СВЦЭМ!$D$10+'СЕТ СН'!$I$6-'СЕТ СН'!$I$23</f>
        <v>2013.4119802899995</v>
      </c>
      <c r="D144" s="37">
        <f>SUMIFS(СВЦЭМ!$D$34:$D$777,СВЦЭМ!$A$34:$A$777,$A144,СВЦЭМ!$B$34:$B$777,D$119)+'СЕТ СН'!$I$11+СВЦЭМ!$D$10+'СЕТ СН'!$I$6-'СЕТ СН'!$I$23</f>
        <v>2059.0064793699999</v>
      </c>
      <c r="E144" s="37">
        <f>SUMIFS(СВЦЭМ!$D$34:$D$777,СВЦЭМ!$A$34:$A$777,$A144,СВЦЭМ!$B$34:$B$777,E$119)+'СЕТ СН'!$I$11+СВЦЭМ!$D$10+'СЕТ СН'!$I$6-'СЕТ СН'!$I$23</f>
        <v>2061.6310119099999</v>
      </c>
      <c r="F144" s="37">
        <f>SUMIFS(СВЦЭМ!$D$34:$D$777,СВЦЭМ!$A$34:$A$777,$A144,СВЦЭМ!$B$34:$B$777,F$119)+'СЕТ СН'!$I$11+СВЦЭМ!$D$10+'СЕТ СН'!$I$6-'СЕТ СН'!$I$23</f>
        <v>2061.8597878499995</v>
      </c>
      <c r="G144" s="37">
        <f>SUMIFS(СВЦЭМ!$D$34:$D$777,СВЦЭМ!$A$34:$A$777,$A144,СВЦЭМ!$B$34:$B$777,G$119)+'СЕТ СН'!$I$11+СВЦЭМ!$D$10+'СЕТ СН'!$I$6-'СЕТ СН'!$I$23</f>
        <v>2053.4184041199996</v>
      </c>
      <c r="H144" s="37">
        <f>SUMIFS(СВЦЭМ!$D$34:$D$777,СВЦЭМ!$A$34:$A$777,$A144,СВЦЭМ!$B$34:$B$777,H$119)+'СЕТ СН'!$I$11+СВЦЭМ!$D$10+'СЕТ СН'!$I$6-'СЕТ СН'!$I$23</f>
        <v>2019.3698784600001</v>
      </c>
      <c r="I144" s="37">
        <f>SUMIFS(СВЦЭМ!$D$34:$D$777,СВЦЭМ!$A$34:$A$777,$A144,СВЦЭМ!$B$34:$B$777,I$119)+'СЕТ СН'!$I$11+СВЦЭМ!$D$10+'СЕТ СН'!$I$6-'СЕТ СН'!$I$23</f>
        <v>1838.6385444999996</v>
      </c>
      <c r="J144" s="37">
        <f>SUMIFS(СВЦЭМ!$D$34:$D$777,СВЦЭМ!$A$34:$A$777,$A144,СВЦЭМ!$B$34:$B$777,J$119)+'СЕТ СН'!$I$11+СВЦЭМ!$D$10+'СЕТ СН'!$I$6-'СЕТ СН'!$I$23</f>
        <v>1839.3501565999995</v>
      </c>
      <c r="K144" s="37">
        <f>SUMIFS(СВЦЭМ!$D$34:$D$777,СВЦЭМ!$A$34:$A$777,$A144,СВЦЭМ!$B$34:$B$777,K$119)+'СЕТ СН'!$I$11+СВЦЭМ!$D$10+'СЕТ СН'!$I$6-'СЕТ СН'!$I$23</f>
        <v>1756.7650977799999</v>
      </c>
      <c r="L144" s="37">
        <f>SUMIFS(СВЦЭМ!$D$34:$D$777,СВЦЭМ!$A$34:$A$777,$A144,СВЦЭМ!$B$34:$B$777,L$119)+'СЕТ СН'!$I$11+СВЦЭМ!$D$10+'СЕТ СН'!$I$6-'СЕТ СН'!$I$23</f>
        <v>1667.6825159499999</v>
      </c>
      <c r="M144" s="37">
        <f>SUMIFS(СВЦЭМ!$D$34:$D$777,СВЦЭМ!$A$34:$A$777,$A144,СВЦЭМ!$B$34:$B$777,M$119)+'СЕТ СН'!$I$11+СВЦЭМ!$D$10+'СЕТ СН'!$I$6-'СЕТ СН'!$I$23</f>
        <v>1633.1179587399997</v>
      </c>
      <c r="N144" s="37">
        <f>SUMIFS(СВЦЭМ!$D$34:$D$777,СВЦЭМ!$A$34:$A$777,$A144,СВЦЭМ!$B$34:$B$777,N$119)+'СЕТ СН'!$I$11+СВЦЭМ!$D$10+'СЕТ СН'!$I$6-'СЕТ СН'!$I$23</f>
        <v>1601.94471299</v>
      </c>
      <c r="O144" s="37">
        <f>SUMIFS(СВЦЭМ!$D$34:$D$777,СВЦЭМ!$A$34:$A$777,$A144,СВЦЭМ!$B$34:$B$777,O$119)+'СЕТ СН'!$I$11+СВЦЭМ!$D$10+'СЕТ СН'!$I$6-'СЕТ СН'!$I$23</f>
        <v>1654.2059977999997</v>
      </c>
      <c r="P144" s="37">
        <f>SUMIFS(СВЦЭМ!$D$34:$D$777,СВЦЭМ!$A$34:$A$777,$A144,СВЦЭМ!$B$34:$B$777,P$119)+'СЕТ СН'!$I$11+СВЦЭМ!$D$10+'СЕТ СН'!$I$6-'СЕТ СН'!$I$23</f>
        <v>1670.9160969099999</v>
      </c>
      <c r="Q144" s="37">
        <f>SUMIFS(СВЦЭМ!$D$34:$D$777,СВЦЭМ!$A$34:$A$777,$A144,СВЦЭМ!$B$34:$B$777,Q$119)+'СЕТ СН'!$I$11+СВЦЭМ!$D$10+'СЕТ СН'!$I$6-'СЕТ СН'!$I$23</f>
        <v>1672.3644337899996</v>
      </c>
      <c r="R144" s="37">
        <f>SUMIFS(СВЦЭМ!$D$34:$D$777,СВЦЭМ!$A$34:$A$777,$A144,СВЦЭМ!$B$34:$B$777,R$119)+'СЕТ СН'!$I$11+СВЦЭМ!$D$10+'СЕТ СН'!$I$6-'СЕТ СН'!$I$23</f>
        <v>1666.7019783799997</v>
      </c>
      <c r="S144" s="37">
        <f>SUMIFS(СВЦЭМ!$D$34:$D$777,СВЦЭМ!$A$34:$A$777,$A144,СВЦЭМ!$B$34:$B$777,S$119)+'СЕТ СН'!$I$11+СВЦЭМ!$D$10+'СЕТ СН'!$I$6-'СЕТ СН'!$I$23</f>
        <v>1648.8404923899998</v>
      </c>
      <c r="T144" s="37">
        <f>SUMIFS(СВЦЭМ!$D$34:$D$777,СВЦЭМ!$A$34:$A$777,$A144,СВЦЭМ!$B$34:$B$777,T$119)+'СЕТ СН'!$I$11+СВЦЭМ!$D$10+'СЕТ СН'!$I$6-'СЕТ СН'!$I$23</f>
        <v>1607.0473097399999</v>
      </c>
      <c r="U144" s="37">
        <f>SUMIFS(СВЦЭМ!$D$34:$D$777,СВЦЭМ!$A$34:$A$777,$A144,СВЦЭМ!$B$34:$B$777,U$119)+'СЕТ СН'!$I$11+СВЦЭМ!$D$10+'СЕТ СН'!$I$6-'СЕТ СН'!$I$23</f>
        <v>1606.9804580800001</v>
      </c>
      <c r="V144" s="37">
        <f>SUMIFS(СВЦЭМ!$D$34:$D$777,СВЦЭМ!$A$34:$A$777,$A144,СВЦЭМ!$B$34:$B$777,V$119)+'СЕТ СН'!$I$11+СВЦЭМ!$D$10+'СЕТ СН'!$I$6-'СЕТ СН'!$I$23</f>
        <v>1650.99639458</v>
      </c>
      <c r="W144" s="37">
        <f>SUMIFS(СВЦЭМ!$D$34:$D$777,СВЦЭМ!$A$34:$A$777,$A144,СВЦЭМ!$B$34:$B$777,W$119)+'СЕТ СН'!$I$11+СВЦЭМ!$D$10+'СЕТ СН'!$I$6-'СЕТ СН'!$I$23</f>
        <v>1732.8754906300001</v>
      </c>
      <c r="X144" s="37">
        <f>SUMIFS(СВЦЭМ!$D$34:$D$777,СВЦЭМ!$A$34:$A$777,$A144,СВЦЭМ!$B$34:$B$777,X$119)+'СЕТ СН'!$I$11+СВЦЭМ!$D$10+'СЕТ СН'!$I$6-'СЕТ СН'!$I$23</f>
        <v>1833.1664346299999</v>
      </c>
      <c r="Y144" s="37">
        <f>SUMIFS(СВЦЭМ!$D$34:$D$777,СВЦЭМ!$A$34:$A$777,$A144,СВЦЭМ!$B$34:$B$777,Y$119)+'СЕТ СН'!$I$11+СВЦЭМ!$D$10+'СЕТ СН'!$I$6-'СЕТ СН'!$I$23</f>
        <v>1906.2828797100001</v>
      </c>
    </row>
    <row r="145" spans="1:27" ht="15.75" x14ac:dyDescent="0.2">
      <c r="A145" s="36">
        <f t="shared" si="3"/>
        <v>43065</v>
      </c>
      <c r="B145" s="37">
        <f>SUMIFS(СВЦЭМ!$D$34:$D$777,СВЦЭМ!$A$34:$A$777,$A145,СВЦЭМ!$B$34:$B$777,B$119)+'СЕТ СН'!$I$11+СВЦЭМ!$D$10+'СЕТ СН'!$I$6-'СЕТ СН'!$I$23</f>
        <v>1955.2920939999999</v>
      </c>
      <c r="C145" s="37">
        <f>SUMIFS(СВЦЭМ!$D$34:$D$777,СВЦЭМ!$A$34:$A$777,$A145,СВЦЭМ!$B$34:$B$777,C$119)+'СЕТ СН'!$I$11+СВЦЭМ!$D$10+'СЕТ СН'!$I$6-'СЕТ СН'!$I$23</f>
        <v>1996.1548771899998</v>
      </c>
      <c r="D145" s="37">
        <f>SUMIFS(СВЦЭМ!$D$34:$D$777,СВЦЭМ!$A$34:$A$777,$A145,СВЦЭМ!$B$34:$B$777,D$119)+'СЕТ СН'!$I$11+СВЦЭМ!$D$10+'СЕТ СН'!$I$6-'СЕТ СН'!$I$23</f>
        <v>2046.75054611</v>
      </c>
      <c r="E145" s="37">
        <f>SUMIFS(СВЦЭМ!$D$34:$D$777,СВЦЭМ!$A$34:$A$777,$A145,СВЦЭМ!$B$34:$B$777,E$119)+'СЕТ СН'!$I$11+СВЦЭМ!$D$10+'СЕТ СН'!$I$6-'СЕТ СН'!$I$23</f>
        <v>2056.91091701</v>
      </c>
      <c r="F145" s="37">
        <f>SUMIFS(СВЦЭМ!$D$34:$D$777,СВЦЭМ!$A$34:$A$777,$A145,СВЦЭМ!$B$34:$B$777,F$119)+'СЕТ СН'!$I$11+СВЦЭМ!$D$10+'СЕТ СН'!$I$6-'СЕТ СН'!$I$23</f>
        <v>2059.138242</v>
      </c>
      <c r="G145" s="37">
        <f>SUMIFS(СВЦЭМ!$D$34:$D$777,СВЦЭМ!$A$34:$A$777,$A145,СВЦЭМ!$B$34:$B$777,G$119)+'СЕТ СН'!$I$11+СВЦЭМ!$D$10+'СЕТ СН'!$I$6-'СЕТ СН'!$I$23</f>
        <v>2049.0527752999997</v>
      </c>
      <c r="H145" s="37">
        <f>SUMIFS(СВЦЭМ!$D$34:$D$777,СВЦЭМ!$A$34:$A$777,$A145,СВЦЭМ!$B$34:$B$777,H$119)+'СЕТ СН'!$I$11+СВЦЭМ!$D$10+'СЕТ СН'!$I$6-'СЕТ СН'!$I$23</f>
        <v>2018.7127391899999</v>
      </c>
      <c r="I145" s="37">
        <f>SUMIFS(СВЦЭМ!$D$34:$D$777,СВЦЭМ!$A$34:$A$777,$A145,СВЦЭМ!$B$34:$B$777,I$119)+'СЕТ СН'!$I$11+СВЦЭМ!$D$10+'СЕТ СН'!$I$6-'СЕТ СН'!$I$23</f>
        <v>1947.2290400100001</v>
      </c>
      <c r="J145" s="37">
        <f>SUMIFS(СВЦЭМ!$D$34:$D$777,СВЦЭМ!$A$34:$A$777,$A145,СВЦЭМ!$B$34:$B$777,J$119)+'СЕТ СН'!$I$11+СВЦЭМ!$D$10+'СЕТ СН'!$I$6-'СЕТ СН'!$I$23</f>
        <v>1869.4698349599998</v>
      </c>
      <c r="K145" s="37">
        <f>SUMIFS(СВЦЭМ!$D$34:$D$777,СВЦЭМ!$A$34:$A$777,$A145,СВЦЭМ!$B$34:$B$777,K$119)+'СЕТ СН'!$I$11+СВЦЭМ!$D$10+'СЕТ СН'!$I$6-'СЕТ СН'!$I$23</f>
        <v>1767.73335301</v>
      </c>
      <c r="L145" s="37">
        <f>SUMIFS(СВЦЭМ!$D$34:$D$777,СВЦЭМ!$A$34:$A$777,$A145,СВЦЭМ!$B$34:$B$777,L$119)+'СЕТ СН'!$I$11+СВЦЭМ!$D$10+'СЕТ СН'!$I$6-'СЕТ СН'!$I$23</f>
        <v>1689.1188086899997</v>
      </c>
      <c r="M145" s="37">
        <f>SUMIFS(СВЦЭМ!$D$34:$D$777,СВЦЭМ!$A$34:$A$777,$A145,СВЦЭМ!$B$34:$B$777,M$119)+'СЕТ СН'!$I$11+СВЦЭМ!$D$10+'СЕТ СН'!$I$6-'СЕТ СН'!$I$23</f>
        <v>1656.2934637899998</v>
      </c>
      <c r="N145" s="37">
        <f>SUMIFS(СВЦЭМ!$D$34:$D$777,СВЦЭМ!$A$34:$A$777,$A145,СВЦЭМ!$B$34:$B$777,N$119)+'СЕТ СН'!$I$11+СВЦЭМ!$D$10+'СЕТ СН'!$I$6-'СЕТ СН'!$I$23</f>
        <v>1669.3367920399996</v>
      </c>
      <c r="O145" s="37">
        <f>SUMIFS(СВЦЭМ!$D$34:$D$777,СВЦЭМ!$A$34:$A$777,$A145,СВЦЭМ!$B$34:$B$777,O$119)+'СЕТ СН'!$I$11+СВЦЭМ!$D$10+'СЕТ СН'!$I$6-'СЕТ СН'!$I$23</f>
        <v>1678.5428147100001</v>
      </c>
      <c r="P145" s="37">
        <f>SUMIFS(СВЦЭМ!$D$34:$D$777,СВЦЭМ!$A$34:$A$777,$A145,СВЦЭМ!$B$34:$B$777,P$119)+'СЕТ СН'!$I$11+СВЦЭМ!$D$10+'СЕТ СН'!$I$6-'СЕТ СН'!$I$23</f>
        <v>1688.7310214199997</v>
      </c>
      <c r="Q145" s="37">
        <f>SUMIFS(СВЦЭМ!$D$34:$D$777,СВЦЭМ!$A$34:$A$777,$A145,СВЦЭМ!$B$34:$B$777,Q$119)+'СЕТ СН'!$I$11+СВЦЭМ!$D$10+'СЕТ СН'!$I$6-'СЕТ СН'!$I$23</f>
        <v>1691.4465751299999</v>
      </c>
      <c r="R145" s="37">
        <f>SUMIFS(СВЦЭМ!$D$34:$D$777,СВЦЭМ!$A$34:$A$777,$A145,СВЦЭМ!$B$34:$B$777,R$119)+'СЕТ СН'!$I$11+СВЦЭМ!$D$10+'СЕТ СН'!$I$6-'СЕТ СН'!$I$23</f>
        <v>1681.8783396899998</v>
      </c>
      <c r="S145" s="37">
        <f>SUMIFS(СВЦЭМ!$D$34:$D$777,СВЦЭМ!$A$34:$A$777,$A145,СВЦЭМ!$B$34:$B$777,S$119)+'СЕТ СН'!$I$11+СВЦЭМ!$D$10+'СЕТ СН'!$I$6-'СЕТ СН'!$I$23</f>
        <v>1647.0353299899998</v>
      </c>
      <c r="T145" s="37">
        <f>SUMIFS(СВЦЭМ!$D$34:$D$777,СВЦЭМ!$A$34:$A$777,$A145,СВЦЭМ!$B$34:$B$777,T$119)+'СЕТ СН'!$I$11+СВЦЭМ!$D$10+'СЕТ СН'!$I$6-'СЕТ СН'!$I$23</f>
        <v>1620.7849770499997</v>
      </c>
      <c r="U145" s="37">
        <f>SUMIFS(СВЦЭМ!$D$34:$D$777,СВЦЭМ!$A$34:$A$777,$A145,СВЦЭМ!$B$34:$B$777,U$119)+'СЕТ СН'!$I$11+СВЦЭМ!$D$10+'СЕТ СН'!$I$6-'СЕТ СН'!$I$23</f>
        <v>1620.2667082600001</v>
      </c>
      <c r="V145" s="37">
        <f>SUMIFS(СВЦЭМ!$D$34:$D$777,СВЦЭМ!$A$34:$A$777,$A145,СВЦЭМ!$B$34:$B$777,V$119)+'СЕТ СН'!$I$11+СВЦЭМ!$D$10+'СЕТ СН'!$I$6-'СЕТ СН'!$I$23</f>
        <v>1656.5372578699998</v>
      </c>
      <c r="W145" s="37">
        <f>SUMIFS(СВЦЭМ!$D$34:$D$777,СВЦЭМ!$A$34:$A$777,$A145,СВЦЭМ!$B$34:$B$777,W$119)+'СЕТ СН'!$I$11+СВЦЭМ!$D$10+'СЕТ СН'!$I$6-'СЕТ СН'!$I$23</f>
        <v>1734.4118648799999</v>
      </c>
      <c r="X145" s="37">
        <f>SUMIFS(СВЦЭМ!$D$34:$D$777,СВЦЭМ!$A$34:$A$777,$A145,СВЦЭМ!$B$34:$B$777,X$119)+'СЕТ СН'!$I$11+СВЦЭМ!$D$10+'СЕТ СН'!$I$6-'СЕТ СН'!$I$23</f>
        <v>1833.6519039199998</v>
      </c>
      <c r="Y145" s="37">
        <f>SUMIFS(СВЦЭМ!$D$34:$D$777,СВЦЭМ!$A$34:$A$777,$A145,СВЦЭМ!$B$34:$B$777,Y$119)+'СЕТ СН'!$I$11+СВЦЭМ!$D$10+'СЕТ СН'!$I$6-'СЕТ СН'!$I$23</f>
        <v>1933.21000091</v>
      </c>
    </row>
    <row r="146" spans="1:27" ht="15.75" x14ac:dyDescent="0.2">
      <c r="A146" s="36">
        <f t="shared" si="3"/>
        <v>43066</v>
      </c>
      <c r="B146" s="37">
        <f>SUMIFS(СВЦЭМ!$D$34:$D$777,СВЦЭМ!$A$34:$A$777,$A146,СВЦЭМ!$B$34:$B$777,B$119)+'СЕТ СН'!$I$11+СВЦЭМ!$D$10+'СЕТ СН'!$I$6-'СЕТ СН'!$I$23</f>
        <v>1948.9916043100002</v>
      </c>
      <c r="C146" s="37">
        <f>SUMIFS(СВЦЭМ!$D$34:$D$777,СВЦЭМ!$A$34:$A$777,$A146,СВЦЭМ!$B$34:$B$777,C$119)+'СЕТ СН'!$I$11+СВЦЭМ!$D$10+'СЕТ СН'!$I$6-'СЕТ СН'!$I$23</f>
        <v>2049.1605271499998</v>
      </c>
      <c r="D146" s="37">
        <f>SUMIFS(СВЦЭМ!$D$34:$D$777,СВЦЭМ!$A$34:$A$777,$A146,СВЦЭМ!$B$34:$B$777,D$119)+'СЕТ СН'!$I$11+СВЦЭМ!$D$10+'СЕТ СН'!$I$6-'СЕТ СН'!$I$23</f>
        <v>2097.6510964899999</v>
      </c>
      <c r="E146" s="37">
        <f>SUMIFS(СВЦЭМ!$D$34:$D$777,СВЦЭМ!$A$34:$A$777,$A146,СВЦЭМ!$B$34:$B$777,E$119)+'СЕТ СН'!$I$11+СВЦЭМ!$D$10+'СЕТ СН'!$I$6-'СЕТ СН'!$I$23</f>
        <v>2107.0232380399998</v>
      </c>
      <c r="F146" s="37">
        <f>SUMIFS(СВЦЭМ!$D$34:$D$777,СВЦЭМ!$A$34:$A$777,$A146,СВЦЭМ!$B$34:$B$777,F$119)+'СЕТ СН'!$I$11+СВЦЭМ!$D$10+'СЕТ СН'!$I$6-'СЕТ СН'!$I$23</f>
        <v>2100.3531300199998</v>
      </c>
      <c r="G146" s="37">
        <f>SUMIFS(СВЦЭМ!$D$34:$D$777,СВЦЭМ!$A$34:$A$777,$A146,СВЦЭМ!$B$34:$B$777,G$119)+'СЕТ СН'!$I$11+СВЦЭМ!$D$10+'СЕТ СН'!$I$6-'СЕТ СН'!$I$23</f>
        <v>2087.5078227200001</v>
      </c>
      <c r="H146" s="37">
        <f>SUMIFS(СВЦЭМ!$D$34:$D$777,СВЦЭМ!$A$34:$A$777,$A146,СВЦЭМ!$B$34:$B$777,H$119)+'СЕТ СН'!$I$11+СВЦЭМ!$D$10+'СЕТ СН'!$I$6-'СЕТ СН'!$I$23</f>
        <v>1944.8729449499997</v>
      </c>
      <c r="I146" s="37">
        <f>SUMIFS(СВЦЭМ!$D$34:$D$777,СВЦЭМ!$A$34:$A$777,$A146,СВЦЭМ!$B$34:$B$777,I$119)+'СЕТ СН'!$I$11+СВЦЭМ!$D$10+'СЕТ СН'!$I$6-'СЕТ СН'!$I$23</f>
        <v>1925.88634817</v>
      </c>
      <c r="J146" s="37">
        <f>SUMIFS(СВЦЭМ!$D$34:$D$777,СВЦЭМ!$A$34:$A$777,$A146,СВЦЭМ!$B$34:$B$777,J$119)+'СЕТ СН'!$I$11+СВЦЭМ!$D$10+'СЕТ СН'!$I$6-'СЕТ СН'!$I$23</f>
        <v>1849.7730246199999</v>
      </c>
      <c r="K146" s="37">
        <f>SUMIFS(СВЦЭМ!$D$34:$D$777,СВЦЭМ!$A$34:$A$777,$A146,СВЦЭМ!$B$34:$B$777,K$119)+'СЕТ СН'!$I$11+СВЦЭМ!$D$10+'СЕТ СН'!$I$6-'СЕТ СН'!$I$23</f>
        <v>1761.85045575</v>
      </c>
      <c r="L146" s="37">
        <f>SUMIFS(СВЦЭМ!$D$34:$D$777,СВЦЭМ!$A$34:$A$777,$A146,СВЦЭМ!$B$34:$B$777,L$119)+'СЕТ СН'!$I$11+СВЦЭМ!$D$10+'СЕТ СН'!$I$6-'СЕТ СН'!$I$23</f>
        <v>1684.7088170699999</v>
      </c>
      <c r="M146" s="37">
        <f>SUMIFS(СВЦЭМ!$D$34:$D$777,СВЦЭМ!$A$34:$A$777,$A146,СВЦЭМ!$B$34:$B$777,M$119)+'СЕТ СН'!$I$11+СВЦЭМ!$D$10+'СЕТ СН'!$I$6-'СЕТ СН'!$I$23</f>
        <v>1661.8182783699999</v>
      </c>
      <c r="N146" s="37">
        <f>SUMIFS(СВЦЭМ!$D$34:$D$777,СВЦЭМ!$A$34:$A$777,$A146,СВЦЭМ!$B$34:$B$777,N$119)+'СЕТ СН'!$I$11+СВЦЭМ!$D$10+'СЕТ СН'!$I$6-'СЕТ СН'!$I$23</f>
        <v>1681.71337008</v>
      </c>
      <c r="O146" s="37">
        <f>SUMIFS(СВЦЭМ!$D$34:$D$777,СВЦЭМ!$A$34:$A$777,$A146,СВЦЭМ!$B$34:$B$777,O$119)+'СЕТ СН'!$I$11+СВЦЭМ!$D$10+'СЕТ СН'!$I$6-'СЕТ СН'!$I$23</f>
        <v>1685.2019055199999</v>
      </c>
      <c r="P146" s="37">
        <f>SUMIFS(СВЦЭМ!$D$34:$D$777,СВЦЭМ!$A$34:$A$777,$A146,СВЦЭМ!$B$34:$B$777,P$119)+'СЕТ СН'!$I$11+СВЦЭМ!$D$10+'СЕТ СН'!$I$6-'СЕТ СН'!$I$23</f>
        <v>1695.0598269899997</v>
      </c>
      <c r="Q146" s="37">
        <f>SUMIFS(СВЦЭМ!$D$34:$D$777,СВЦЭМ!$A$34:$A$777,$A146,СВЦЭМ!$B$34:$B$777,Q$119)+'СЕТ СН'!$I$11+СВЦЭМ!$D$10+'СЕТ СН'!$I$6-'СЕТ СН'!$I$23</f>
        <v>1699.9331618299998</v>
      </c>
      <c r="R146" s="37">
        <f>SUMIFS(СВЦЭМ!$D$34:$D$777,СВЦЭМ!$A$34:$A$777,$A146,СВЦЭМ!$B$34:$B$777,R$119)+'СЕТ СН'!$I$11+СВЦЭМ!$D$10+'СЕТ СН'!$I$6-'СЕТ СН'!$I$23</f>
        <v>1701.5876264199997</v>
      </c>
      <c r="S146" s="37">
        <f>SUMIFS(СВЦЭМ!$D$34:$D$777,СВЦЭМ!$A$34:$A$777,$A146,СВЦЭМ!$B$34:$B$777,S$119)+'СЕТ СН'!$I$11+СВЦЭМ!$D$10+'СЕТ СН'!$I$6-'СЕТ СН'!$I$23</f>
        <v>1668.9789468199997</v>
      </c>
      <c r="T146" s="37">
        <f>SUMIFS(СВЦЭМ!$D$34:$D$777,СВЦЭМ!$A$34:$A$777,$A146,СВЦЭМ!$B$34:$B$777,T$119)+'СЕТ СН'!$I$11+СВЦЭМ!$D$10+'СЕТ СН'!$I$6-'СЕТ СН'!$I$23</f>
        <v>1640.9668840699997</v>
      </c>
      <c r="U146" s="37">
        <f>SUMIFS(СВЦЭМ!$D$34:$D$777,СВЦЭМ!$A$34:$A$777,$A146,СВЦЭМ!$B$34:$B$777,U$119)+'СЕТ СН'!$I$11+СВЦЭМ!$D$10+'СЕТ СН'!$I$6-'СЕТ СН'!$I$23</f>
        <v>1637.3911275</v>
      </c>
      <c r="V146" s="37">
        <f>SUMIFS(СВЦЭМ!$D$34:$D$777,СВЦЭМ!$A$34:$A$777,$A146,СВЦЭМ!$B$34:$B$777,V$119)+'СЕТ СН'!$I$11+СВЦЭМ!$D$10+'СЕТ СН'!$I$6-'СЕТ СН'!$I$23</f>
        <v>1669.61031882</v>
      </c>
      <c r="W146" s="37">
        <f>SUMIFS(СВЦЭМ!$D$34:$D$777,СВЦЭМ!$A$34:$A$777,$A146,СВЦЭМ!$B$34:$B$777,W$119)+'СЕТ СН'!$I$11+СВЦЭМ!$D$10+'СЕТ СН'!$I$6-'СЕТ СН'!$I$23</f>
        <v>1761.6425704599997</v>
      </c>
      <c r="X146" s="37">
        <f>SUMIFS(СВЦЭМ!$D$34:$D$777,СВЦЭМ!$A$34:$A$777,$A146,СВЦЭМ!$B$34:$B$777,X$119)+'СЕТ СН'!$I$11+СВЦЭМ!$D$10+'СЕТ СН'!$I$6-'СЕТ СН'!$I$23</f>
        <v>1868.4759397999997</v>
      </c>
      <c r="Y146" s="37">
        <f>SUMIFS(СВЦЭМ!$D$34:$D$777,СВЦЭМ!$A$34:$A$777,$A146,СВЦЭМ!$B$34:$B$777,Y$119)+'СЕТ СН'!$I$11+СВЦЭМ!$D$10+'СЕТ СН'!$I$6-'СЕТ СН'!$I$23</f>
        <v>1956.2458515399999</v>
      </c>
    </row>
    <row r="147" spans="1:27" ht="15.75" x14ac:dyDescent="0.2">
      <c r="A147" s="36">
        <f t="shared" si="3"/>
        <v>43067</v>
      </c>
      <c r="B147" s="37">
        <f>SUMIFS(СВЦЭМ!$D$34:$D$777,СВЦЭМ!$A$34:$A$777,$A147,СВЦЭМ!$B$34:$B$777,B$119)+'СЕТ СН'!$I$11+СВЦЭМ!$D$10+'СЕТ СН'!$I$6-'СЕТ СН'!$I$23</f>
        <v>1969.9480676699995</v>
      </c>
      <c r="C147" s="37">
        <f>SUMIFS(СВЦЭМ!$D$34:$D$777,СВЦЭМ!$A$34:$A$777,$A147,СВЦЭМ!$B$34:$B$777,C$119)+'СЕТ СН'!$I$11+СВЦЭМ!$D$10+'СЕТ СН'!$I$6-'СЕТ СН'!$I$23</f>
        <v>1957.9035816400001</v>
      </c>
      <c r="D147" s="37">
        <f>SUMIFS(СВЦЭМ!$D$34:$D$777,СВЦЭМ!$A$34:$A$777,$A147,СВЦЭМ!$B$34:$B$777,D$119)+'СЕТ СН'!$I$11+СВЦЭМ!$D$10+'СЕТ СН'!$I$6-'СЕТ СН'!$I$23</f>
        <v>2042.6587150599998</v>
      </c>
      <c r="E147" s="37">
        <f>SUMIFS(СВЦЭМ!$D$34:$D$777,СВЦЭМ!$A$34:$A$777,$A147,СВЦЭМ!$B$34:$B$777,E$119)+'СЕТ СН'!$I$11+СВЦЭМ!$D$10+'СЕТ СН'!$I$6-'СЕТ СН'!$I$23</f>
        <v>2050.4009723199997</v>
      </c>
      <c r="F147" s="37">
        <f>SUMIFS(СВЦЭМ!$D$34:$D$777,СВЦЭМ!$A$34:$A$777,$A147,СВЦЭМ!$B$34:$B$777,F$119)+'СЕТ СН'!$I$11+СВЦЭМ!$D$10+'СЕТ СН'!$I$6-'СЕТ СН'!$I$23</f>
        <v>2051.57079428</v>
      </c>
      <c r="G147" s="37">
        <f>SUMIFS(СВЦЭМ!$D$34:$D$777,СВЦЭМ!$A$34:$A$777,$A147,СВЦЭМ!$B$34:$B$777,G$119)+'СЕТ СН'!$I$11+СВЦЭМ!$D$10+'СЕТ СН'!$I$6-'СЕТ СН'!$I$23</f>
        <v>2028.6770395200001</v>
      </c>
      <c r="H147" s="37">
        <f>SUMIFS(СВЦЭМ!$D$34:$D$777,СВЦЭМ!$A$34:$A$777,$A147,СВЦЭМ!$B$34:$B$777,H$119)+'СЕТ СН'!$I$11+СВЦЭМ!$D$10+'СЕТ СН'!$I$6-'СЕТ СН'!$I$23</f>
        <v>1972.5172267199996</v>
      </c>
      <c r="I147" s="37">
        <f>SUMIFS(СВЦЭМ!$D$34:$D$777,СВЦЭМ!$A$34:$A$777,$A147,СВЦЭМ!$B$34:$B$777,I$119)+'СЕТ СН'!$I$11+СВЦЭМ!$D$10+'СЕТ СН'!$I$6-'СЕТ СН'!$I$23</f>
        <v>1867.0063758199999</v>
      </c>
      <c r="J147" s="37">
        <f>SUMIFS(СВЦЭМ!$D$34:$D$777,СВЦЭМ!$A$34:$A$777,$A147,СВЦЭМ!$B$34:$B$777,J$119)+'СЕТ СН'!$I$11+СВЦЭМ!$D$10+'СЕТ СН'!$I$6-'СЕТ СН'!$I$23</f>
        <v>1853.1707406799997</v>
      </c>
      <c r="K147" s="37">
        <f>SUMIFS(СВЦЭМ!$D$34:$D$777,СВЦЭМ!$A$34:$A$777,$A147,СВЦЭМ!$B$34:$B$777,K$119)+'СЕТ СН'!$I$11+СВЦЭМ!$D$10+'СЕТ СН'!$I$6-'СЕТ СН'!$I$23</f>
        <v>1787.4833690799996</v>
      </c>
      <c r="L147" s="37">
        <f>SUMIFS(СВЦЭМ!$D$34:$D$777,СВЦЭМ!$A$34:$A$777,$A147,СВЦЭМ!$B$34:$B$777,L$119)+'СЕТ СН'!$I$11+СВЦЭМ!$D$10+'СЕТ СН'!$I$6-'СЕТ СН'!$I$23</f>
        <v>1711.6205572899999</v>
      </c>
      <c r="M147" s="37">
        <f>SUMIFS(СВЦЭМ!$D$34:$D$777,СВЦЭМ!$A$34:$A$777,$A147,СВЦЭМ!$B$34:$B$777,M$119)+'СЕТ СН'!$I$11+СВЦЭМ!$D$10+'СЕТ СН'!$I$6-'СЕТ СН'!$I$23</f>
        <v>1676.54861643</v>
      </c>
      <c r="N147" s="37">
        <f>SUMIFS(СВЦЭМ!$D$34:$D$777,СВЦЭМ!$A$34:$A$777,$A147,СВЦЭМ!$B$34:$B$777,N$119)+'СЕТ СН'!$I$11+СВЦЭМ!$D$10+'СЕТ СН'!$I$6-'СЕТ СН'!$I$23</f>
        <v>1667.0474006999998</v>
      </c>
      <c r="O147" s="37">
        <f>SUMIFS(СВЦЭМ!$D$34:$D$777,СВЦЭМ!$A$34:$A$777,$A147,СВЦЭМ!$B$34:$B$777,O$119)+'СЕТ СН'!$I$11+СВЦЭМ!$D$10+'СЕТ СН'!$I$6-'СЕТ СН'!$I$23</f>
        <v>1672.52271114</v>
      </c>
      <c r="P147" s="37">
        <f>SUMIFS(СВЦЭМ!$D$34:$D$777,СВЦЭМ!$A$34:$A$777,$A147,СВЦЭМ!$B$34:$B$777,P$119)+'СЕТ СН'!$I$11+СВЦЭМ!$D$10+'СЕТ СН'!$I$6-'СЕТ СН'!$I$23</f>
        <v>1676.8026313699997</v>
      </c>
      <c r="Q147" s="37">
        <f>SUMIFS(СВЦЭМ!$D$34:$D$777,СВЦЭМ!$A$34:$A$777,$A147,СВЦЭМ!$B$34:$B$777,Q$119)+'СЕТ СН'!$I$11+СВЦЭМ!$D$10+'СЕТ СН'!$I$6-'СЕТ СН'!$I$23</f>
        <v>1678.6051807099998</v>
      </c>
      <c r="R147" s="37">
        <f>SUMIFS(СВЦЭМ!$D$34:$D$777,СВЦЭМ!$A$34:$A$777,$A147,СВЦЭМ!$B$34:$B$777,R$119)+'СЕТ СН'!$I$11+СВЦЭМ!$D$10+'СЕТ СН'!$I$6-'СЕТ СН'!$I$23</f>
        <v>1675.4256469499996</v>
      </c>
      <c r="S147" s="37">
        <f>SUMIFS(СВЦЭМ!$D$34:$D$777,СВЦЭМ!$A$34:$A$777,$A147,СВЦЭМ!$B$34:$B$777,S$119)+'СЕТ СН'!$I$11+СВЦЭМ!$D$10+'СЕТ СН'!$I$6-'СЕТ СН'!$I$23</f>
        <v>1673.12203985</v>
      </c>
      <c r="T147" s="37">
        <f>SUMIFS(СВЦЭМ!$D$34:$D$777,СВЦЭМ!$A$34:$A$777,$A147,СВЦЭМ!$B$34:$B$777,T$119)+'СЕТ СН'!$I$11+СВЦЭМ!$D$10+'СЕТ СН'!$I$6-'СЕТ СН'!$I$23</f>
        <v>1608.1487577199996</v>
      </c>
      <c r="U147" s="37">
        <f>SUMIFS(СВЦЭМ!$D$34:$D$777,СВЦЭМ!$A$34:$A$777,$A147,СВЦЭМ!$B$34:$B$777,U$119)+'СЕТ СН'!$I$11+СВЦЭМ!$D$10+'СЕТ СН'!$I$6-'СЕТ СН'!$I$23</f>
        <v>1602.4151619199997</v>
      </c>
      <c r="V147" s="37">
        <f>SUMIFS(СВЦЭМ!$D$34:$D$777,СВЦЭМ!$A$34:$A$777,$A147,СВЦЭМ!$B$34:$B$777,V$119)+'СЕТ СН'!$I$11+СВЦЭМ!$D$10+'СЕТ СН'!$I$6-'СЕТ СН'!$I$23</f>
        <v>1616.5302956299997</v>
      </c>
      <c r="W147" s="37">
        <f>SUMIFS(СВЦЭМ!$D$34:$D$777,СВЦЭМ!$A$34:$A$777,$A147,СВЦЭМ!$B$34:$B$777,W$119)+'СЕТ СН'!$I$11+СВЦЭМ!$D$10+'СЕТ СН'!$I$6-'СЕТ СН'!$I$23</f>
        <v>1680.2781125900001</v>
      </c>
      <c r="X147" s="37">
        <f>SUMIFS(СВЦЭМ!$D$34:$D$777,СВЦЭМ!$A$34:$A$777,$A147,СВЦЭМ!$B$34:$B$777,X$119)+'СЕТ СН'!$I$11+СВЦЭМ!$D$10+'СЕТ СН'!$I$6-'СЕТ СН'!$I$23</f>
        <v>1828.4832679000001</v>
      </c>
      <c r="Y147" s="37">
        <f>SUMIFS(СВЦЭМ!$D$34:$D$777,СВЦЭМ!$A$34:$A$777,$A147,СВЦЭМ!$B$34:$B$777,Y$119)+'СЕТ СН'!$I$11+СВЦЭМ!$D$10+'СЕТ СН'!$I$6-'СЕТ СН'!$I$23</f>
        <v>1876.75082527</v>
      </c>
    </row>
    <row r="148" spans="1:27" ht="15.75" x14ac:dyDescent="0.2">
      <c r="A148" s="36">
        <f t="shared" si="3"/>
        <v>43068</v>
      </c>
      <c r="B148" s="37">
        <f>SUMIFS(СВЦЭМ!$D$34:$D$777,СВЦЭМ!$A$34:$A$777,$A148,СВЦЭМ!$B$34:$B$777,B$119)+'СЕТ СН'!$I$11+СВЦЭМ!$D$10+'СЕТ СН'!$I$6-'СЕТ СН'!$I$23</f>
        <v>1985.9962295799996</v>
      </c>
      <c r="C148" s="37">
        <f>SUMIFS(СВЦЭМ!$D$34:$D$777,СВЦЭМ!$A$34:$A$777,$A148,СВЦЭМ!$B$34:$B$777,C$119)+'СЕТ СН'!$I$11+СВЦЭМ!$D$10+'СЕТ СН'!$I$6-'СЕТ СН'!$I$23</f>
        <v>2074.4526321200001</v>
      </c>
      <c r="D148" s="37">
        <f>SUMIFS(СВЦЭМ!$D$34:$D$777,СВЦЭМ!$A$34:$A$777,$A148,СВЦЭМ!$B$34:$B$777,D$119)+'СЕТ СН'!$I$11+СВЦЭМ!$D$10+'СЕТ СН'!$I$6-'СЕТ СН'!$I$23</f>
        <v>2059.7789166399998</v>
      </c>
      <c r="E148" s="37">
        <f>SUMIFS(СВЦЭМ!$D$34:$D$777,СВЦЭМ!$A$34:$A$777,$A148,СВЦЭМ!$B$34:$B$777,E$119)+'СЕТ СН'!$I$11+СВЦЭМ!$D$10+'СЕТ СН'!$I$6-'СЕТ СН'!$I$23</f>
        <v>2067.8011373499999</v>
      </c>
      <c r="F148" s="37">
        <f>SUMIFS(СВЦЭМ!$D$34:$D$777,СВЦЭМ!$A$34:$A$777,$A148,СВЦЭМ!$B$34:$B$777,F$119)+'СЕТ СН'!$I$11+СВЦЭМ!$D$10+'СЕТ СН'!$I$6-'СЕТ СН'!$I$23</f>
        <v>2066.6254528899999</v>
      </c>
      <c r="G148" s="37">
        <f>SUMIFS(СВЦЭМ!$D$34:$D$777,СВЦЭМ!$A$34:$A$777,$A148,СВЦЭМ!$B$34:$B$777,G$119)+'СЕТ СН'!$I$11+СВЦЭМ!$D$10+'СЕТ СН'!$I$6-'СЕТ СН'!$I$23</f>
        <v>2040.0495654299998</v>
      </c>
      <c r="H148" s="37">
        <f>SUMIFS(СВЦЭМ!$D$34:$D$777,СВЦЭМ!$A$34:$A$777,$A148,СВЦЭМ!$B$34:$B$777,H$119)+'СЕТ СН'!$I$11+СВЦЭМ!$D$10+'СЕТ СН'!$I$6-'СЕТ СН'!$I$23</f>
        <v>1967.3204453099997</v>
      </c>
      <c r="I148" s="37">
        <f>SUMIFS(СВЦЭМ!$D$34:$D$777,СВЦЭМ!$A$34:$A$777,$A148,СВЦЭМ!$B$34:$B$777,I$119)+'СЕТ СН'!$I$11+СВЦЭМ!$D$10+'СЕТ СН'!$I$6-'СЕТ СН'!$I$23</f>
        <v>1880.4643204699996</v>
      </c>
      <c r="J148" s="37">
        <f>SUMIFS(СВЦЭМ!$D$34:$D$777,СВЦЭМ!$A$34:$A$777,$A148,СВЦЭМ!$B$34:$B$777,J$119)+'СЕТ СН'!$I$11+СВЦЭМ!$D$10+'СЕТ СН'!$I$6-'СЕТ СН'!$I$23</f>
        <v>1848.2850803199999</v>
      </c>
      <c r="K148" s="37">
        <f>SUMIFS(СВЦЭМ!$D$34:$D$777,СВЦЭМ!$A$34:$A$777,$A148,СВЦЭМ!$B$34:$B$777,K$119)+'СЕТ СН'!$I$11+СВЦЭМ!$D$10+'СЕТ СН'!$I$6-'СЕТ СН'!$I$23</f>
        <v>1792.9933904</v>
      </c>
      <c r="L148" s="37">
        <f>SUMIFS(СВЦЭМ!$D$34:$D$777,СВЦЭМ!$A$34:$A$777,$A148,СВЦЭМ!$B$34:$B$777,L$119)+'СЕТ СН'!$I$11+СВЦЭМ!$D$10+'СЕТ СН'!$I$6-'СЕТ СН'!$I$23</f>
        <v>1724.8302917799997</v>
      </c>
      <c r="M148" s="37">
        <f>SUMIFS(СВЦЭМ!$D$34:$D$777,СВЦЭМ!$A$34:$A$777,$A148,СВЦЭМ!$B$34:$B$777,M$119)+'СЕТ СН'!$I$11+СВЦЭМ!$D$10+'СЕТ СН'!$I$6-'СЕТ СН'!$I$23</f>
        <v>1684.2868874599999</v>
      </c>
      <c r="N148" s="37">
        <f>SUMIFS(СВЦЭМ!$D$34:$D$777,СВЦЭМ!$A$34:$A$777,$A148,СВЦЭМ!$B$34:$B$777,N$119)+'СЕТ СН'!$I$11+СВЦЭМ!$D$10+'СЕТ СН'!$I$6-'СЕТ СН'!$I$23</f>
        <v>1678.31594292</v>
      </c>
      <c r="O148" s="37">
        <f>SUMIFS(СВЦЭМ!$D$34:$D$777,СВЦЭМ!$A$34:$A$777,$A148,СВЦЭМ!$B$34:$B$777,O$119)+'СЕТ СН'!$I$11+СВЦЭМ!$D$10+'СЕТ СН'!$I$6-'СЕТ СН'!$I$23</f>
        <v>1672.8276019999998</v>
      </c>
      <c r="P148" s="37">
        <f>SUMIFS(СВЦЭМ!$D$34:$D$777,СВЦЭМ!$A$34:$A$777,$A148,СВЦЭМ!$B$34:$B$777,P$119)+'СЕТ СН'!$I$11+СВЦЭМ!$D$10+'СЕТ СН'!$I$6-'СЕТ СН'!$I$23</f>
        <v>1665.0333842</v>
      </c>
      <c r="Q148" s="37">
        <f>SUMIFS(СВЦЭМ!$D$34:$D$777,СВЦЭМ!$A$34:$A$777,$A148,СВЦЭМ!$B$34:$B$777,Q$119)+'СЕТ СН'!$I$11+СВЦЭМ!$D$10+'СЕТ СН'!$I$6-'СЕТ СН'!$I$23</f>
        <v>1661.99937215</v>
      </c>
      <c r="R148" s="37">
        <f>SUMIFS(СВЦЭМ!$D$34:$D$777,СВЦЭМ!$A$34:$A$777,$A148,СВЦЭМ!$B$34:$B$777,R$119)+'СЕТ СН'!$I$11+СВЦЭМ!$D$10+'СЕТ СН'!$I$6-'СЕТ СН'!$I$23</f>
        <v>1663.2296148799996</v>
      </c>
      <c r="S148" s="37">
        <f>SUMIFS(СВЦЭМ!$D$34:$D$777,СВЦЭМ!$A$34:$A$777,$A148,СВЦЭМ!$B$34:$B$777,S$119)+'СЕТ СН'!$I$11+СВЦЭМ!$D$10+'СЕТ СН'!$I$6-'СЕТ СН'!$I$23</f>
        <v>1650.4586078899997</v>
      </c>
      <c r="T148" s="37">
        <f>SUMIFS(СВЦЭМ!$D$34:$D$777,СВЦЭМ!$A$34:$A$777,$A148,СВЦЭМ!$B$34:$B$777,T$119)+'СЕТ СН'!$I$11+СВЦЭМ!$D$10+'СЕТ СН'!$I$6-'СЕТ СН'!$I$23</f>
        <v>1568.8053635199999</v>
      </c>
      <c r="U148" s="37">
        <f>SUMIFS(СВЦЭМ!$D$34:$D$777,СВЦЭМ!$A$34:$A$777,$A148,СВЦЭМ!$B$34:$B$777,U$119)+'СЕТ СН'!$I$11+СВЦЭМ!$D$10+'СЕТ СН'!$I$6-'СЕТ СН'!$I$23</f>
        <v>1568.0561537699996</v>
      </c>
      <c r="V148" s="37">
        <f>SUMIFS(СВЦЭМ!$D$34:$D$777,СВЦЭМ!$A$34:$A$777,$A148,СВЦЭМ!$B$34:$B$777,V$119)+'СЕТ СН'!$I$11+СВЦЭМ!$D$10+'СЕТ СН'!$I$6-'СЕТ СН'!$I$23</f>
        <v>1639.3619011699998</v>
      </c>
      <c r="W148" s="37">
        <f>SUMIFS(СВЦЭМ!$D$34:$D$777,СВЦЭМ!$A$34:$A$777,$A148,СВЦЭМ!$B$34:$B$777,W$119)+'СЕТ СН'!$I$11+СВЦЭМ!$D$10+'СЕТ СН'!$I$6-'СЕТ СН'!$I$23</f>
        <v>1779.4764797600001</v>
      </c>
      <c r="X148" s="37">
        <f>SUMIFS(СВЦЭМ!$D$34:$D$777,СВЦЭМ!$A$34:$A$777,$A148,СВЦЭМ!$B$34:$B$777,X$119)+'СЕТ СН'!$I$11+СВЦЭМ!$D$10+'СЕТ СН'!$I$6-'СЕТ СН'!$I$23</f>
        <v>1893.3582941799996</v>
      </c>
      <c r="Y148" s="37">
        <f>SUMIFS(СВЦЭМ!$D$34:$D$777,СВЦЭМ!$A$34:$A$777,$A148,СВЦЭМ!$B$34:$B$777,Y$119)+'СЕТ СН'!$I$11+СВЦЭМ!$D$10+'СЕТ СН'!$I$6-'СЕТ СН'!$I$23</f>
        <v>1958.3153352299996</v>
      </c>
    </row>
    <row r="149" spans="1:27" ht="15.75" x14ac:dyDescent="0.2">
      <c r="A149" s="36">
        <f t="shared" si="3"/>
        <v>43069</v>
      </c>
      <c r="B149" s="37">
        <f>SUMIFS(СВЦЭМ!$D$34:$D$777,СВЦЭМ!$A$34:$A$777,$A149,СВЦЭМ!$B$34:$B$777,B$119)+'СЕТ СН'!$I$11+СВЦЭМ!$D$10+'СЕТ СН'!$I$6-'СЕТ СН'!$I$23</f>
        <v>1999.5890861899998</v>
      </c>
      <c r="C149" s="37">
        <f>SUMIFS(СВЦЭМ!$D$34:$D$777,СВЦЭМ!$A$34:$A$777,$A149,СВЦЭМ!$B$34:$B$777,C$119)+'СЕТ СН'!$I$11+СВЦЭМ!$D$10+'СЕТ СН'!$I$6-'СЕТ СН'!$I$23</f>
        <v>2084.6379766599998</v>
      </c>
      <c r="D149" s="37">
        <f>SUMIFS(СВЦЭМ!$D$34:$D$777,СВЦЭМ!$A$34:$A$777,$A149,СВЦЭМ!$B$34:$B$777,D$119)+'СЕТ СН'!$I$11+СВЦЭМ!$D$10+'СЕТ СН'!$I$6-'СЕТ СН'!$I$23</f>
        <v>2069.7807013000001</v>
      </c>
      <c r="E149" s="37">
        <f>SUMIFS(СВЦЭМ!$D$34:$D$777,СВЦЭМ!$A$34:$A$777,$A149,СВЦЭМ!$B$34:$B$777,E$119)+'СЕТ СН'!$I$11+СВЦЭМ!$D$10+'СЕТ СН'!$I$6-'СЕТ СН'!$I$23</f>
        <v>2077.5150210299998</v>
      </c>
      <c r="F149" s="37">
        <f>SUMIFS(СВЦЭМ!$D$34:$D$777,СВЦЭМ!$A$34:$A$777,$A149,СВЦЭМ!$B$34:$B$777,F$119)+'СЕТ СН'!$I$11+СВЦЭМ!$D$10+'СЕТ СН'!$I$6-'СЕТ СН'!$I$23</f>
        <v>2075.0018291400002</v>
      </c>
      <c r="G149" s="37">
        <f>SUMIFS(СВЦЭМ!$D$34:$D$777,СВЦЭМ!$A$34:$A$777,$A149,СВЦЭМ!$B$34:$B$777,G$119)+'СЕТ СН'!$I$11+СВЦЭМ!$D$10+'СЕТ СН'!$I$6-'СЕТ СН'!$I$23</f>
        <v>2021.2470790199995</v>
      </c>
      <c r="H149" s="37">
        <f>SUMIFS(СВЦЭМ!$D$34:$D$777,СВЦЭМ!$A$34:$A$777,$A149,СВЦЭМ!$B$34:$B$777,H$119)+'СЕТ СН'!$I$11+СВЦЭМ!$D$10+'СЕТ СН'!$I$6-'СЕТ СН'!$I$23</f>
        <v>1904.9231362</v>
      </c>
      <c r="I149" s="37">
        <f>SUMIFS(СВЦЭМ!$D$34:$D$777,СВЦЭМ!$A$34:$A$777,$A149,СВЦЭМ!$B$34:$B$777,I$119)+'СЕТ СН'!$I$11+СВЦЭМ!$D$10+'СЕТ СН'!$I$6-'СЕТ СН'!$I$23</f>
        <v>1812.80870147</v>
      </c>
      <c r="J149" s="37">
        <f>SUMIFS(СВЦЭМ!$D$34:$D$777,СВЦЭМ!$A$34:$A$777,$A149,СВЦЭМ!$B$34:$B$777,J$119)+'СЕТ СН'!$I$11+СВЦЭМ!$D$10+'СЕТ СН'!$I$6-'СЕТ СН'!$I$23</f>
        <v>1765.5911553199999</v>
      </c>
      <c r="K149" s="37">
        <f>SUMIFS(СВЦЭМ!$D$34:$D$777,СВЦЭМ!$A$34:$A$777,$A149,СВЦЭМ!$B$34:$B$777,K$119)+'СЕТ СН'!$I$11+СВЦЭМ!$D$10+'СЕТ СН'!$I$6-'СЕТ СН'!$I$23</f>
        <v>1704.8218585699997</v>
      </c>
      <c r="L149" s="37">
        <f>SUMIFS(СВЦЭМ!$D$34:$D$777,СВЦЭМ!$A$34:$A$777,$A149,СВЦЭМ!$B$34:$B$777,L$119)+'СЕТ СН'!$I$11+СВЦЭМ!$D$10+'СЕТ СН'!$I$6-'СЕТ СН'!$I$23</f>
        <v>1635.0789713699996</v>
      </c>
      <c r="M149" s="37">
        <f>SUMIFS(СВЦЭМ!$D$34:$D$777,СВЦЭМ!$A$34:$A$777,$A149,СВЦЭМ!$B$34:$B$777,M$119)+'СЕТ СН'!$I$11+СВЦЭМ!$D$10+'СЕТ СН'!$I$6-'СЕТ СН'!$I$23</f>
        <v>1597.5519510899999</v>
      </c>
      <c r="N149" s="37">
        <f>SUMIFS(СВЦЭМ!$D$34:$D$777,СВЦЭМ!$A$34:$A$777,$A149,СВЦЭМ!$B$34:$B$777,N$119)+'СЕТ СН'!$I$11+СВЦЭМ!$D$10+'СЕТ СН'!$I$6-'СЕТ СН'!$I$23</f>
        <v>1590.4816152399999</v>
      </c>
      <c r="O149" s="37">
        <f>SUMIFS(СВЦЭМ!$D$34:$D$777,СВЦЭМ!$A$34:$A$777,$A149,СВЦЭМ!$B$34:$B$777,O$119)+'СЕТ СН'!$I$11+СВЦЭМ!$D$10+'СЕТ СН'!$I$6-'СЕТ СН'!$I$23</f>
        <v>1589.0365000699999</v>
      </c>
      <c r="P149" s="37">
        <f>SUMIFS(СВЦЭМ!$D$34:$D$777,СВЦЭМ!$A$34:$A$777,$A149,СВЦЭМ!$B$34:$B$777,P$119)+'СЕТ СН'!$I$11+СВЦЭМ!$D$10+'СЕТ СН'!$I$6-'СЕТ СН'!$I$23</f>
        <v>1586.2518685</v>
      </c>
      <c r="Q149" s="37">
        <f>SUMIFS(СВЦЭМ!$D$34:$D$777,СВЦЭМ!$A$34:$A$777,$A149,СВЦЭМ!$B$34:$B$777,Q$119)+'СЕТ СН'!$I$11+СВЦЭМ!$D$10+'СЕТ СН'!$I$6-'СЕТ СН'!$I$23</f>
        <v>1589.3028360399999</v>
      </c>
      <c r="R149" s="37">
        <f>SUMIFS(СВЦЭМ!$D$34:$D$777,СВЦЭМ!$A$34:$A$777,$A149,СВЦЭМ!$B$34:$B$777,R$119)+'СЕТ СН'!$I$11+СВЦЭМ!$D$10+'СЕТ СН'!$I$6-'СЕТ СН'!$I$23</f>
        <v>1590.4359944600001</v>
      </c>
      <c r="S149" s="37">
        <f>SUMIFS(СВЦЭМ!$D$34:$D$777,СВЦЭМ!$A$34:$A$777,$A149,СВЦЭМ!$B$34:$B$777,S$119)+'СЕТ СН'!$I$11+СВЦЭМ!$D$10+'СЕТ СН'!$I$6-'СЕТ СН'!$I$23</f>
        <v>1596.0373133599996</v>
      </c>
      <c r="T149" s="37">
        <f>SUMIFS(СВЦЭМ!$D$34:$D$777,СВЦЭМ!$A$34:$A$777,$A149,СВЦЭМ!$B$34:$B$777,T$119)+'СЕТ СН'!$I$11+СВЦЭМ!$D$10+'СЕТ СН'!$I$6-'СЕТ СН'!$I$23</f>
        <v>1615.4488327199997</v>
      </c>
      <c r="U149" s="37">
        <f>SUMIFS(СВЦЭМ!$D$34:$D$777,СВЦЭМ!$A$34:$A$777,$A149,СВЦЭМ!$B$34:$B$777,U$119)+'СЕТ СН'!$I$11+СВЦЭМ!$D$10+'СЕТ СН'!$I$6-'СЕТ СН'!$I$23</f>
        <v>1600.24717805</v>
      </c>
      <c r="V149" s="37">
        <f>SUMIFS(СВЦЭМ!$D$34:$D$777,СВЦЭМ!$A$34:$A$777,$A149,СВЦЭМ!$B$34:$B$777,V$119)+'СЕТ СН'!$I$11+СВЦЭМ!$D$10+'СЕТ СН'!$I$6-'СЕТ СН'!$I$23</f>
        <v>1670.9327512299997</v>
      </c>
      <c r="W149" s="37">
        <f>SUMIFS(СВЦЭМ!$D$34:$D$777,СВЦЭМ!$A$34:$A$777,$A149,СВЦЭМ!$B$34:$B$777,W$119)+'СЕТ СН'!$I$11+СВЦЭМ!$D$10+'СЕТ СН'!$I$6-'СЕТ СН'!$I$23</f>
        <v>1798.8770613699999</v>
      </c>
      <c r="X149" s="37">
        <f>SUMIFS(СВЦЭМ!$D$34:$D$777,СВЦЭМ!$A$34:$A$777,$A149,СВЦЭМ!$B$34:$B$777,X$119)+'СЕТ СН'!$I$11+СВЦЭМ!$D$10+'СЕТ СН'!$I$6-'СЕТ СН'!$I$23</f>
        <v>1861.8197596399996</v>
      </c>
      <c r="Y149" s="37">
        <f>SUMIFS(СВЦЭМ!$D$34:$D$777,СВЦЭМ!$A$34:$A$777,$A149,СВЦЭМ!$B$34:$B$777,Y$119)+'СЕТ СН'!$I$11+СВЦЭМ!$D$10+'СЕТ СН'!$I$6-'СЕТ СН'!$I$23</f>
        <v>1914.0589193599999</v>
      </c>
    </row>
    <row r="150" spans="1:27" ht="15.75" hidden="1" x14ac:dyDescent="0.2">
      <c r="A150" s="36">
        <f t="shared" si="3"/>
        <v>43070</v>
      </c>
      <c r="B150" s="37">
        <f>SUMIFS(СВЦЭМ!$D$34:$D$777,СВЦЭМ!$A$34:$A$777,$A150,СВЦЭМ!$B$34:$B$777,B$119)+'СЕТ СН'!$I$11+СВЦЭМ!$D$10+'СЕТ СН'!$I$6-'СЕТ СН'!$I$23</f>
        <v>811.85473680999985</v>
      </c>
      <c r="C150" s="37">
        <f>SUMIFS(СВЦЭМ!$D$34:$D$777,СВЦЭМ!$A$34:$A$777,$A150,СВЦЭМ!$B$34:$B$777,C$119)+'СЕТ СН'!$I$11+СВЦЭМ!$D$10+'СЕТ СН'!$I$6-'СЕТ СН'!$I$23</f>
        <v>811.85473680999985</v>
      </c>
      <c r="D150" s="37">
        <f>SUMIFS(СВЦЭМ!$D$34:$D$777,СВЦЭМ!$A$34:$A$777,$A150,СВЦЭМ!$B$34:$B$777,D$119)+'СЕТ СН'!$I$11+СВЦЭМ!$D$10+'СЕТ СН'!$I$6-'СЕТ СН'!$I$23</f>
        <v>811.85473680999985</v>
      </c>
      <c r="E150" s="37">
        <f>SUMIFS(СВЦЭМ!$D$34:$D$777,СВЦЭМ!$A$34:$A$777,$A150,СВЦЭМ!$B$34:$B$777,E$119)+'СЕТ СН'!$I$11+СВЦЭМ!$D$10+'СЕТ СН'!$I$6-'СЕТ СН'!$I$23</f>
        <v>811.85473680999985</v>
      </c>
      <c r="F150" s="37">
        <f>SUMIFS(СВЦЭМ!$D$34:$D$777,СВЦЭМ!$A$34:$A$777,$A150,СВЦЭМ!$B$34:$B$777,F$119)+'СЕТ СН'!$I$11+СВЦЭМ!$D$10+'СЕТ СН'!$I$6-'СЕТ СН'!$I$23</f>
        <v>811.85473680999985</v>
      </c>
      <c r="G150" s="37">
        <f>SUMIFS(СВЦЭМ!$D$34:$D$777,СВЦЭМ!$A$34:$A$777,$A150,СВЦЭМ!$B$34:$B$777,G$119)+'СЕТ СН'!$I$11+СВЦЭМ!$D$10+'СЕТ СН'!$I$6-'СЕТ СН'!$I$23</f>
        <v>811.85473680999985</v>
      </c>
      <c r="H150" s="37">
        <f>SUMIFS(СВЦЭМ!$D$34:$D$777,СВЦЭМ!$A$34:$A$777,$A150,СВЦЭМ!$B$34:$B$777,H$119)+'СЕТ СН'!$I$11+СВЦЭМ!$D$10+'СЕТ СН'!$I$6-'СЕТ СН'!$I$23</f>
        <v>811.85473680999985</v>
      </c>
      <c r="I150" s="37">
        <f>SUMIFS(СВЦЭМ!$D$34:$D$777,СВЦЭМ!$A$34:$A$777,$A150,СВЦЭМ!$B$34:$B$777,I$119)+'СЕТ СН'!$I$11+СВЦЭМ!$D$10+'СЕТ СН'!$I$6-'СЕТ СН'!$I$23</f>
        <v>811.85473680999985</v>
      </c>
      <c r="J150" s="37">
        <f>SUMIFS(СВЦЭМ!$D$34:$D$777,СВЦЭМ!$A$34:$A$777,$A150,СВЦЭМ!$B$34:$B$777,J$119)+'СЕТ СН'!$I$11+СВЦЭМ!$D$10+'СЕТ СН'!$I$6-'СЕТ СН'!$I$23</f>
        <v>811.85473680999985</v>
      </c>
      <c r="K150" s="37">
        <f>SUMIFS(СВЦЭМ!$D$34:$D$777,СВЦЭМ!$A$34:$A$777,$A150,СВЦЭМ!$B$34:$B$777,K$119)+'СЕТ СН'!$I$11+СВЦЭМ!$D$10+'СЕТ СН'!$I$6-'СЕТ СН'!$I$23</f>
        <v>811.85473680999985</v>
      </c>
      <c r="L150" s="37">
        <f>SUMIFS(СВЦЭМ!$D$34:$D$777,СВЦЭМ!$A$34:$A$777,$A150,СВЦЭМ!$B$34:$B$777,L$119)+'СЕТ СН'!$I$11+СВЦЭМ!$D$10+'СЕТ СН'!$I$6-'СЕТ СН'!$I$23</f>
        <v>811.85473680999985</v>
      </c>
      <c r="M150" s="37">
        <f>SUMIFS(СВЦЭМ!$D$34:$D$777,СВЦЭМ!$A$34:$A$777,$A150,СВЦЭМ!$B$34:$B$777,M$119)+'СЕТ СН'!$I$11+СВЦЭМ!$D$10+'СЕТ СН'!$I$6-'СЕТ СН'!$I$23</f>
        <v>811.85473680999985</v>
      </c>
      <c r="N150" s="37">
        <f>SUMIFS(СВЦЭМ!$D$34:$D$777,СВЦЭМ!$A$34:$A$777,$A150,СВЦЭМ!$B$34:$B$777,N$119)+'СЕТ СН'!$I$11+СВЦЭМ!$D$10+'СЕТ СН'!$I$6-'СЕТ СН'!$I$23</f>
        <v>811.85473680999985</v>
      </c>
      <c r="O150" s="37">
        <f>SUMIFS(СВЦЭМ!$D$34:$D$777,СВЦЭМ!$A$34:$A$777,$A150,СВЦЭМ!$B$34:$B$777,O$119)+'СЕТ СН'!$I$11+СВЦЭМ!$D$10+'СЕТ СН'!$I$6-'СЕТ СН'!$I$23</f>
        <v>811.85473680999985</v>
      </c>
      <c r="P150" s="37">
        <f>SUMIFS(СВЦЭМ!$D$34:$D$777,СВЦЭМ!$A$34:$A$777,$A150,СВЦЭМ!$B$34:$B$777,P$119)+'СЕТ СН'!$I$11+СВЦЭМ!$D$10+'СЕТ СН'!$I$6-'СЕТ СН'!$I$23</f>
        <v>811.85473680999985</v>
      </c>
      <c r="Q150" s="37">
        <f>SUMIFS(СВЦЭМ!$D$34:$D$777,СВЦЭМ!$A$34:$A$777,$A150,СВЦЭМ!$B$34:$B$777,Q$119)+'СЕТ СН'!$I$11+СВЦЭМ!$D$10+'СЕТ СН'!$I$6-'СЕТ СН'!$I$23</f>
        <v>811.85473680999985</v>
      </c>
      <c r="R150" s="37">
        <f>SUMIFS(СВЦЭМ!$D$34:$D$777,СВЦЭМ!$A$34:$A$777,$A150,СВЦЭМ!$B$34:$B$777,R$119)+'СЕТ СН'!$I$11+СВЦЭМ!$D$10+'СЕТ СН'!$I$6-'СЕТ СН'!$I$23</f>
        <v>811.85473680999985</v>
      </c>
      <c r="S150" s="37">
        <f>SUMIFS(СВЦЭМ!$D$34:$D$777,СВЦЭМ!$A$34:$A$777,$A150,СВЦЭМ!$B$34:$B$777,S$119)+'СЕТ СН'!$I$11+СВЦЭМ!$D$10+'СЕТ СН'!$I$6-'СЕТ СН'!$I$23</f>
        <v>811.85473680999985</v>
      </c>
      <c r="T150" s="37">
        <f>SUMIFS(СВЦЭМ!$D$34:$D$777,СВЦЭМ!$A$34:$A$777,$A150,СВЦЭМ!$B$34:$B$777,T$119)+'СЕТ СН'!$I$11+СВЦЭМ!$D$10+'СЕТ СН'!$I$6-'СЕТ СН'!$I$23</f>
        <v>811.85473680999985</v>
      </c>
      <c r="U150" s="37">
        <f>SUMIFS(СВЦЭМ!$D$34:$D$777,СВЦЭМ!$A$34:$A$777,$A150,СВЦЭМ!$B$34:$B$777,U$119)+'СЕТ СН'!$I$11+СВЦЭМ!$D$10+'СЕТ СН'!$I$6-'СЕТ СН'!$I$23</f>
        <v>811.85473680999985</v>
      </c>
      <c r="V150" s="37">
        <f>SUMIFS(СВЦЭМ!$D$34:$D$777,СВЦЭМ!$A$34:$A$777,$A150,СВЦЭМ!$B$34:$B$777,V$119)+'СЕТ СН'!$I$11+СВЦЭМ!$D$10+'СЕТ СН'!$I$6-'СЕТ СН'!$I$23</f>
        <v>811.85473680999985</v>
      </c>
      <c r="W150" s="37">
        <f>SUMIFS(СВЦЭМ!$D$34:$D$777,СВЦЭМ!$A$34:$A$777,$A150,СВЦЭМ!$B$34:$B$777,W$119)+'СЕТ СН'!$I$11+СВЦЭМ!$D$10+'СЕТ СН'!$I$6-'СЕТ СН'!$I$23</f>
        <v>811.85473680999985</v>
      </c>
      <c r="X150" s="37">
        <f>SUMIFS(СВЦЭМ!$D$34:$D$777,СВЦЭМ!$A$34:$A$777,$A150,СВЦЭМ!$B$34:$B$777,X$119)+'СЕТ СН'!$I$11+СВЦЭМ!$D$10+'СЕТ СН'!$I$6-'СЕТ СН'!$I$23</f>
        <v>811.85473680999985</v>
      </c>
      <c r="Y150" s="37">
        <f>SUMIFS(СВЦЭМ!$D$34:$D$777,СВЦЭМ!$A$34:$A$777,$A150,СВЦЭМ!$B$34:$B$777,Y$119)+'СЕТ СН'!$I$11+СВЦЭМ!$D$10+'СЕТ СН'!$I$6-'СЕТ СН'!$I$23</f>
        <v>811.85473680999985</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28"/>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01.11.2017</v>
      </c>
      <c r="B156" s="37">
        <f>SUMIFS(СВЦЭМ!$E$34:$E$777,СВЦЭМ!$A$34:$A$777,$A156,СВЦЭМ!$B$34:$B$777,B$155)+'СЕТ СН'!$F$12-'СЕТ СН'!$F$23</f>
        <v>-578.75</v>
      </c>
      <c r="C156" s="37">
        <f>SUMIFS(СВЦЭМ!$E$34:$E$777,СВЦЭМ!$A$34:$A$777,$A156,СВЦЭМ!$B$34:$B$777,C$155)+'СЕТ СН'!$F$12-'СЕТ СН'!$F$23</f>
        <v>-578.75</v>
      </c>
      <c r="D156" s="37">
        <f>SUMIFS(СВЦЭМ!$E$34:$E$777,СВЦЭМ!$A$34:$A$777,$A156,СВЦЭМ!$B$34:$B$777,D$155)+'СЕТ СН'!$F$12-'СЕТ СН'!$F$23</f>
        <v>-578.75</v>
      </c>
      <c r="E156" s="37">
        <f>SUMIFS(СВЦЭМ!$E$34:$E$777,СВЦЭМ!$A$34:$A$777,$A156,СВЦЭМ!$B$34:$B$777,E$155)+'СЕТ СН'!$F$12-'СЕТ СН'!$F$23</f>
        <v>-578.75</v>
      </c>
      <c r="F156" s="37">
        <f>SUMIFS(СВЦЭМ!$E$34:$E$777,СВЦЭМ!$A$34:$A$777,$A156,СВЦЭМ!$B$34:$B$777,F$155)+'СЕТ СН'!$F$12-'СЕТ СН'!$F$23</f>
        <v>-578.75</v>
      </c>
      <c r="G156" s="37">
        <f>SUMIFS(СВЦЭМ!$E$34:$E$777,СВЦЭМ!$A$34:$A$777,$A156,СВЦЭМ!$B$34:$B$777,G$155)+'СЕТ СН'!$F$12-'СЕТ СН'!$F$23</f>
        <v>-578.75</v>
      </c>
      <c r="H156" s="37">
        <f>SUMIFS(СВЦЭМ!$E$34:$E$777,СВЦЭМ!$A$34:$A$777,$A156,СВЦЭМ!$B$34:$B$777,H$155)+'СЕТ СН'!$F$12-'СЕТ СН'!$F$23</f>
        <v>-578.75</v>
      </c>
      <c r="I156" s="37">
        <f>SUMIFS(СВЦЭМ!$E$34:$E$777,СВЦЭМ!$A$34:$A$777,$A156,СВЦЭМ!$B$34:$B$777,I$155)+'СЕТ СН'!$F$12-'СЕТ СН'!$F$23</f>
        <v>-578.75</v>
      </c>
      <c r="J156" s="37">
        <f>SUMIFS(СВЦЭМ!$E$34:$E$777,СВЦЭМ!$A$34:$A$777,$A156,СВЦЭМ!$B$34:$B$777,J$155)+'СЕТ СН'!$F$12-'СЕТ СН'!$F$23</f>
        <v>-578.75</v>
      </c>
      <c r="K156" s="37">
        <f>SUMIFS(СВЦЭМ!$E$34:$E$777,СВЦЭМ!$A$34:$A$777,$A156,СВЦЭМ!$B$34:$B$777,K$155)+'СЕТ СН'!$F$12-'СЕТ СН'!$F$23</f>
        <v>-578.75</v>
      </c>
      <c r="L156" s="37">
        <f>SUMIFS(СВЦЭМ!$E$34:$E$777,СВЦЭМ!$A$34:$A$777,$A156,СВЦЭМ!$B$34:$B$777,L$155)+'СЕТ СН'!$F$12-'СЕТ СН'!$F$23</f>
        <v>-578.75</v>
      </c>
      <c r="M156" s="37">
        <f>SUMIFS(СВЦЭМ!$E$34:$E$777,СВЦЭМ!$A$34:$A$777,$A156,СВЦЭМ!$B$34:$B$777,M$155)+'СЕТ СН'!$F$12-'СЕТ СН'!$F$23</f>
        <v>-578.75</v>
      </c>
      <c r="N156" s="37">
        <f>SUMIFS(СВЦЭМ!$E$34:$E$777,СВЦЭМ!$A$34:$A$777,$A156,СВЦЭМ!$B$34:$B$777,N$155)+'СЕТ СН'!$F$12-'СЕТ СН'!$F$23</f>
        <v>-578.75</v>
      </c>
      <c r="O156" s="37">
        <f>SUMIFS(СВЦЭМ!$E$34:$E$777,СВЦЭМ!$A$34:$A$777,$A156,СВЦЭМ!$B$34:$B$777,O$155)+'СЕТ СН'!$F$12-'СЕТ СН'!$F$23</f>
        <v>-578.75</v>
      </c>
      <c r="P156" s="37">
        <f>SUMIFS(СВЦЭМ!$E$34:$E$777,СВЦЭМ!$A$34:$A$777,$A156,СВЦЭМ!$B$34:$B$777,P$155)+'СЕТ СН'!$F$12-'СЕТ СН'!$F$23</f>
        <v>-578.75</v>
      </c>
      <c r="Q156" s="37">
        <f>SUMIFS(СВЦЭМ!$E$34:$E$777,СВЦЭМ!$A$34:$A$777,$A156,СВЦЭМ!$B$34:$B$777,Q$155)+'СЕТ СН'!$F$12-'СЕТ СН'!$F$23</f>
        <v>-578.75</v>
      </c>
      <c r="R156" s="37">
        <f>SUMIFS(СВЦЭМ!$E$34:$E$777,СВЦЭМ!$A$34:$A$777,$A156,СВЦЭМ!$B$34:$B$777,R$155)+'СЕТ СН'!$F$12-'СЕТ СН'!$F$23</f>
        <v>-578.75</v>
      </c>
      <c r="S156" s="37">
        <f>SUMIFS(СВЦЭМ!$E$34:$E$777,СВЦЭМ!$A$34:$A$777,$A156,СВЦЭМ!$B$34:$B$777,S$155)+'СЕТ СН'!$F$12-'СЕТ СН'!$F$23</f>
        <v>-578.75</v>
      </c>
      <c r="T156" s="37">
        <f>SUMIFS(СВЦЭМ!$E$34:$E$777,СВЦЭМ!$A$34:$A$777,$A156,СВЦЭМ!$B$34:$B$777,T$155)+'СЕТ СН'!$F$12-'СЕТ СН'!$F$23</f>
        <v>-578.75</v>
      </c>
      <c r="U156" s="37">
        <f>SUMIFS(СВЦЭМ!$E$34:$E$777,СВЦЭМ!$A$34:$A$777,$A156,СВЦЭМ!$B$34:$B$777,U$155)+'СЕТ СН'!$F$12-'СЕТ СН'!$F$23</f>
        <v>-578.75</v>
      </c>
      <c r="V156" s="37">
        <f>SUMIFS(СВЦЭМ!$E$34:$E$777,СВЦЭМ!$A$34:$A$777,$A156,СВЦЭМ!$B$34:$B$777,V$155)+'СЕТ СН'!$F$12-'СЕТ СН'!$F$23</f>
        <v>-578.75</v>
      </c>
      <c r="W156" s="37">
        <f>SUMIFS(СВЦЭМ!$E$34:$E$777,СВЦЭМ!$A$34:$A$777,$A156,СВЦЭМ!$B$34:$B$777,W$155)+'СЕТ СН'!$F$12-'СЕТ СН'!$F$23</f>
        <v>-578.75</v>
      </c>
      <c r="X156" s="37">
        <f>SUMIFS(СВЦЭМ!$E$34:$E$777,СВЦЭМ!$A$34:$A$777,$A156,СВЦЭМ!$B$34:$B$777,X$155)+'СЕТ СН'!$F$12-'СЕТ СН'!$F$23</f>
        <v>-578.75</v>
      </c>
      <c r="Y156" s="37">
        <f>SUMIFS(СВЦЭМ!$E$34:$E$777,СВЦЭМ!$A$34:$A$777,$A156,СВЦЭМ!$B$34:$B$777,Y$155)+'СЕТ СН'!$F$12-'СЕТ СН'!$F$23</f>
        <v>-578.75</v>
      </c>
      <c r="AA156" s="46"/>
    </row>
    <row r="157" spans="1:27" ht="15.75" x14ac:dyDescent="0.2">
      <c r="A157" s="36">
        <f>A156+1</f>
        <v>43041</v>
      </c>
      <c r="B157" s="37">
        <f>SUMIFS(СВЦЭМ!$E$34:$E$777,СВЦЭМ!$A$34:$A$777,$A157,СВЦЭМ!$B$34:$B$777,B$155)+'СЕТ СН'!$F$12-'СЕТ СН'!$F$23</f>
        <v>-578.75</v>
      </c>
      <c r="C157" s="37">
        <f>SUMIFS(СВЦЭМ!$E$34:$E$777,СВЦЭМ!$A$34:$A$777,$A157,СВЦЭМ!$B$34:$B$777,C$155)+'СЕТ СН'!$F$12-'СЕТ СН'!$F$23</f>
        <v>-578.75</v>
      </c>
      <c r="D157" s="37">
        <f>SUMIFS(СВЦЭМ!$E$34:$E$777,СВЦЭМ!$A$34:$A$777,$A157,СВЦЭМ!$B$34:$B$777,D$155)+'СЕТ СН'!$F$12-'СЕТ СН'!$F$23</f>
        <v>-578.75</v>
      </c>
      <c r="E157" s="37">
        <f>SUMIFS(СВЦЭМ!$E$34:$E$777,СВЦЭМ!$A$34:$A$777,$A157,СВЦЭМ!$B$34:$B$777,E$155)+'СЕТ СН'!$F$12-'СЕТ СН'!$F$23</f>
        <v>-578.75</v>
      </c>
      <c r="F157" s="37">
        <f>SUMIFS(СВЦЭМ!$E$34:$E$777,СВЦЭМ!$A$34:$A$777,$A157,СВЦЭМ!$B$34:$B$777,F$155)+'СЕТ СН'!$F$12-'СЕТ СН'!$F$23</f>
        <v>-578.75</v>
      </c>
      <c r="G157" s="37">
        <f>SUMIFS(СВЦЭМ!$E$34:$E$777,СВЦЭМ!$A$34:$A$777,$A157,СВЦЭМ!$B$34:$B$777,G$155)+'СЕТ СН'!$F$12-'СЕТ СН'!$F$23</f>
        <v>-578.75</v>
      </c>
      <c r="H157" s="37">
        <f>SUMIFS(СВЦЭМ!$E$34:$E$777,СВЦЭМ!$A$34:$A$777,$A157,СВЦЭМ!$B$34:$B$777,H$155)+'СЕТ СН'!$F$12-'СЕТ СН'!$F$23</f>
        <v>-578.75</v>
      </c>
      <c r="I157" s="37">
        <f>SUMIFS(СВЦЭМ!$E$34:$E$777,СВЦЭМ!$A$34:$A$777,$A157,СВЦЭМ!$B$34:$B$777,I$155)+'СЕТ СН'!$F$12-'СЕТ СН'!$F$23</f>
        <v>-578.75</v>
      </c>
      <c r="J157" s="37">
        <f>SUMIFS(СВЦЭМ!$E$34:$E$777,СВЦЭМ!$A$34:$A$777,$A157,СВЦЭМ!$B$34:$B$777,J$155)+'СЕТ СН'!$F$12-'СЕТ СН'!$F$23</f>
        <v>-578.75</v>
      </c>
      <c r="K157" s="37">
        <f>SUMIFS(СВЦЭМ!$E$34:$E$777,СВЦЭМ!$A$34:$A$777,$A157,СВЦЭМ!$B$34:$B$777,K$155)+'СЕТ СН'!$F$12-'СЕТ СН'!$F$23</f>
        <v>-578.75</v>
      </c>
      <c r="L157" s="37">
        <f>SUMIFS(СВЦЭМ!$E$34:$E$777,СВЦЭМ!$A$34:$A$777,$A157,СВЦЭМ!$B$34:$B$777,L$155)+'СЕТ СН'!$F$12-'СЕТ СН'!$F$23</f>
        <v>-578.75</v>
      </c>
      <c r="M157" s="37">
        <f>SUMIFS(СВЦЭМ!$E$34:$E$777,СВЦЭМ!$A$34:$A$777,$A157,СВЦЭМ!$B$34:$B$777,M$155)+'СЕТ СН'!$F$12-'СЕТ СН'!$F$23</f>
        <v>-578.75</v>
      </c>
      <c r="N157" s="37">
        <f>SUMIFS(СВЦЭМ!$E$34:$E$777,СВЦЭМ!$A$34:$A$777,$A157,СВЦЭМ!$B$34:$B$777,N$155)+'СЕТ СН'!$F$12-'СЕТ СН'!$F$23</f>
        <v>-578.75</v>
      </c>
      <c r="O157" s="37">
        <f>SUMIFS(СВЦЭМ!$E$34:$E$777,СВЦЭМ!$A$34:$A$777,$A157,СВЦЭМ!$B$34:$B$777,O$155)+'СЕТ СН'!$F$12-'СЕТ СН'!$F$23</f>
        <v>-578.75</v>
      </c>
      <c r="P157" s="37">
        <f>SUMIFS(СВЦЭМ!$E$34:$E$777,СВЦЭМ!$A$34:$A$777,$A157,СВЦЭМ!$B$34:$B$777,P$155)+'СЕТ СН'!$F$12-'СЕТ СН'!$F$23</f>
        <v>-578.75</v>
      </c>
      <c r="Q157" s="37">
        <f>SUMIFS(СВЦЭМ!$E$34:$E$777,СВЦЭМ!$A$34:$A$777,$A157,СВЦЭМ!$B$34:$B$777,Q$155)+'СЕТ СН'!$F$12-'СЕТ СН'!$F$23</f>
        <v>-578.75</v>
      </c>
      <c r="R157" s="37">
        <f>SUMIFS(СВЦЭМ!$E$34:$E$777,СВЦЭМ!$A$34:$A$777,$A157,СВЦЭМ!$B$34:$B$777,R$155)+'СЕТ СН'!$F$12-'СЕТ СН'!$F$23</f>
        <v>-578.75</v>
      </c>
      <c r="S157" s="37">
        <f>SUMIFS(СВЦЭМ!$E$34:$E$777,СВЦЭМ!$A$34:$A$777,$A157,СВЦЭМ!$B$34:$B$777,S$155)+'СЕТ СН'!$F$12-'СЕТ СН'!$F$23</f>
        <v>-578.75</v>
      </c>
      <c r="T157" s="37">
        <f>SUMIFS(СВЦЭМ!$E$34:$E$777,СВЦЭМ!$A$34:$A$777,$A157,СВЦЭМ!$B$34:$B$777,T$155)+'СЕТ СН'!$F$12-'СЕТ СН'!$F$23</f>
        <v>-578.75</v>
      </c>
      <c r="U157" s="37">
        <f>SUMIFS(СВЦЭМ!$E$34:$E$777,СВЦЭМ!$A$34:$A$777,$A157,СВЦЭМ!$B$34:$B$777,U$155)+'СЕТ СН'!$F$12-'СЕТ СН'!$F$23</f>
        <v>-578.75</v>
      </c>
      <c r="V157" s="37">
        <f>SUMIFS(СВЦЭМ!$E$34:$E$777,СВЦЭМ!$A$34:$A$777,$A157,СВЦЭМ!$B$34:$B$777,V$155)+'СЕТ СН'!$F$12-'СЕТ СН'!$F$23</f>
        <v>-578.75</v>
      </c>
      <c r="W157" s="37">
        <f>SUMIFS(СВЦЭМ!$E$34:$E$777,СВЦЭМ!$A$34:$A$777,$A157,СВЦЭМ!$B$34:$B$777,W$155)+'СЕТ СН'!$F$12-'СЕТ СН'!$F$23</f>
        <v>-578.75</v>
      </c>
      <c r="X157" s="37">
        <f>SUMIFS(СВЦЭМ!$E$34:$E$777,СВЦЭМ!$A$34:$A$777,$A157,СВЦЭМ!$B$34:$B$777,X$155)+'СЕТ СН'!$F$12-'СЕТ СН'!$F$23</f>
        <v>-578.75</v>
      </c>
      <c r="Y157" s="37">
        <f>SUMIFS(СВЦЭМ!$E$34:$E$777,СВЦЭМ!$A$34:$A$777,$A157,СВЦЭМ!$B$34:$B$777,Y$155)+'СЕТ СН'!$F$12-'СЕТ СН'!$F$23</f>
        <v>-578.75</v>
      </c>
    </row>
    <row r="158" spans="1:27" ht="15.75" x14ac:dyDescent="0.2">
      <c r="A158" s="36">
        <f t="shared" ref="A158:A186" si="4">A157+1</f>
        <v>43042</v>
      </c>
      <c r="B158" s="37">
        <f>SUMIFS(СВЦЭМ!$E$34:$E$777,СВЦЭМ!$A$34:$A$777,$A158,СВЦЭМ!$B$34:$B$777,B$155)+'СЕТ СН'!$F$12-'СЕТ СН'!$F$23</f>
        <v>-578.75</v>
      </c>
      <c r="C158" s="37">
        <f>SUMIFS(СВЦЭМ!$E$34:$E$777,СВЦЭМ!$A$34:$A$777,$A158,СВЦЭМ!$B$34:$B$777,C$155)+'СЕТ СН'!$F$12-'СЕТ СН'!$F$23</f>
        <v>-578.75</v>
      </c>
      <c r="D158" s="37">
        <f>SUMIFS(СВЦЭМ!$E$34:$E$777,СВЦЭМ!$A$34:$A$777,$A158,СВЦЭМ!$B$34:$B$777,D$155)+'СЕТ СН'!$F$12-'СЕТ СН'!$F$23</f>
        <v>-578.75</v>
      </c>
      <c r="E158" s="37">
        <f>SUMIFS(СВЦЭМ!$E$34:$E$777,СВЦЭМ!$A$34:$A$777,$A158,СВЦЭМ!$B$34:$B$777,E$155)+'СЕТ СН'!$F$12-'СЕТ СН'!$F$23</f>
        <v>-578.75</v>
      </c>
      <c r="F158" s="37">
        <f>SUMIFS(СВЦЭМ!$E$34:$E$777,СВЦЭМ!$A$34:$A$777,$A158,СВЦЭМ!$B$34:$B$777,F$155)+'СЕТ СН'!$F$12-'СЕТ СН'!$F$23</f>
        <v>-578.75</v>
      </c>
      <c r="G158" s="37">
        <f>SUMIFS(СВЦЭМ!$E$34:$E$777,СВЦЭМ!$A$34:$A$777,$A158,СВЦЭМ!$B$34:$B$777,G$155)+'СЕТ СН'!$F$12-'СЕТ СН'!$F$23</f>
        <v>-578.75</v>
      </c>
      <c r="H158" s="37">
        <f>SUMIFS(СВЦЭМ!$E$34:$E$777,СВЦЭМ!$A$34:$A$777,$A158,СВЦЭМ!$B$34:$B$777,H$155)+'СЕТ СН'!$F$12-'СЕТ СН'!$F$23</f>
        <v>-578.75</v>
      </c>
      <c r="I158" s="37">
        <f>SUMIFS(СВЦЭМ!$E$34:$E$777,СВЦЭМ!$A$34:$A$777,$A158,СВЦЭМ!$B$34:$B$777,I$155)+'СЕТ СН'!$F$12-'СЕТ СН'!$F$23</f>
        <v>-578.75</v>
      </c>
      <c r="J158" s="37">
        <f>SUMIFS(СВЦЭМ!$E$34:$E$777,СВЦЭМ!$A$34:$A$777,$A158,СВЦЭМ!$B$34:$B$777,J$155)+'СЕТ СН'!$F$12-'СЕТ СН'!$F$23</f>
        <v>-578.75</v>
      </c>
      <c r="K158" s="37">
        <f>SUMIFS(СВЦЭМ!$E$34:$E$777,СВЦЭМ!$A$34:$A$777,$A158,СВЦЭМ!$B$34:$B$777,K$155)+'СЕТ СН'!$F$12-'СЕТ СН'!$F$23</f>
        <v>-578.75</v>
      </c>
      <c r="L158" s="37">
        <f>SUMIFS(СВЦЭМ!$E$34:$E$777,СВЦЭМ!$A$34:$A$777,$A158,СВЦЭМ!$B$34:$B$777,L$155)+'СЕТ СН'!$F$12-'СЕТ СН'!$F$23</f>
        <v>-578.75</v>
      </c>
      <c r="M158" s="37">
        <f>SUMIFS(СВЦЭМ!$E$34:$E$777,СВЦЭМ!$A$34:$A$777,$A158,СВЦЭМ!$B$34:$B$777,M$155)+'СЕТ СН'!$F$12-'СЕТ СН'!$F$23</f>
        <v>-578.75</v>
      </c>
      <c r="N158" s="37">
        <f>SUMIFS(СВЦЭМ!$E$34:$E$777,СВЦЭМ!$A$34:$A$777,$A158,СВЦЭМ!$B$34:$B$777,N$155)+'СЕТ СН'!$F$12-'СЕТ СН'!$F$23</f>
        <v>-578.75</v>
      </c>
      <c r="O158" s="37">
        <f>SUMIFS(СВЦЭМ!$E$34:$E$777,СВЦЭМ!$A$34:$A$777,$A158,СВЦЭМ!$B$34:$B$777,O$155)+'СЕТ СН'!$F$12-'СЕТ СН'!$F$23</f>
        <v>-578.75</v>
      </c>
      <c r="P158" s="37">
        <f>SUMIFS(СВЦЭМ!$E$34:$E$777,СВЦЭМ!$A$34:$A$777,$A158,СВЦЭМ!$B$34:$B$777,P$155)+'СЕТ СН'!$F$12-'СЕТ СН'!$F$23</f>
        <v>-578.75</v>
      </c>
      <c r="Q158" s="37">
        <f>SUMIFS(СВЦЭМ!$E$34:$E$777,СВЦЭМ!$A$34:$A$777,$A158,СВЦЭМ!$B$34:$B$777,Q$155)+'СЕТ СН'!$F$12-'СЕТ СН'!$F$23</f>
        <v>-578.75</v>
      </c>
      <c r="R158" s="37">
        <f>SUMIFS(СВЦЭМ!$E$34:$E$777,СВЦЭМ!$A$34:$A$777,$A158,СВЦЭМ!$B$34:$B$777,R$155)+'СЕТ СН'!$F$12-'СЕТ СН'!$F$23</f>
        <v>-578.75</v>
      </c>
      <c r="S158" s="37">
        <f>SUMIFS(СВЦЭМ!$E$34:$E$777,СВЦЭМ!$A$34:$A$777,$A158,СВЦЭМ!$B$34:$B$777,S$155)+'СЕТ СН'!$F$12-'СЕТ СН'!$F$23</f>
        <v>-578.75</v>
      </c>
      <c r="T158" s="37">
        <f>SUMIFS(СВЦЭМ!$E$34:$E$777,СВЦЭМ!$A$34:$A$777,$A158,СВЦЭМ!$B$34:$B$777,T$155)+'СЕТ СН'!$F$12-'СЕТ СН'!$F$23</f>
        <v>-578.75</v>
      </c>
      <c r="U158" s="37">
        <f>SUMIFS(СВЦЭМ!$E$34:$E$777,СВЦЭМ!$A$34:$A$777,$A158,СВЦЭМ!$B$34:$B$777,U$155)+'СЕТ СН'!$F$12-'СЕТ СН'!$F$23</f>
        <v>-578.75</v>
      </c>
      <c r="V158" s="37">
        <f>SUMIFS(СВЦЭМ!$E$34:$E$777,СВЦЭМ!$A$34:$A$777,$A158,СВЦЭМ!$B$34:$B$777,V$155)+'СЕТ СН'!$F$12-'СЕТ СН'!$F$23</f>
        <v>-578.75</v>
      </c>
      <c r="W158" s="37">
        <f>SUMIFS(СВЦЭМ!$E$34:$E$777,СВЦЭМ!$A$34:$A$777,$A158,СВЦЭМ!$B$34:$B$777,W$155)+'СЕТ СН'!$F$12-'СЕТ СН'!$F$23</f>
        <v>-578.75</v>
      </c>
      <c r="X158" s="37">
        <f>SUMIFS(СВЦЭМ!$E$34:$E$777,СВЦЭМ!$A$34:$A$777,$A158,СВЦЭМ!$B$34:$B$777,X$155)+'СЕТ СН'!$F$12-'СЕТ СН'!$F$23</f>
        <v>-578.75</v>
      </c>
      <c r="Y158" s="37">
        <f>SUMIFS(СВЦЭМ!$E$34:$E$777,СВЦЭМ!$A$34:$A$777,$A158,СВЦЭМ!$B$34:$B$777,Y$155)+'СЕТ СН'!$F$12-'СЕТ СН'!$F$23</f>
        <v>-578.75</v>
      </c>
    </row>
    <row r="159" spans="1:27" ht="15.75" x14ac:dyDescent="0.2">
      <c r="A159" s="36">
        <f t="shared" si="4"/>
        <v>43043</v>
      </c>
      <c r="B159" s="37">
        <f>SUMIFS(СВЦЭМ!$E$34:$E$777,СВЦЭМ!$A$34:$A$777,$A159,СВЦЭМ!$B$34:$B$777,B$155)+'СЕТ СН'!$F$12-'СЕТ СН'!$F$23</f>
        <v>-578.75</v>
      </c>
      <c r="C159" s="37">
        <f>SUMIFS(СВЦЭМ!$E$34:$E$777,СВЦЭМ!$A$34:$A$777,$A159,СВЦЭМ!$B$34:$B$777,C$155)+'СЕТ СН'!$F$12-'СЕТ СН'!$F$23</f>
        <v>-578.75</v>
      </c>
      <c r="D159" s="37">
        <f>SUMIFS(СВЦЭМ!$E$34:$E$777,СВЦЭМ!$A$34:$A$777,$A159,СВЦЭМ!$B$34:$B$777,D$155)+'СЕТ СН'!$F$12-'СЕТ СН'!$F$23</f>
        <v>-578.75</v>
      </c>
      <c r="E159" s="37">
        <f>SUMIFS(СВЦЭМ!$E$34:$E$777,СВЦЭМ!$A$34:$A$777,$A159,СВЦЭМ!$B$34:$B$777,E$155)+'СЕТ СН'!$F$12-'СЕТ СН'!$F$23</f>
        <v>-578.75</v>
      </c>
      <c r="F159" s="37">
        <f>SUMIFS(СВЦЭМ!$E$34:$E$777,СВЦЭМ!$A$34:$A$777,$A159,СВЦЭМ!$B$34:$B$777,F$155)+'СЕТ СН'!$F$12-'СЕТ СН'!$F$23</f>
        <v>-578.75</v>
      </c>
      <c r="G159" s="37">
        <f>SUMIFS(СВЦЭМ!$E$34:$E$777,СВЦЭМ!$A$34:$A$777,$A159,СВЦЭМ!$B$34:$B$777,G$155)+'СЕТ СН'!$F$12-'СЕТ СН'!$F$23</f>
        <v>-578.75</v>
      </c>
      <c r="H159" s="37">
        <f>SUMIFS(СВЦЭМ!$E$34:$E$777,СВЦЭМ!$A$34:$A$777,$A159,СВЦЭМ!$B$34:$B$777,H$155)+'СЕТ СН'!$F$12-'СЕТ СН'!$F$23</f>
        <v>-578.75</v>
      </c>
      <c r="I159" s="37">
        <f>SUMIFS(СВЦЭМ!$E$34:$E$777,СВЦЭМ!$A$34:$A$777,$A159,СВЦЭМ!$B$34:$B$777,I$155)+'СЕТ СН'!$F$12-'СЕТ СН'!$F$23</f>
        <v>-578.75</v>
      </c>
      <c r="J159" s="37">
        <f>SUMIFS(СВЦЭМ!$E$34:$E$777,СВЦЭМ!$A$34:$A$777,$A159,СВЦЭМ!$B$34:$B$777,J$155)+'СЕТ СН'!$F$12-'СЕТ СН'!$F$23</f>
        <v>-578.75</v>
      </c>
      <c r="K159" s="37">
        <f>SUMIFS(СВЦЭМ!$E$34:$E$777,СВЦЭМ!$A$34:$A$777,$A159,СВЦЭМ!$B$34:$B$777,K$155)+'СЕТ СН'!$F$12-'СЕТ СН'!$F$23</f>
        <v>-578.75</v>
      </c>
      <c r="L159" s="37">
        <f>SUMIFS(СВЦЭМ!$E$34:$E$777,СВЦЭМ!$A$34:$A$777,$A159,СВЦЭМ!$B$34:$B$777,L$155)+'СЕТ СН'!$F$12-'СЕТ СН'!$F$23</f>
        <v>-578.75</v>
      </c>
      <c r="M159" s="37">
        <f>SUMIFS(СВЦЭМ!$E$34:$E$777,СВЦЭМ!$A$34:$A$777,$A159,СВЦЭМ!$B$34:$B$777,M$155)+'СЕТ СН'!$F$12-'СЕТ СН'!$F$23</f>
        <v>-578.75</v>
      </c>
      <c r="N159" s="37">
        <f>SUMIFS(СВЦЭМ!$E$34:$E$777,СВЦЭМ!$A$34:$A$777,$A159,СВЦЭМ!$B$34:$B$777,N$155)+'СЕТ СН'!$F$12-'СЕТ СН'!$F$23</f>
        <v>-578.75</v>
      </c>
      <c r="O159" s="37">
        <f>SUMIFS(СВЦЭМ!$E$34:$E$777,СВЦЭМ!$A$34:$A$777,$A159,СВЦЭМ!$B$34:$B$777,O$155)+'СЕТ СН'!$F$12-'СЕТ СН'!$F$23</f>
        <v>-578.75</v>
      </c>
      <c r="P159" s="37">
        <f>SUMIFS(СВЦЭМ!$E$34:$E$777,СВЦЭМ!$A$34:$A$777,$A159,СВЦЭМ!$B$34:$B$777,P$155)+'СЕТ СН'!$F$12-'СЕТ СН'!$F$23</f>
        <v>-578.75</v>
      </c>
      <c r="Q159" s="37">
        <f>SUMIFS(СВЦЭМ!$E$34:$E$777,СВЦЭМ!$A$34:$A$777,$A159,СВЦЭМ!$B$34:$B$777,Q$155)+'СЕТ СН'!$F$12-'СЕТ СН'!$F$23</f>
        <v>-578.75</v>
      </c>
      <c r="R159" s="37">
        <f>SUMIFS(СВЦЭМ!$E$34:$E$777,СВЦЭМ!$A$34:$A$777,$A159,СВЦЭМ!$B$34:$B$777,R$155)+'СЕТ СН'!$F$12-'СЕТ СН'!$F$23</f>
        <v>-578.75</v>
      </c>
      <c r="S159" s="37">
        <f>SUMIFS(СВЦЭМ!$E$34:$E$777,СВЦЭМ!$A$34:$A$777,$A159,СВЦЭМ!$B$34:$B$777,S$155)+'СЕТ СН'!$F$12-'СЕТ СН'!$F$23</f>
        <v>-578.75</v>
      </c>
      <c r="T159" s="37">
        <f>SUMIFS(СВЦЭМ!$E$34:$E$777,СВЦЭМ!$A$34:$A$777,$A159,СВЦЭМ!$B$34:$B$777,T$155)+'СЕТ СН'!$F$12-'СЕТ СН'!$F$23</f>
        <v>-578.75</v>
      </c>
      <c r="U159" s="37">
        <f>SUMIFS(СВЦЭМ!$E$34:$E$777,СВЦЭМ!$A$34:$A$777,$A159,СВЦЭМ!$B$34:$B$777,U$155)+'СЕТ СН'!$F$12-'СЕТ СН'!$F$23</f>
        <v>-578.75</v>
      </c>
      <c r="V159" s="37">
        <f>SUMIFS(СВЦЭМ!$E$34:$E$777,СВЦЭМ!$A$34:$A$777,$A159,СВЦЭМ!$B$34:$B$777,V$155)+'СЕТ СН'!$F$12-'СЕТ СН'!$F$23</f>
        <v>-578.75</v>
      </c>
      <c r="W159" s="37">
        <f>SUMIFS(СВЦЭМ!$E$34:$E$777,СВЦЭМ!$A$34:$A$777,$A159,СВЦЭМ!$B$34:$B$777,W$155)+'СЕТ СН'!$F$12-'СЕТ СН'!$F$23</f>
        <v>-578.75</v>
      </c>
      <c r="X159" s="37">
        <f>SUMIFS(СВЦЭМ!$E$34:$E$777,СВЦЭМ!$A$34:$A$777,$A159,СВЦЭМ!$B$34:$B$777,X$155)+'СЕТ СН'!$F$12-'СЕТ СН'!$F$23</f>
        <v>-578.75</v>
      </c>
      <c r="Y159" s="37">
        <f>SUMIFS(СВЦЭМ!$E$34:$E$777,СВЦЭМ!$A$34:$A$777,$A159,СВЦЭМ!$B$34:$B$777,Y$155)+'СЕТ СН'!$F$12-'СЕТ СН'!$F$23</f>
        <v>-578.75</v>
      </c>
    </row>
    <row r="160" spans="1:27" ht="15.75" x14ac:dyDescent="0.2">
      <c r="A160" s="36">
        <f t="shared" si="4"/>
        <v>43044</v>
      </c>
      <c r="B160" s="37">
        <f>SUMIFS(СВЦЭМ!$E$34:$E$777,СВЦЭМ!$A$34:$A$777,$A160,СВЦЭМ!$B$34:$B$777,B$155)+'СЕТ СН'!$F$12-'СЕТ СН'!$F$23</f>
        <v>-578.75</v>
      </c>
      <c r="C160" s="37">
        <f>SUMIFS(СВЦЭМ!$E$34:$E$777,СВЦЭМ!$A$34:$A$777,$A160,СВЦЭМ!$B$34:$B$777,C$155)+'СЕТ СН'!$F$12-'СЕТ СН'!$F$23</f>
        <v>-578.75</v>
      </c>
      <c r="D160" s="37">
        <f>SUMIFS(СВЦЭМ!$E$34:$E$777,СВЦЭМ!$A$34:$A$777,$A160,СВЦЭМ!$B$34:$B$777,D$155)+'СЕТ СН'!$F$12-'СЕТ СН'!$F$23</f>
        <v>-578.75</v>
      </c>
      <c r="E160" s="37">
        <f>SUMIFS(СВЦЭМ!$E$34:$E$777,СВЦЭМ!$A$34:$A$777,$A160,СВЦЭМ!$B$34:$B$777,E$155)+'СЕТ СН'!$F$12-'СЕТ СН'!$F$23</f>
        <v>-578.75</v>
      </c>
      <c r="F160" s="37">
        <f>SUMIFS(СВЦЭМ!$E$34:$E$777,СВЦЭМ!$A$34:$A$777,$A160,СВЦЭМ!$B$34:$B$777,F$155)+'СЕТ СН'!$F$12-'СЕТ СН'!$F$23</f>
        <v>-578.75</v>
      </c>
      <c r="G160" s="37">
        <f>SUMIFS(СВЦЭМ!$E$34:$E$777,СВЦЭМ!$A$34:$A$777,$A160,СВЦЭМ!$B$34:$B$777,G$155)+'СЕТ СН'!$F$12-'СЕТ СН'!$F$23</f>
        <v>-578.75</v>
      </c>
      <c r="H160" s="37">
        <f>SUMIFS(СВЦЭМ!$E$34:$E$777,СВЦЭМ!$A$34:$A$777,$A160,СВЦЭМ!$B$34:$B$777,H$155)+'СЕТ СН'!$F$12-'СЕТ СН'!$F$23</f>
        <v>-578.75</v>
      </c>
      <c r="I160" s="37">
        <f>SUMIFS(СВЦЭМ!$E$34:$E$777,СВЦЭМ!$A$34:$A$777,$A160,СВЦЭМ!$B$34:$B$777,I$155)+'СЕТ СН'!$F$12-'СЕТ СН'!$F$23</f>
        <v>-578.75</v>
      </c>
      <c r="J160" s="37">
        <f>SUMIFS(СВЦЭМ!$E$34:$E$777,СВЦЭМ!$A$34:$A$777,$A160,СВЦЭМ!$B$34:$B$777,J$155)+'СЕТ СН'!$F$12-'СЕТ СН'!$F$23</f>
        <v>-578.75</v>
      </c>
      <c r="K160" s="37">
        <f>SUMIFS(СВЦЭМ!$E$34:$E$777,СВЦЭМ!$A$34:$A$777,$A160,СВЦЭМ!$B$34:$B$777,K$155)+'СЕТ СН'!$F$12-'СЕТ СН'!$F$23</f>
        <v>-578.75</v>
      </c>
      <c r="L160" s="37">
        <f>SUMIFS(СВЦЭМ!$E$34:$E$777,СВЦЭМ!$A$34:$A$777,$A160,СВЦЭМ!$B$34:$B$777,L$155)+'СЕТ СН'!$F$12-'СЕТ СН'!$F$23</f>
        <v>-578.75</v>
      </c>
      <c r="M160" s="37">
        <f>SUMIFS(СВЦЭМ!$E$34:$E$777,СВЦЭМ!$A$34:$A$777,$A160,СВЦЭМ!$B$34:$B$777,M$155)+'СЕТ СН'!$F$12-'СЕТ СН'!$F$23</f>
        <v>-578.75</v>
      </c>
      <c r="N160" s="37">
        <f>SUMIFS(СВЦЭМ!$E$34:$E$777,СВЦЭМ!$A$34:$A$777,$A160,СВЦЭМ!$B$34:$B$777,N$155)+'СЕТ СН'!$F$12-'СЕТ СН'!$F$23</f>
        <v>-578.75</v>
      </c>
      <c r="O160" s="37">
        <f>SUMIFS(СВЦЭМ!$E$34:$E$777,СВЦЭМ!$A$34:$A$777,$A160,СВЦЭМ!$B$34:$B$777,O$155)+'СЕТ СН'!$F$12-'СЕТ СН'!$F$23</f>
        <v>-578.75</v>
      </c>
      <c r="P160" s="37">
        <f>SUMIFS(СВЦЭМ!$E$34:$E$777,СВЦЭМ!$A$34:$A$777,$A160,СВЦЭМ!$B$34:$B$777,P$155)+'СЕТ СН'!$F$12-'СЕТ СН'!$F$23</f>
        <v>-578.75</v>
      </c>
      <c r="Q160" s="37">
        <f>SUMIFS(СВЦЭМ!$E$34:$E$777,СВЦЭМ!$A$34:$A$777,$A160,СВЦЭМ!$B$34:$B$777,Q$155)+'СЕТ СН'!$F$12-'СЕТ СН'!$F$23</f>
        <v>-578.75</v>
      </c>
      <c r="R160" s="37">
        <f>SUMIFS(СВЦЭМ!$E$34:$E$777,СВЦЭМ!$A$34:$A$777,$A160,СВЦЭМ!$B$34:$B$777,R$155)+'СЕТ СН'!$F$12-'СЕТ СН'!$F$23</f>
        <v>-578.75</v>
      </c>
      <c r="S160" s="37">
        <f>SUMIFS(СВЦЭМ!$E$34:$E$777,СВЦЭМ!$A$34:$A$777,$A160,СВЦЭМ!$B$34:$B$777,S$155)+'СЕТ СН'!$F$12-'СЕТ СН'!$F$23</f>
        <v>-578.75</v>
      </c>
      <c r="T160" s="37">
        <f>SUMIFS(СВЦЭМ!$E$34:$E$777,СВЦЭМ!$A$34:$A$777,$A160,СВЦЭМ!$B$34:$B$777,T$155)+'СЕТ СН'!$F$12-'СЕТ СН'!$F$23</f>
        <v>-578.75</v>
      </c>
      <c r="U160" s="37">
        <f>SUMIFS(СВЦЭМ!$E$34:$E$777,СВЦЭМ!$A$34:$A$777,$A160,СВЦЭМ!$B$34:$B$777,U$155)+'СЕТ СН'!$F$12-'СЕТ СН'!$F$23</f>
        <v>-578.75</v>
      </c>
      <c r="V160" s="37">
        <f>SUMIFS(СВЦЭМ!$E$34:$E$777,СВЦЭМ!$A$34:$A$777,$A160,СВЦЭМ!$B$34:$B$777,V$155)+'СЕТ СН'!$F$12-'СЕТ СН'!$F$23</f>
        <v>-578.75</v>
      </c>
      <c r="W160" s="37">
        <f>SUMIFS(СВЦЭМ!$E$34:$E$777,СВЦЭМ!$A$34:$A$777,$A160,СВЦЭМ!$B$34:$B$777,W$155)+'СЕТ СН'!$F$12-'СЕТ СН'!$F$23</f>
        <v>-578.75</v>
      </c>
      <c r="X160" s="37">
        <f>SUMIFS(СВЦЭМ!$E$34:$E$777,СВЦЭМ!$A$34:$A$777,$A160,СВЦЭМ!$B$34:$B$777,X$155)+'СЕТ СН'!$F$12-'СЕТ СН'!$F$23</f>
        <v>-578.75</v>
      </c>
      <c r="Y160" s="37">
        <f>SUMIFS(СВЦЭМ!$E$34:$E$777,СВЦЭМ!$A$34:$A$777,$A160,СВЦЭМ!$B$34:$B$777,Y$155)+'СЕТ СН'!$F$12-'СЕТ СН'!$F$23</f>
        <v>-578.75</v>
      </c>
    </row>
    <row r="161" spans="1:25" ht="15.75" x14ac:dyDescent="0.2">
      <c r="A161" s="36">
        <f t="shared" si="4"/>
        <v>43045</v>
      </c>
      <c r="B161" s="37">
        <f>SUMIFS(СВЦЭМ!$E$34:$E$777,СВЦЭМ!$A$34:$A$777,$A161,СВЦЭМ!$B$34:$B$777,B$155)+'СЕТ СН'!$F$12-'СЕТ СН'!$F$23</f>
        <v>-578.75</v>
      </c>
      <c r="C161" s="37">
        <f>SUMIFS(СВЦЭМ!$E$34:$E$777,СВЦЭМ!$A$34:$A$777,$A161,СВЦЭМ!$B$34:$B$777,C$155)+'СЕТ СН'!$F$12-'СЕТ СН'!$F$23</f>
        <v>-578.75</v>
      </c>
      <c r="D161" s="37">
        <f>SUMIFS(СВЦЭМ!$E$34:$E$777,СВЦЭМ!$A$34:$A$777,$A161,СВЦЭМ!$B$34:$B$777,D$155)+'СЕТ СН'!$F$12-'СЕТ СН'!$F$23</f>
        <v>-578.75</v>
      </c>
      <c r="E161" s="37">
        <f>SUMIFS(СВЦЭМ!$E$34:$E$777,СВЦЭМ!$A$34:$A$777,$A161,СВЦЭМ!$B$34:$B$777,E$155)+'СЕТ СН'!$F$12-'СЕТ СН'!$F$23</f>
        <v>-578.75</v>
      </c>
      <c r="F161" s="37">
        <f>SUMIFS(СВЦЭМ!$E$34:$E$777,СВЦЭМ!$A$34:$A$777,$A161,СВЦЭМ!$B$34:$B$777,F$155)+'СЕТ СН'!$F$12-'СЕТ СН'!$F$23</f>
        <v>-578.75</v>
      </c>
      <c r="G161" s="37">
        <f>SUMIFS(СВЦЭМ!$E$34:$E$777,СВЦЭМ!$A$34:$A$777,$A161,СВЦЭМ!$B$34:$B$777,G$155)+'СЕТ СН'!$F$12-'СЕТ СН'!$F$23</f>
        <v>-578.75</v>
      </c>
      <c r="H161" s="37">
        <f>SUMIFS(СВЦЭМ!$E$34:$E$777,СВЦЭМ!$A$34:$A$777,$A161,СВЦЭМ!$B$34:$B$777,H$155)+'СЕТ СН'!$F$12-'СЕТ СН'!$F$23</f>
        <v>-578.75</v>
      </c>
      <c r="I161" s="37">
        <f>SUMIFS(СВЦЭМ!$E$34:$E$777,СВЦЭМ!$A$34:$A$777,$A161,СВЦЭМ!$B$34:$B$777,I$155)+'СЕТ СН'!$F$12-'СЕТ СН'!$F$23</f>
        <v>-578.75</v>
      </c>
      <c r="J161" s="37">
        <f>SUMIFS(СВЦЭМ!$E$34:$E$777,СВЦЭМ!$A$34:$A$777,$A161,СВЦЭМ!$B$34:$B$777,J$155)+'СЕТ СН'!$F$12-'СЕТ СН'!$F$23</f>
        <v>-578.75</v>
      </c>
      <c r="K161" s="37">
        <f>SUMIFS(СВЦЭМ!$E$34:$E$777,СВЦЭМ!$A$34:$A$777,$A161,СВЦЭМ!$B$34:$B$777,K$155)+'СЕТ СН'!$F$12-'СЕТ СН'!$F$23</f>
        <v>-578.75</v>
      </c>
      <c r="L161" s="37">
        <f>SUMIFS(СВЦЭМ!$E$34:$E$777,СВЦЭМ!$A$34:$A$777,$A161,СВЦЭМ!$B$34:$B$777,L$155)+'СЕТ СН'!$F$12-'СЕТ СН'!$F$23</f>
        <v>-578.75</v>
      </c>
      <c r="M161" s="37">
        <f>SUMIFS(СВЦЭМ!$E$34:$E$777,СВЦЭМ!$A$34:$A$777,$A161,СВЦЭМ!$B$34:$B$777,M$155)+'СЕТ СН'!$F$12-'СЕТ СН'!$F$23</f>
        <v>-578.75</v>
      </c>
      <c r="N161" s="37">
        <f>SUMIFS(СВЦЭМ!$E$34:$E$777,СВЦЭМ!$A$34:$A$777,$A161,СВЦЭМ!$B$34:$B$777,N$155)+'СЕТ СН'!$F$12-'СЕТ СН'!$F$23</f>
        <v>-578.75</v>
      </c>
      <c r="O161" s="37">
        <f>SUMIFS(СВЦЭМ!$E$34:$E$777,СВЦЭМ!$A$34:$A$777,$A161,СВЦЭМ!$B$34:$B$777,O$155)+'СЕТ СН'!$F$12-'СЕТ СН'!$F$23</f>
        <v>-578.75</v>
      </c>
      <c r="P161" s="37">
        <f>SUMIFS(СВЦЭМ!$E$34:$E$777,СВЦЭМ!$A$34:$A$777,$A161,СВЦЭМ!$B$34:$B$777,P$155)+'СЕТ СН'!$F$12-'СЕТ СН'!$F$23</f>
        <v>-578.75</v>
      </c>
      <c r="Q161" s="37">
        <f>SUMIFS(СВЦЭМ!$E$34:$E$777,СВЦЭМ!$A$34:$A$777,$A161,СВЦЭМ!$B$34:$B$777,Q$155)+'СЕТ СН'!$F$12-'СЕТ СН'!$F$23</f>
        <v>-578.75</v>
      </c>
      <c r="R161" s="37">
        <f>SUMIFS(СВЦЭМ!$E$34:$E$777,СВЦЭМ!$A$34:$A$777,$A161,СВЦЭМ!$B$34:$B$777,R$155)+'СЕТ СН'!$F$12-'СЕТ СН'!$F$23</f>
        <v>-578.75</v>
      </c>
      <c r="S161" s="37">
        <f>SUMIFS(СВЦЭМ!$E$34:$E$777,СВЦЭМ!$A$34:$A$777,$A161,СВЦЭМ!$B$34:$B$777,S$155)+'СЕТ СН'!$F$12-'СЕТ СН'!$F$23</f>
        <v>-578.75</v>
      </c>
      <c r="T161" s="37">
        <f>SUMIFS(СВЦЭМ!$E$34:$E$777,СВЦЭМ!$A$34:$A$777,$A161,СВЦЭМ!$B$34:$B$777,T$155)+'СЕТ СН'!$F$12-'СЕТ СН'!$F$23</f>
        <v>-578.75</v>
      </c>
      <c r="U161" s="37">
        <f>SUMIFS(СВЦЭМ!$E$34:$E$777,СВЦЭМ!$A$34:$A$777,$A161,СВЦЭМ!$B$34:$B$777,U$155)+'СЕТ СН'!$F$12-'СЕТ СН'!$F$23</f>
        <v>-578.75</v>
      </c>
      <c r="V161" s="37">
        <f>SUMIFS(СВЦЭМ!$E$34:$E$777,СВЦЭМ!$A$34:$A$777,$A161,СВЦЭМ!$B$34:$B$777,V$155)+'СЕТ СН'!$F$12-'СЕТ СН'!$F$23</f>
        <v>-578.75</v>
      </c>
      <c r="W161" s="37">
        <f>SUMIFS(СВЦЭМ!$E$34:$E$777,СВЦЭМ!$A$34:$A$777,$A161,СВЦЭМ!$B$34:$B$777,W$155)+'СЕТ СН'!$F$12-'СЕТ СН'!$F$23</f>
        <v>-578.75</v>
      </c>
      <c r="X161" s="37">
        <f>SUMIFS(СВЦЭМ!$E$34:$E$777,СВЦЭМ!$A$34:$A$777,$A161,СВЦЭМ!$B$34:$B$777,X$155)+'СЕТ СН'!$F$12-'СЕТ СН'!$F$23</f>
        <v>-578.75</v>
      </c>
      <c r="Y161" s="37">
        <f>SUMIFS(СВЦЭМ!$E$34:$E$777,СВЦЭМ!$A$34:$A$777,$A161,СВЦЭМ!$B$34:$B$777,Y$155)+'СЕТ СН'!$F$12-'СЕТ СН'!$F$23</f>
        <v>-578.75</v>
      </c>
    </row>
    <row r="162" spans="1:25" ht="15.75" x14ac:dyDescent="0.2">
      <c r="A162" s="36">
        <f t="shared" si="4"/>
        <v>43046</v>
      </c>
      <c r="B162" s="37">
        <f>SUMIFS(СВЦЭМ!$E$34:$E$777,СВЦЭМ!$A$34:$A$777,$A162,СВЦЭМ!$B$34:$B$777,B$155)+'СЕТ СН'!$F$12-'СЕТ СН'!$F$23</f>
        <v>-578.75</v>
      </c>
      <c r="C162" s="37">
        <f>SUMIFS(СВЦЭМ!$E$34:$E$777,СВЦЭМ!$A$34:$A$777,$A162,СВЦЭМ!$B$34:$B$777,C$155)+'СЕТ СН'!$F$12-'СЕТ СН'!$F$23</f>
        <v>-578.75</v>
      </c>
      <c r="D162" s="37">
        <f>SUMIFS(СВЦЭМ!$E$34:$E$777,СВЦЭМ!$A$34:$A$777,$A162,СВЦЭМ!$B$34:$B$777,D$155)+'СЕТ СН'!$F$12-'СЕТ СН'!$F$23</f>
        <v>-578.75</v>
      </c>
      <c r="E162" s="37">
        <f>SUMIFS(СВЦЭМ!$E$34:$E$777,СВЦЭМ!$A$34:$A$777,$A162,СВЦЭМ!$B$34:$B$777,E$155)+'СЕТ СН'!$F$12-'СЕТ СН'!$F$23</f>
        <v>-578.75</v>
      </c>
      <c r="F162" s="37">
        <f>SUMIFS(СВЦЭМ!$E$34:$E$777,СВЦЭМ!$A$34:$A$777,$A162,СВЦЭМ!$B$34:$B$777,F$155)+'СЕТ СН'!$F$12-'СЕТ СН'!$F$23</f>
        <v>-578.75</v>
      </c>
      <c r="G162" s="37">
        <f>SUMIFS(СВЦЭМ!$E$34:$E$777,СВЦЭМ!$A$34:$A$777,$A162,СВЦЭМ!$B$34:$B$777,G$155)+'СЕТ СН'!$F$12-'СЕТ СН'!$F$23</f>
        <v>-578.75</v>
      </c>
      <c r="H162" s="37">
        <f>SUMIFS(СВЦЭМ!$E$34:$E$777,СВЦЭМ!$A$34:$A$777,$A162,СВЦЭМ!$B$34:$B$777,H$155)+'СЕТ СН'!$F$12-'СЕТ СН'!$F$23</f>
        <v>-578.75</v>
      </c>
      <c r="I162" s="37">
        <f>SUMIFS(СВЦЭМ!$E$34:$E$777,СВЦЭМ!$A$34:$A$777,$A162,СВЦЭМ!$B$34:$B$777,I$155)+'СЕТ СН'!$F$12-'СЕТ СН'!$F$23</f>
        <v>-578.75</v>
      </c>
      <c r="J162" s="37">
        <f>SUMIFS(СВЦЭМ!$E$34:$E$777,СВЦЭМ!$A$34:$A$777,$A162,СВЦЭМ!$B$34:$B$777,J$155)+'СЕТ СН'!$F$12-'СЕТ СН'!$F$23</f>
        <v>-578.75</v>
      </c>
      <c r="K162" s="37">
        <f>SUMIFS(СВЦЭМ!$E$34:$E$777,СВЦЭМ!$A$34:$A$777,$A162,СВЦЭМ!$B$34:$B$777,K$155)+'СЕТ СН'!$F$12-'СЕТ СН'!$F$23</f>
        <v>-578.75</v>
      </c>
      <c r="L162" s="37">
        <f>SUMIFS(СВЦЭМ!$E$34:$E$777,СВЦЭМ!$A$34:$A$777,$A162,СВЦЭМ!$B$34:$B$777,L$155)+'СЕТ СН'!$F$12-'СЕТ СН'!$F$23</f>
        <v>-578.75</v>
      </c>
      <c r="M162" s="37">
        <f>SUMIFS(СВЦЭМ!$E$34:$E$777,СВЦЭМ!$A$34:$A$777,$A162,СВЦЭМ!$B$34:$B$777,M$155)+'СЕТ СН'!$F$12-'СЕТ СН'!$F$23</f>
        <v>-578.75</v>
      </c>
      <c r="N162" s="37">
        <f>SUMIFS(СВЦЭМ!$E$34:$E$777,СВЦЭМ!$A$34:$A$777,$A162,СВЦЭМ!$B$34:$B$777,N$155)+'СЕТ СН'!$F$12-'СЕТ СН'!$F$23</f>
        <v>-578.75</v>
      </c>
      <c r="O162" s="37">
        <f>SUMIFS(СВЦЭМ!$E$34:$E$777,СВЦЭМ!$A$34:$A$777,$A162,СВЦЭМ!$B$34:$B$777,O$155)+'СЕТ СН'!$F$12-'СЕТ СН'!$F$23</f>
        <v>-578.75</v>
      </c>
      <c r="P162" s="37">
        <f>SUMIFS(СВЦЭМ!$E$34:$E$777,СВЦЭМ!$A$34:$A$777,$A162,СВЦЭМ!$B$34:$B$777,P$155)+'СЕТ СН'!$F$12-'СЕТ СН'!$F$23</f>
        <v>-578.75</v>
      </c>
      <c r="Q162" s="37">
        <f>SUMIFS(СВЦЭМ!$E$34:$E$777,СВЦЭМ!$A$34:$A$777,$A162,СВЦЭМ!$B$34:$B$777,Q$155)+'СЕТ СН'!$F$12-'СЕТ СН'!$F$23</f>
        <v>-578.75</v>
      </c>
      <c r="R162" s="37">
        <f>SUMIFS(СВЦЭМ!$E$34:$E$777,СВЦЭМ!$A$34:$A$777,$A162,СВЦЭМ!$B$34:$B$777,R$155)+'СЕТ СН'!$F$12-'СЕТ СН'!$F$23</f>
        <v>-578.75</v>
      </c>
      <c r="S162" s="37">
        <f>SUMIFS(СВЦЭМ!$E$34:$E$777,СВЦЭМ!$A$34:$A$777,$A162,СВЦЭМ!$B$34:$B$777,S$155)+'СЕТ СН'!$F$12-'СЕТ СН'!$F$23</f>
        <v>-578.75</v>
      </c>
      <c r="T162" s="37">
        <f>SUMIFS(СВЦЭМ!$E$34:$E$777,СВЦЭМ!$A$34:$A$777,$A162,СВЦЭМ!$B$34:$B$777,T$155)+'СЕТ СН'!$F$12-'СЕТ СН'!$F$23</f>
        <v>-578.75</v>
      </c>
      <c r="U162" s="37">
        <f>SUMIFS(СВЦЭМ!$E$34:$E$777,СВЦЭМ!$A$34:$A$777,$A162,СВЦЭМ!$B$34:$B$777,U$155)+'СЕТ СН'!$F$12-'СЕТ СН'!$F$23</f>
        <v>-578.75</v>
      </c>
      <c r="V162" s="37">
        <f>SUMIFS(СВЦЭМ!$E$34:$E$777,СВЦЭМ!$A$34:$A$777,$A162,СВЦЭМ!$B$34:$B$777,V$155)+'СЕТ СН'!$F$12-'СЕТ СН'!$F$23</f>
        <v>-578.75</v>
      </c>
      <c r="W162" s="37">
        <f>SUMIFS(СВЦЭМ!$E$34:$E$777,СВЦЭМ!$A$34:$A$777,$A162,СВЦЭМ!$B$34:$B$777,W$155)+'СЕТ СН'!$F$12-'СЕТ СН'!$F$23</f>
        <v>-578.75</v>
      </c>
      <c r="X162" s="37">
        <f>SUMIFS(СВЦЭМ!$E$34:$E$777,СВЦЭМ!$A$34:$A$777,$A162,СВЦЭМ!$B$34:$B$777,X$155)+'СЕТ СН'!$F$12-'СЕТ СН'!$F$23</f>
        <v>-578.75</v>
      </c>
      <c r="Y162" s="37">
        <f>SUMIFS(СВЦЭМ!$E$34:$E$777,СВЦЭМ!$A$34:$A$777,$A162,СВЦЭМ!$B$34:$B$777,Y$155)+'СЕТ СН'!$F$12-'СЕТ СН'!$F$23</f>
        <v>-578.75</v>
      </c>
    </row>
    <row r="163" spans="1:25" ht="15.75" x14ac:dyDescent="0.2">
      <c r="A163" s="36">
        <f t="shared" si="4"/>
        <v>43047</v>
      </c>
      <c r="B163" s="37">
        <f>SUMIFS(СВЦЭМ!$E$34:$E$777,СВЦЭМ!$A$34:$A$777,$A163,СВЦЭМ!$B$34:$B$777,B$155)+'СЕТ СН'!$F$12-'СЕТ СН'!$F$23</f>
        <v>-578.75</v>
      </c>
      <c r="C163" s="37">
        <f>SUMIFS(СВЦЭМ!$E$34:$E$777,СВЦЭМ!$A$34:$A$777,$A163,СВЦЭМ!$B$34:$B$777,C$155)+'СЕТ СН'!$F$12-'СЕТ СН'!$F$23</f>
        <v>-578.75</v>
      </c>
      <c r="D163" s="37">
        <f>SUMIFS(СВЦЭМ!$E$34:$E$777,СВЦЭМ!$A$34:$A$777,$A163,СВЦЭМ!$B$34:$B$777,D$155)+'СЕТ СН'!$F$12-'СЕТ СН'!$F$23</f>
        <v>-578.75</v>
      </c>
      <c r="E163" s="37">
        <f>SUMIFS(СВЦЭМ!$E$34:$E$777,СВЦЭМ!$A$34:$A$777,$A163,СВЦЭМ!$B$34:$B$777,E$155)+'СЕТ СН'!$F$12-'СЕТ СН'!$F$23</f>
        <v>-578.75</v>
      </c>
      <c r="F163" s="37">
        <f>SUMIFS(СВЦЭМ!$E$34:$E$777,СВЦЭМ!$A$34:$A$777,$A163,СВЦЭМ!$B$34:$B$777,F$155)+'СЕТ СН'!$F$12-'СЕТ СН'!$F$23</f>
        <v>-578.75</v>
      </c>
      <c r="G163" s="37">
        <f>SUMIFS(СВЦЭМ!$E$34:$E$777,СВЦЭМ!$A$34:$A$777,$A163,СВЦЭМ!$B$34:$B$777,G$155)+'СЕТ СН'!$F$12-'СЕТ СН'!$F$23</f>
        <v>-578.75</v>
      </c>
      <c r="H163" s="37">
        <f>SUMIFS(СВЦЭМ!$E$34:$E$777,СВЦЭМ!$A$34:$A$777,$A163,СВЦЭМ!$B$34:$B$777,H$155)+'СЕТ СН'!$F$12-'СЕТ СН'!$F$23</f>
        <v>-578.75</v>
      </c>
      <c r="I163" s="37">
        <f>SUMIFS(СВЦЭМ!$E$34:$E$777,СВЦЭМ!$A$34:$A$777,$A163,СВЦЭМ!$B$34:$B$777,I$155)+'СЕТ СН'!$F$12-'СЕТ СН'!$F$23</f>
        <v>-578.75</v>
      </c>
      <c r="J163" s="37">
        <f>SUMIFS(СВЦЭМ!$E$34:$E$777,СВЦЭМ!$A$34:$A$777,$A163,СВЦЭМ!$B$34:$B$777,J$155)+'СЕТ СН'!$F$12-'СЕТ СН'!$F$23</f>
        <v>-578.75</v>
      </c>
      <c r="K163" s="37">
        <f>SUMIFS(СВЦЭМ!$E$34:$E$777,СВЦЭМ!$A$34:$A$777,$A163,СВЦЭМ!$B$34:$B$777,K$155)+'СЕТ СН'!$F$12-'СЕТ СН'!$F$23</f>
        <v>-578.75</v>
      </c>
      <c r="L163" s="37">
        <f>SUMIFS(СВЦЭМ!$E$34:$E$777,СВЦЭМ!$A$34:$A$777,$A163,СВЦЭМ!$B$34:$B$777,L$155)+'СЕТ СН'!$F$12-'СЕТ СН'!$F$23</f>
        <v>-578.75</v>
      </c>
      <c r="M163" s="37">
        <f>SUMIFS(СВЦЭМ!$E$34:$E$777,СВЦЭМ!$A$34:$A$777,$A163,СВЦЭМ!$B$34:$B$777,M$155)+'СЕТ СН'!$F$12-'СЕТ СН'!$F$23</f>
        <v>-578.75</v>
      </c>
      <c r="N163" s="37">
        <f>SUMIFS(СВЦЭМ!$E$34:$E$777,СВЦЭМ!$A$34:$A$777,$A163,СВЦЭМ!$B$34:$B$777,N$155)+'СЕТ СН'!$F$12-'СЕТ СН'!$F$23</f>
        <v>-578.75</v>
      </c>
      <c r="O163" s="37">
        <f>SUMIFS(СВЦЭМ!$E$34:$E$777,СВЦЭМ!$A$34:$A$777,$A163,СВЦЭМ!$B$34:$B$777,O$155)+'СЕТ СН'!$F$12-'СЕТ СН'!$F$23</f>
        <v>-578.75</v>
      </c>
      <c r="P163" s="37">
        <f>SUMIFS(СВЦЭМ!$E$34:$E$777,СВЦЭМ!$A$34:$A$777,$A163,СВЦЭМ!$B$34:$B$777,P$155)+'СЕТ СН'!$F$12-'СЕТ СН'!$F$23</f>
        <v>-578.75</v>
      </c>
      <c r="Q163" s="37">
        <f>SUMIFS(СВЦЭМ!$E$34:$E$777,СВЦЭМ!$A$34:$A$777,$A163,СВЦЭМ!$B$34:$B$777,Q$155)+'СЕТ СН'!$F$12-'СЕТ СН'!$F$23</f>
        <v>-578.75</v>
      </c>
      <c r="R163" s="37">
        <f>SUMIFS(СВЦЭМ!$E$34:$E$777,СВЦЭМ!$A$34:$A$777,$A163,СВЦЭМ!$B$34:$B$777,R$155)+'СЕТ СН'!$F$12-'СЕТ СН'!$F$23</f>
        <v>-578.75</v>
      </c>
      <c r="S163" s="37">
        <f>SUMIFS(СВЦЭМ!$E$34:$E$777,СВЦЭМ!$A$34:$A$777,$A163,СВЦЭМ!$B$34:$B$777,S$155)+'СЕТ СН'!$F$12-'СЕТ СН'!$F$23</f>
        <v>-578.75</v>
      </c>
      <c r="T163" s="37">
        <f>SUMIFS(СВЦЭМ!$E$34:$E$777,СВЦЭМ!$A$34:$A$777,$A163,СВЦЭМ!$B$34:$B$777,T$155)+'СЕТ СН'!$F$12-'СЕТ СН'!$F$23</f>
        <v>-578.75</v>
      </c>
      <c r="U163" s="37">
        <f>SUMIFS(СВЦЭМ!$E$34:$E$777,СВЦЭМ!$A$34:$A$777,$A163,СВЦЭМ!$B$34:$B$777,U$155)+'СЕТ СН'!$F$12-'СЕТ СН'!$F$23</f>
        <v>-578.75</v>
      </c>
      <c r="V163" s="37">
        <f>SUMIFS(СВЦЭМ!$E$34:$E$777,СВЦЭМ!$A$34:$A$777,$A163,СВЦЭМ!$B$34:$B$777,V$155)+'СЕТ СН'!$F$12-'СЕТ СН'!$F$23</f>
        <v>-578.75</v>
      </c>
      <c r="W163" s="37">
        <f>SUMIFS(СВЦЭМ!$E$34:$E$777,СВЦЭМ!$A$34:$A$777,$A163,СВЦЭМ!$B$34:$B$777,W$155)+'СЕТ СН'!$F$12-'СЕТ СН'!$F$23</f>
        <v>-578.75</v>
      </c>
      <c r="X163" s="37">
        <f>SUMIFS(СВЦЭМ!$E$34:$E$777,СВЦЭМ!$A$34:$A$777,$A163,СВЦЭМ!$B$34:$B$777,X$155)+'СЕТ СН'!$F$12-'СЕТ СН'!$F$23</f>
        <v>-578.75</v>
      </c>
      <c r="Y163" s="37">
        <f>SUMIFS(СВЦЭМ!$E$34:$E$777,СВЦЭМ!$A$34:$A$777,$A163,СВЦЭМ!$B$34:$B$777,Y$155)+'СЕТ СН'!$F$12-'СЕТ СН'!$F$23</f>
        <v>-578.75</v>
      </c>
    </row>
    <row r="164" spans="1:25" ht="15.75" x14ac:dyDescent="0.2">
      <c r="A164" s="36">
        <f t="shared" si="4"/>
        <v>43048</v>
      </c>
      <c r="B164" s="37">
        <f>SUMIFS(СВЦЭМ!$E$34:$E$777,СВЦЭМ!$A$34:$A$777,$A164,СВЦЭМ!$B$34:$B$777,B$155)+'СЕТ СН'!$F$12-'СЕТ СН'!$F$23</f>
        <v>-578.75</v>
      </c>
      <c r="C164" s="37">
        <f>SUMIFS(СВЦЭМ!$E$34:$E$777,СВЦЭМ!$A$34:$A$777,$A164,СВЦЭМ!$B$34:$B$777,C$155)+'СЕТ СН'!$F$12-'СЕТ СН'!$F$23</f>
        <v>-578.75</v>
      </c>
      <c r="D164" s="37">
        <f>SUMIFS(СВЦЭМ!$E$34:$E$777,СВЦЭМ!$A$34:$A$777,$A164,СВЦЭМ!$B$34:$B$777,D$155)+'СЕТ СН'!$F$12-'СЕТ СН'!$F$23</f>
        <v>-578.75</v>
      </c>
      <c r="E164" s="37">
        <f>SUMIFS(СВЦЭМ!$E$34:$E$777,СВЦЭМ!$A$34:$A$777,$A164,СВЦЭМ!$B$34:$B$777,E$155)+'СЕТ СН'!$F$12-'СЕТ СН'!$F$23</f>
        <v>-578.75</v>
      </c>
      <c r="F164" s="37">
        <f>SUMIFS(СВЦЭМ!$E$34:$E$777,СВЦЭМ!$A$34:$A$777,$A164,СВЦЭМ!$B$34:$B$777,F$155)+'СЕТ СН'!$F$12-'СЕТ СН'!$F$23</f>
        <v>-578.75</v>
      </c>
      <c r="G164" s="37">
        <f>SUMIFS(СВЦЭМ!$E$34:$E$777,СВЦЭМ!$A$34:$A$777,$A164,СВЦЭМ!$B$34:$B$777,G$155)+'СЕТ СН'!$F$12-'СЕТ СН'!$F$23</f>
        <v>-578.75</v>
      </c>
      <c r="H164" s="37">
        <f>SUMIFS(СВЦЭМ!$E$34:$E$777,СВЦЭМ!$A$34:$A$777,$A164,СВЦЭМ!$B$34:$B$777,H$155)+'СЕТ СН'!$F$12-'СЕТ СН'!$F$23</f>
        <v>-578.75</v>
      </c>
      <c r="I164" s="37">
        <f>SUMIFS(СВЦЭМ!$E$34:$E$777,СВЦЭМ!$A$34:$A$777,$A164,СВЦЭМ!$B$34:$B$777,I$155)+'СЕТ СН'!$F$12-'СЕТ СН'!$F$23</f>
        <v>-578.75</v>
      </c>
      <c r="J164" s="37">
        <f>SUMIFS(СВЦЭМ!$E$34:$E$777,СВЦЭМ!$A$34:$A$777,$A164,СВЦЭМ!$B$34:$B$777,J$155)+'СЕТ СН'!$F$12-'СЕТ СН'!$F$23</f>
        <v>-578.75</v>
      </c>
      <c r="K164" s="37">
        <f>SUMIFS(СВЦЭМ!$E$34:$E$777,СВЦЭМ!$A$34:$A$777,$A164,СВЦЭМ!$B$34:$B$777,K$155)+'СЕТ СН'!$F$12-'СЕТ СН'!$F$23</f>
        <v>-578.75</v>
      </c>
      <c r="L164" s="37">
        <f>SUMIFS(СВЦЭМ!$E$34:$E$777,СВЦЭМ!$A$34:$A$777,$A164,СВЦЭМ!$B$34:$B$777,L$155)+'СЕТ СН'!$F$12-'СЕТ СН'!$F$23</f>
        <v>-578.75</v>
      </c>
      <c r="M164" s="37">
        <f>SUMIFS(СВЦЭМ!$E$34:$E$777,СВЦЭМ!$A$34:$A$777,$A164,СВЦЭМ!$B$34:$B$777,M$155)+'СЕТ СН'!$F$12-'СЕТ СН'!$F$23</f>
        <v>-578.75</v>
      </c>
      <c r="N164" s="37">
        <f>SUMIFS(СВЦЭМ!$E$34:$E$777,СВЦЭМ!$A$34:$A$777,$A164,СВЦЭМ!$B$34:$B$777,N$155)+'СЕТ СН'!$F$12-'СЕТ СН'!$F$23</f>
        <v>-578.75</v>
      </c>
      <c r="O164" s="37">
        <f>SUMIFS(СВЦЭМ!$E$34:$E$777,СВЦЭМ!$A$34:$A$777,$A164,СВЦЭМ!$B$34:$B$777,O$155)+'СЕТ СН'!$F$12-'СЕТ СН'!$F$23</f>
        <v>-578.75</v>
      </c>
      <c r="P164" s="37">
        <f>SUMIFS(СВЦЭМ!$E$34:$E$777,СВЦЭМ!$A$34:$A$777,$A164,СВЦЭМ!$B$34:$B$777,P$155)+'СЕТ СН'!$F$12-'СЕТ СН'!$F$23</f>
        <v>-578.75</v>
      </c>
      <c r="Q164" s="37">
        <f>SUMIFS(СВЦЭМ!$E$34:$E$777,СВЦЭМ!$A$34:$A$777,$A164,СВЦЭМ!$B$34:$B$777,Q$155)+'СЕТ СН'!$F$12-'СЕТ СН'!$F$23</f>
        <v>-578.75</v>
      </c>
      <c r="R164" s="37">
        <f>SUMIFS(СВЦЭМ!$E$34:$E$777,СВЦЭМ!$A$34:$A$777,$A164,СВЦЭМ!$B$34:$B$777,R$155)+'СЕТ СН'!$F$12-'СЕТ СН'!$F$23</f>
        <v>-578.75</v>
      </c>
      <c r="S164" s="37">
        <f>SUMIFS(СВЦЭМ!$E$34:$E$777,СВЦЭМ!$A$34:$A$777,$A164,СВЦЭМ!$B$34:$B$777,S$155)+'СЕТ СН'!$F$12-'СЕТ СН'!$F$23</f>
        <v>-578.75</v>
      </c>
      <c r="T164" s="37">
        <f>SUMIFS(СВЦЭМ!$E$34:$E$777,СВЦЭМ!$A$34:$A$777,$A164,СВЦЭМ!$B$34:$B$777,T$155)+'СЕТ СН'!$F$12-'СЕТ СН'!$F$23</f>
        <v>-578.75</v>
      </c>
      <c r="U164" s="37">
        <f>SUMIFS(СВЦЭМ!$E$34:$E$777,СВЦЭМ!$A$34:$A$777,$A164,СВЦЭМ!$B$34:$B$777,U$155)+'СЕТ СН'!$F$12-'СЕТ СН'!$F$23</f>
        <v>-578.75</v>
      </c>
      <c r="V164" s="37">
        <f>SUMIFS(СВЦЭМ!$E$34:$E$777,СВЦЭМ!$A$34:$A$777,$A164,СВЦЭМ!$B$34:$B$777,V$155)+'СЕТ СН'!$F$12-'СЕТ СН'!$F$23</f>
        <v>-578.75</v>
      </c>
      <c r="W164" s="37">
        <f>SUMIFS(СВЦЭМ!$E$34:$E$777,СВЦЭМ!$A$34:$A$777,$A164,СВЦЭМ!$B$34:$B$777,W$155)+'СЕТ СН'!$F$12-'СЕТ СН'!$F$23</f>
        <v>-578.75</v>
      </c>
      <c r="X164" s="37">
        <f>SUMIFS(СВЦЭМ!$E$34:$E$777,СВЦЭМ!$A$34:$A$777,$A164,СВЦЭМ!$B$34:$B$777,X$155)+'СЕТ СН'!$F$12-'СЕТ СН'!$F$23</f>
        <v>-578.75</v>
      </c>
      <c r="Y164" s="37">
        <f>SUMIFS(СВЦЭМ!$E$34:$E$777,СВЦЭМ!$A$34:$A$777,$A164,СВЦЭМ!$B$34:$B$777,Y$155)+'СЕТ СН'!$F$12-'СЕТ СН'!$F$23</f>
        <v>-578.75</v>
      </c>
    </row>
    <row r="165" spans="1:25" ht="15.75" x14ac:dyDescent="0.2">
      <c r="A165" s="36">
        <f t="shared" si="4"/>
        <v>43049</v>
      </c>
      <c r="B165" s="37">
        <f>SUMIFS(СВЦЭМ!$E$34:$E$777,СВЦЭМ!$A$34:$A$777,$A165,СВЦЭМ!$B$34:$B$777,B$155)+'СЕТ СН'!$F$12-'СЕТ СН'!$F$23</f>
        <v>-578.75</v>
      </c>
      <c r="C165" s="37">
        <f>SUMIFS(СВЦЭМ!$E$34:$E$777,СВЦЭМ!$A$34:$A$777,$A165,СВЦЭМ!$B$34:$B$777,C$155)+'СЕТ СН'!$F$12-'СЕТ СН'!$F$23</f>
        <v>-578.75</v>
      </c>
      <c r="D165" s="37">
        <f>SUMIFS(СВЦЭМ!$E$34:$E$777,СВЦЭМ!$A$34:$A$777,$A165,СВЦЭМ!$B$34:$B$777,D$155)+'СЕТ СН'!$F$12-'СЕТ СН'!$F$23</f>
        <v>-578.75</v>
      </c>
      <c r="E165" s="37">
        <f>SUMIFS(СВЦЭМ!$E$34:$E$777,СВЦЭМ!$A$34:$A$777,$A165,СВЦЭМ!$B$34:$B$777,E$155)+'СЕТ СН'!$F$12-'СЕТ СН'!$F$23</f>
        <v>-578.75</v>
      </c>
      <c r="F165" s="37">
        <f>SUMIFS(СВЦЭМ!$E$34:$E$777,СВЦЭМ!$A$34:$A$777,$A165,СВЦЭМ!$B$34:$B$777,F$155)+'СЕТ СН'!$F$12-'СЕТ СН'!$F$23</f>
        <v>-578.75</v>
      </c>
      <c r="G165" s="37">
        <f>SUMIFS(СВЦЭМ!$E$34:$E$777,СВЦЭМ!$A$34:$A$777,$A165,СВЦЭМ!$B$34:$B$777,G$155)+'СЕТ СН'!$F$12-'СЕТ СН'!$F$23</f>
        <v>-578.75</v>
      </c>
      <c r="H165" s="37">
        <f>SUMIFS(СВЦЭМ!$E$34:$E$777,СВЦЭМ!$A$34:$A$777,$A165,СВЦЭМ!$B$34:$B$777,H$155)+'СЕТ СН'!$F$12-'СЕТ СН'!$F$23</f>
        <v>-578.75</v>
      </c>
      <c r="I165" s="37">
        <f>SUMIFS(СВЦЭМ!$E$34:$E$777,СВЦЭМ!$A$34:$A$777,$A165,СВЦЭМ!$B$34:$B$777,I$155)+'СЕТ СН'!$F$12-'СЕТ СН'!$F$23</f>
        <v>-578.75</v>
      </c>
      <c r="J165" s="37">
        <f>SUMIFS(СВЦЭМ!$E$34:$E$777,СВЦЭМ!$A$34:$A$777,$A165,СВЦЭМ!$B$34:$B$777,J$155)+'СЕТ СН'!$F$12-'СЕТ СН'!$F$23</f>
        <v>-578.75</v>
      </c>
      <c r="K165" s="37">
        <f>SUMIFS(СВЦЭМ!$E$34:$E$777,СВЦЭМ!$A$34:$A$777,$A165,СВЦЭМ!$B$34:$B$777,K$155)+'СЕТ СН'!$F$12-'СЕТ СН'!$F$23</f>
        <v>-578.75</v>
      </c>
      <c r="L165" s="37">
        <f>SUMIFS(СВЦЭМ!$E$34:$E$777,СВЦЭМ!$A$34:$A$777,$A165,СВЦЭМ!$B$34:$B$777,L$155)+'СЕТ СН'!$F$12-'СЕТ СН'!$F$23</f>
        <v>-578.75</v>
      </c>
      <c r="M165" s="37">
        <f>SUMIFS(СВЦЭМ!$E$34:$E$777,СВЦЭМ!$A$34:$A$777,$A165,СВЦЭМ!$B$34:$B$777,M$155)+'СЕТ СН'!$F$12-'СЕТ СН'!$F$23</f>
        <v>-578.75</v>
      </c>
      <c r="N165" s="37">
        <f>SUMIFS(СВЦЭМ!$E$34:$E$777,СВЦЭМ!$A$34:$A$777,$A165,СВЦЭМ!$B$34:$B$777,N$155)+'СЕТ СН'!$F$12-'СЕТ СН'!$F$23</f>
        <v>-578.75</v>
      </c>
      <c r="O165" s="37">
        <f>SUMIFS(СВЦЭМ!$E$34:$E$777,СВЦЭМ!$A$34:$A$777,$A165,СВЦЭМ!$B$34:$B$777,O$155)+'СЕТ СН'!$F$12-'СЕТ СН'!$F$23</f>
        <v>-578.75</v>
      </c>
      <c r="P165" s="37">
        <f>SUMIFS(СВЦЭМ!$E$34:$E$777,СВЦЭМ!$A$34:$A$777,$A165,СВЦЭМ!$B$34:$B$777,P$155)+'СЕТ СН'!$F$12-'СЕТ СН'!$F$23</f>
        <v>-578.75</v>
      </c>
      <c r="Q165" s="37">
        <f>SUMIFS(СВЦЭМ!$E$34:$E$777,СВЦЭМ!$A$34:$A$777,$A165,СВЦЭМ!$B$34:$B$777,Q$155)+'СЕТ СН'!$F$12-'СЕТ СН'!$F$23</f>
        <v>-578.75</v>
      </c>
      <c r="R165" s="37">
        <f>SUMIFS(СВЦЭМ!$E$34:$E$777,СВЦЭМ!$A$34:$A$777,$A165,СВЦЭМ!$B$34:$B$777,R$155)+'СЕТ СН'!$F$12-'СЕТ СН'!$F$23</f>
        <v>-578.75</v>
      </c>
      <c r="S165" s="37">
        <f>SUMIFS(СВЦЭМ!$E$34:$E$777,СВЦЭМ!$A$34:$A$777,$A165,СВЦЭМ!$B$34:$B$777,S$155)+'СЕТ СН'!$F$12-'СЕТ СН'!$F$23</f>
        <v>-578.75</v>
      </c>
      <c r="T165" s="37">
        <f>SUMIFS(СВЦЭМ!$E$34:$E$777,СВЦЭМ!$A$34:$A$777,$A165,СВЦЭМ!$B$34:$B$777,T$155)+'СЕТ СН'!$F$12-'СЕТ СН'!$F$23</f>
        <v>-578.75</v>
      </c>
      <c r="U165" s="37">
        <f>SUMIFS(СВЦЭМ!$E$34:$E$777,СВЦЭМ!$A$34:$A$777,$A165,СВЦЭМ!$B$34:$B$777,U$155)+'СЕТ СН'!$F$12-'СЕТ СН'!$F$23</f>
        <v>-578.75</v>
      </c>
      <c r="V165" s="37">
        <f>SUMIFS(СВЦЭМ!$E$34:$E$777,СВЦЭМ!$A$34:$A$777,$A165,СВЦЭМ!$B$34:$B$777,V$155)+'СЕТ СН'!$F$12-'СЕТ СН'!$F$23</f>
        <v>-578.75</v>
      </c>
      <c r="W165" s="37">
        <f>SUMIFS(СВЦЭМ!$E$34:$E$777,СВЦЭМ!$A$34:$A$777,$A165,СВЦЭМ!$B$34:$B$777,W$155)+'СЕТ СН'!$F$12-'СЕТ СН'!$F$23</f>
        <v>-578.75</v>
      </c>
      <c r="X165" s="37">
        <f>SUMIFS(СВЦЭМ!$E$34:$E$777,СВЦЭМ!$A$34:$A$777,$A165,СВЦЭМ!$B$34:$B$777,X$155)+'СЕТ СН'!$F$12-'СЕТ СН'!$F$23</f>
        <v>-578.75</v>
      </c>
      <c r="Y165" s="37">
        <f>SUMIFS(СВЦЭМ!$E$34:$E$777,СВЦЭМ!$A$34:$A$777,$A165,СВЦЭМ!$B$34:$B$777,Y$155)+'СЕТ СН'!$F$12-'СЕТ СН'!$F$23</f>
        <v>-578.75</v>
      </c>
    </row>
    <row r="166" spans="1:25" ht="15.75" x14ac:dyDescent="0.2">
      <c r="A166" s="36">
        <f t="shared" si="4"/>
        <v>43050</v>
      </c>
      <c r="B166" s="37">
        <f>SUMIFS(СВЦЭМ!$E$34:$E$777,СВЦЭМ!$A$34:$A$777,$A166,СВЦЭМ!$B$34:$B$777,B$155)+'СЕТ СН'!$F$12-'СЕТ СН'!$F$23</f>
        <v>-578.75</v>
      </c>
      <c r="C166" s="37">
        <f>SUMIFS(СВЦЭМ!$E$34:$E$777,СВЦЭМ!$A$34:$A$777,$A166,СВЦЭМ!$B$34:$B$777,C$155)+'СЕТ СН'!$F$12-'СЕТ СН'!$F$23</f>
        <v>-578.75</v>
      </c>
      <c r="D166" s="37">
        <f>SUMIFS(СВЦЭМ!$E$34:$E$777,СВЦЭМ!$A$34:$A$777,$A166,СВЦЭМ!$B$34:$B$777,D$155)+'СЕТ СН'!$F$12-'СЕТ СН'!$F$23</f>
        <v>-578.75</v>
      </c>
      <c r="E166" s="37">
        <f>SUMIFS(СВЦЭМ!$E$34:$E$777,СВЦЭМ!$A$34:$A$777,$A166,СВЦЭМ!$B$34:$B$777,E$155)+'СЕТ СН'!$F$12-'СЕТ СН'!$F$23</f>
        <v>-578.75</v>
      </c>
      <c r="F166" s="37">
        <f>SUMIFS(СВЦЭМ!$E$34:$E$777,СВЦЭМ!$A$34:$A$777,$A166,СВЦЭМ!$B$34:$B$777,F$155)+'СЕТ СН'!$F$12-'СЕТ СН'!$F$23</f>
        <v>-578.75</v>
      </c>
      <c r="G166" s="37">
        <f>SUMIFS(СВЦЭМ!$E$34:$E$777,СВЦЭМ!$A$34:$A$777,$A166,СВЦЭМ!$B$34:$B$777,G$155)+'СЕТ СН'!$F$12-'СЕТ СН'!$F$23</f>
        <v>-578.75</v>
      </c>
      <c r="H166" s="37">
        <f>SUMIFS(СВЦЭМ!$E$34:$E$777,СВЦЭМ!$A$34:$A$777,$A166,СВЦЭМ!$B$34:$B$777,H$155)+'СЕТ СН'!$F$12-'СЕТ СН'!$F$23</f>
        <v>-578.75</v>
      </c>
      <c r="I166" s="37">
        <f>SUMIFS(СВЦЭМ!$E$34:$E$777,СВЦЭМ!$A$34:$A$777,$A166,СВЦЭМ!$B$34:$B$777,I$155)+'СЕТ СН'!$F$12-'СЕТ СН'!$F$23</f>
        <v>-578.75</v>
      </c>
      <c r="J166" s="37">
        <f>SUMIFS(СВЦЭМ!$E$34:$E$777,СВЦЭМ!$A$34:$A$777,$A166,СВЦЭМ!$B$34:$B$777,J$155)+'СЕТ СН'!$F$12-'СЕТ СН'!$F$23</f>
        <v>-578.75</v>
      </c>
      <c r="K166" s="37">
        <f>SUMIFS(СВЦЭМ!$E$34:$E$777,СВЦЭМ!$A$34:$A$777,$A166,СВЦЭМ!$B$34:$B$777,K$155)+'СЕТ СН'!$F$12-'СЕТ СН'!$F$23</f>
        <v>-578.75</v>
      </c>
      <c r="L166" s="37">
        <f>SUMIFS(СВЦЭМ!$E$34:$E$777,СВЦЭМ!$A$34:$A$777,$A166,СВЦЭМ!$B$34:$B$777,L$155)+'СЕТ СН'!$F$12-'СЕТ СН'!$F$23</f>
        <v>-578.75</v>
      </c>
      <c r="M166" s="37">
        <f>SUMIFS(СВЦЭМ!$E$34:$E$777,СВЦЭМ!$A$34:$A$777,$A166,СВЦЭМ!$B$34:$B$777,M$155)+'СЕТ СН'!$F$12-'СЕТ СН'!$F$23</f>
        <v>-578.75</v>
      </c>
      <c r="N166" s="37">
        <f>SUMIFS(СВЦЭМ!$E$34:$E$777,СВЦЭМ!$A$34:$A$777,$A166,СВЦЭМ!$B$34:$B$777,N$155)+'СЕТ СН'!$F$12-'СЕТ СН'!$F$23</f>
        <v>-578.75</v>
      </c>
      <c r="O166" s="37">
        <f>SUMIFS(СВЦЭМ!$E$34:$E$777,СВЦЭМ!$A$34:$A$777,$A166,СВЦЭМ!$B$34:$B$777,O$155)+'СЕТ СН'!$F$12-'СЕТ СН'!$F$23</f>
        <v>-578.75</v>
      </c>
      <c r="P166" s="37">
        <f>SUMIFS(СВЦЭМ!$E$34:$E$777,СВЦЭМ!$A$34:$A$777,$A166,СВЦЭМ!$B$34:$B$777,P$155)+'СЕТ СН'!$F$12-'СЕТ СН'!$F$23</f>
        <v>-578.75</v>
      </c>
      <c r="Q166" s="37">
        <f>SUMIFS(СВЦЭМ!$E$34:$E$777,СВЦЭМ!$A$34:$A$777,$A166,СВЦЭМ!$B$34:$B$777,Q$155)+'СЕТ СН'!$F$12-'СЕТ СН'!$F$23</f>
        <v>-578.75</v>
      </c>
      <c r="R166" s="37">
        <f>SUMIFS(СВЦЭМ!$E$34:$E$777,СВЦЭМ!$A$34:$A$777,$A166,СВЦЭМ!$B$34:$B$777,R$155)+'СЕТ СН'!$F$12-'СЕТ СН'!$F$23</f>
        <v>-578.75</v>
      </c>
      <c r="S166" s="37">
        <f>SUMIFS(СВЦЭМ!$E$34:$E$777,СВЦЭМ!$A$34:$A$777,$A166,СВЦЭМ!$B$34:$B$777,S$155)+'СЕТ СН'!$F$12-'СЕТ СН'!$F$23</f>
        <v>-578.75</v>
      </c>
      <c r="T166" s="37">
        <f>SUMIFS(СВЦЭМ!$E$34:$E$777,СВЦЭМ!$A$34:$A$777,$A166,СВЦЭМ!$B$34:$B$777,T$155)+'СЕТ СН'!$F$12-'СЕТ СН'!$F$23</f>
        <v>-578.75</v>
      </c>
      <c r="U166" s="37">
        <f>SUMIFS(СВЦЭМ!$E$34:$E$777,СВЦЭМ!$A$34:$A$777,$A166,СВЦЭМ!$B$34:$B$777,U$155)+'СЕТ СН'!$F$12-'СЕТ СН'!$F$23</f>
        <v>-578.75</v>
      </c>
      <c r="V166" s="37">
        <f>SUMIFS(СВЦЭМ!$E$34:$E$777,СВЦЭМ!$A$34:$A$777,$A166,СВЦЭМ!$B$34:$B$777,V$155)+'СЕТ СН'!$F$12-'СЕТ СН'!$F$23</f>
        <v>-578.75</v>
      </c>
      <c r="W166" s="37">
        <f>SUMIFS(СВЦЭМ!$E$34:$E$777,СВЦЭМ!$A$34:$A$777,$A166,СВЦЭМ!$B$34:$B$777,W$155)+'СЕТ СН'!$F$12-'СЕТ СН'!$F$23</f>
        <v>-578.75</v>
      </c>
      <c r="X166" s="37">
        <f>SUMIFS(СВЦЭМ!$E$34:$E$777,СВЦЭМ!$A$34:$A$777,$A166,СВЦЭМ!$B$34:$B$777,X$155)+'СЕТ СН'!$F$12-'СЕТ СН'!$F$23</f>
        <v>-578.75</v>
      </c>
      <c r="Y166" s="37">
        <f>SUMIFS(СВЦЭМ!$E$34:$E$777,СВЦЭМ!$A$34:$A$777,$A166,СВЦЭМ!$B$34:$B$777,Y$155)+'СЕТ СН'!$F$12-'СЕТ СН'!$F$23</f>
        <v>-578.75</v>
      </c>
    </row>
    <row r="167" spans="1:25" ht="15.75" x14ac:dyDescent="0.2">
      <c r="A167" s="36">
        <f t="shared" si="4"/>
        <v>43051</v>
      </c>
      <c r="B167" s="37">
        <f>SUMIFS(СВЦЭМ!$E$34:$E$777,СВЦЭМ!$A$34:$A$777,$A167,СВЦЭМ!$B$34:$B$777,B$155)+'СЕТ СН'!$F$12-'СЕТ СН'!$F$23</f>
        <v>-578.75</v>
      </c>
      <c r="C167" s="37">
        <f>SUMIFS(СВЦЭМ!$E$34:$E$777,СВЦЭМ!$A$34:$A$777,$A167,СВЦЭМ!$B$34:$B$777,C$155)+'СЕТ СН'!$F$12-'СЕТ СН'!$F$23</f>
        <v>-578.75</v>
      </c>
      <c r="D167" s="37">
        <f>SUMIFS(СВЦЭМ!$E$34:$E$777,СВЦЭМ!$A$34:$A$777,$A167,СВЦЭМ!$B$34:$B$777,D$155)+'СЕТ СН'!$F$12-'СЕТ СН'!$F$23</f>
        <v>-578.75</v>
      </c>
      <c r="E167" s="37">
        <f>SUMIFS(СВЦЭМ!$E$34:$E$777,СВЦЭМ!$A$34:$A$777,$A167,СВЦЭМ!$B$34:$B$777,E$155)+'СЕТ СН'!$F$12-'СЕТ СН'!$F$23</f>
        <v>-578.75</v>
      </c>
      <c r="F167" s="37">
        <f>SUMIFS(СВЦЭМ!$E$34:$E$777,СВЦЭМ!$A$34:$A$777,$A167,СВЦЭМ!$B$34:$B$777,F$155)+'СЕТ СН'!$F$12-'СЕТ СН'!$F$23</f>
        <v>-578.75</v>
      </c>
      <c r="G167" s="37">
        <f>SUMIFS(СВЦЭМ!$E$34:$E$777,СВЦЭМ!$A$34:$A$777,$A167,СВЦЭМ!$B$34:$B$777,G$155)+'СЕТ СН'!$F$12-'СЕТ СН'!$F$23</f>
        <v>-578.75</v>
      </c>
      <c r="H167" s="37">
        <f>SUMIFS(СВЦЭМ!$E$34:$E$777,СВЦЭМ!$A$34:$A$777,$A167,СВЦЭМ!$B$34:$B$777,H$155)+'СЕТ СН'!$F$12-'СЕТ СН'!$F$23</f>
        <v>-578.75</v>
      </c>
      <c r="I167" s="37">
        <f>SUMIFS(СВЦЭМ!$E$34:$E$777,СВЦЭМ!$A$34:$A$777,$A167,СВЦЭМ!$B$34:$B$777,I$155)+'СЕТ СН'!$F$12-'СЕТ СН'!$F$23</f>
        <v>-578.75</v>
      </c>
      <c r="J167" s="37">
        <f>SUMIFS(СВЦЭМ!$E$34:$E$777,СВЦЭМ!$A$34:$A$777,$A167,СВЦЭМ!$B$34:$B$777,J$155)+'СЕТ СН'!$F$12-'СЕТ СН'!$F$23</f>
        <v>-578.75</v>
      </c>
      <c r="K167" s="37">
        <f>SUMIFS(СВЦЭМ!$E$34:$E$777,СВЦЭМ!$A$34:$A$777,$A167,СВЦЭМ!$B$34:$B$777,K$155)+'СЕТ СН'!$F$12-'СЕТ СН'!$F$23</f>
        <v>-578.75</v>
      </c>
      <c r="L167" s="37">
        <f>SUMIFS(СВЦЭМ!$E$34:$E$777,СВЦЭМ!$A$34:$A$777,$A167,СВЦЭМ!$B$34:$B$777,L$155)+'СЕТ СН'!$F$12-'СЕТ СН'!$F$23</f>
        <v>-578.75</v>
      </c>
      <c r="M167" s="37">
        <f>SUMIFS(СВЦЭМ!$E$34:$E$777,СВЦЭМ!$A$34:$A$777,$A167,СВЦЭМ!$B$34:$B$777,M$155)+'СЕТ СН'!$F$12-'СЕТ СН'!$F$23</f>
        <v>-578.75</v>
      </c>
      <c r="N167" s="37">
        <f>SUMIFS(СВЦЭМ!$E$34:$E$777,СВЦЭМ!$A$34:$A$777,$A167,СВЦЭМ!$B$34:$B$777,N$155)+'СЕТ СН'!$F$12-'СЕТ СН'!$F$23</f>
        <v>-578.75</v>
      </c>
      <c r="O167" s="37">
        <f>SUMIFS(СВЦЭМ!$E$34:$E$777,СВЦЭМ!$A$34:$A$777,$A167,СВЦЭМ!$B$34:$B$777,O$155)+'СЕТ СН'!$F$12-'СЕТ СН'!$F$23</f>
        <v>-578.75</v>
      </c>
      <c r="P167" s="37">
        <f>SUMIFS(СВЦЭМ!$E$34:$E$777,СВЦЭМ!$A$34:$A$777,$A167,СВЦЭМ!$B$34:$B$777,P$155)+'СЕТ СН'!$F$12-'СЕТ СН'!$F$23</f>
        <v>-578.75</v>
      </c>
      <c r="Q167" s="37">
        <f>SUMIFS(СВЦЭМ!$E$34:$E$777,СВЦЭМ!$A$34:$A$777,$A167,СВЦЭМ!$B$34:$B$777,Q$155)+'СЕТ СН'!$F$12-'СЕТ СН'!$F$23</f>
        <v>-578.75</v>
      </c>
      <c r="R167" s="37">
        <f>SUMIFS(СВЦЭМ!$E$34:$E$777,СВЦЭМ!$A$34:$A$777,$A167,СВЦЭМ!$B$34:$B$777,R$155)+'СЕТ СН'!$F$12-'СЕТ СН'!$F$23</f>
        <v>-578.75</v>
      </c>
      <c r="S167" s="37">
        <f>SUMIFS(СВЦЭМ!$E$34:$E$777,СВЦЭМ!$A$34:$A$777,$A167,СВЦЭМ!$B$34:$B$777,S$155)+'СЕТ СН'!$F$12-'СЕТ СН'!$F$23</f>
        <v>-578.75</v>
      </c>
      <c r="T167" s="37">
        <f>SUMIFS(СВЦЭМ!$E$34:$E$777,СВЦЭМ!$A$34:$A$777,$A167,СВЦЭМ!$B$34:$B$777,T$155)+'СЕТ СН'!$F$12-'СЕТ СН'!$F$23</f>
        <v>-578.75</v>
      </c>
      <c r="U167" s="37">
        <f>SUMIFS(СВЦЭМ!$E$34:$E$777,СВЦЭМ!$A$34:$A$777,$A167,СВЦЭМ!$B$34:$B$777,U$155)+'СЕТ СН'!$F$12-'СЕТ СН'!$F$23</f>
        <v>-578.75</v>
      </c>
      <c r="V167" s="37">
        <f>SUMIFS(СВЦЭМ!$E$34:$E$777,СВЦЭМ!$A$34:$A$777,$A167,СВЦЭМ!$B$34:$B$777,V$155)+'СЕТ СН'!$F$12-'СЕТ СН'!$F$23</f>
        <v>-578.75</v>
      </c>
      <c r="W167" s="37">
        <f>SUMIFS(СВЦЭМ!$E$34:$E$777,СВЦЭМ!$A$34:$A$777,$A167,СВЦЭМ!$B$34:$B$777,W$155)+'СЕТ СН'!$F$12-'СЕТ СН'!$F$23</f>
        <v>-578.75</v>
      </c>
      <c r="X167" s="37">
        <f>SUMIFS(СВЦЭМ!$E$34:$E$777,СВЦЭМ!$A$34:$A$777,$A167,СВЦЭМ!$B$34:$B$777,X$155)+'СЕТ СН'!$F$12-'СЕТ СН'!$F$23</f>
        <v>-578.75</v>
      </c>
      <c r="Y167" s="37">
        <f>SUMIFS(СВЦЭМ!$E$34:$E$777,СВЦЭМ!$A$34:$A$777,$A167,СВЦЭМ!$B$34:$B$777,Y$155)+'СЕТ СН'!$F$12-'СЕТ СН'!$F$23</f>
        <v>-578.75</v>
      </c>
    </row>
    <row r="168" spans="1:25" ht="15.75" x14ac:dyDescent="0.2">
      <c r="A168" s="36">
        <f t="shared" si="4"/>
        <v>43052</v>
      </c>
      <c r="B168" s="37">
        <f>SUMIFS(СВЦЭМ!$E$34:$E$777,СВЦЭМ!$A$34:$A$777,$A168,СВЦЭМ!$B$34:$B$777,B$155)+'СЕТ СН'!$F$12-'СЕТ СН'!$F$23</f>
        <v>-578.75</v>
      </c>
      <c r="C168" s="37">
        <f>SUMIFS(СВЦЭМ!$E$34:$E$777,СВЦЭМ!$A$34:$A$777,$A168,СВЦЭМ!$B$34:$B$777,C$155)+'СЕТ СН'!$F$12-'СЕТ СН'!$F$23</f>
        <v>-578.75</v>
      </c>
      <c r="D168" s="37">
        <f>SUMIFS(СВЦЭМ!$E$34:$E$777,СВЦЭМ!$A$34:$A$777,$A168,СВЦЭМ!$B$34:$B$777,D$155)+'СЕТ СН'!$F$12-'СЕТ СН'!$F$23</f>
        <v>-578.75</v>
      </c>
      <c r="E168" s="37">
        <f>SUMIFS(СВЦЭМ!$E$34:$E$777,СВЦЭМ!$A$34:$A$777,$A168,СВЦЭМ!$B$34:$B$777,E$155)+'СЕТ СН'!$F$12-'СЕТ СН'!$F$23</f>
        <v>-578.75</v>
      </c>
      <c r="F168" s="37">
        <f>SUMIFS(СВЦЭМ!$E$34:$E$777,СВЦЭМ!$A$34:$A$777,$A168,СВЦЭМ!$B$34:$B$777,F$155)+'СЕТ СН'!$F$12-'СЕТ СН'!$F$23</f>
        <v>-578.75</v>
      </c>
      <c r="G168" s="37">
        <f>SUMIFS(СВЦЭМ!$E$34:$E$777,СВЦЭМ!$A$34:$A$777,$A168,СВЦЭМ!$B$34:$B$777,G$155)+'СЕТ СН'!$F$12-'СЕТ СН'!$F$23</f>
        <v>-578.75</v>
      </c>
      <c r="H168" s="37">
        <f>SUMIFS(СВЦЭМ!$E$34:$E$777,СВЦЭМ!$A$34:$A$777,$A168,СВЦЭМ!$B$34:$B$777,H$155)+'СЕТ СН'!$F$12-'СЕТ СН'!$F$23</f>
        <v>-578.75</v>
      </c>
      <c r="I168" s="37">
        <f>SUMIFS(СВЦЭМ!$E$34:$E$777,СВЦЭМ!$A$34:$A$777,$A168,СВЦЭМ!$B$34:$B$777,I$155)+'СЕТ СН'!$F$12-'СЕТ СН'!$F$23</f>
        <v>-578.75</v>
      </c>
      <c r="J168" s="37">
        <f>SUMIFS(СВЦЭМ!$E$34:$E$777,СВЦЭМ!$A$34:$A$777,$A168,СВЦЭМ!$B$34:$B$777,J$155)+'СЕТ СН'!$F$12-'СЕТ СН'!$F$23</f>
        <v>-578.75</v>
      </c>
      <c r="K168" s="37">
        <f>SUMIFS(СВЦЭМ!$E$34:$E$777,СВЦЭМ!$A$34:$A$777,$A168,СВЦЭМ!$B$34:$B$777,K$155)+'СЕТ СН'!$F$12-'СЕТ СН'!$F$23</f>
        <v>-578.75</v>
      </c>
      <c r="L168" s="37">
        <f>SUMIFS(СВЦЭМ!$E$34:$E$777,СВЦЭМ!$A$34:$A$777,$A168,СВЦЭМ!$B$34:$B$777,L$155)+'СЕТ СН'!$F$12-'СЕТ СН'!$F$23</f>
        <v>-578.75</v>
      </c>
      <c r="M168" s="37">
        <f>SUMIFS(СВЦЭМ!$E$34:$E$777,СВЦЭМ!$A$34:$A$777,$A168,СВЦЭМ!$B$34:$B$777,M$155)+'СЕТ СН'!$F$12-'СЕТ СН'!$F$23</f>
        <v>-578.75</v>
      </c>
      <c r="N168" s="37">
        <f>SUMIFS(СВЦЭМ!$E$34:$E$777,СВЦЭМ!$A$34:$A$777,$A168,СВЦЭМ!$B$34:$B$777,N$155)+'СЕТ СН'!$F$12-'СЕТ СН'!$F$23</f>
        <v>-578.75</v>
      </c>
      <c r="O168" s="37">
        <f>SUMIFS(СВЦЭМ!$E$34:$E$777,СВЦЭМ!$A$34:$A$777,$A168,СВЦЭМ!$B$34:$B$777,O$155)+'СЕТ СН'!$F$12-'СЕТ СН'!$F$23</f>
        <v>-578.75</v>
      </c>
      <c r="P168" s="37">
        <f>SUMIFS(СВЦЭМ!$E$34:$E$777,СВЦЭМ!$A$34:$A$777,$A168,СВЦЭМ!$B$34:$B$777,P$155)+'СЕТ СН'!$F$12-'СЕТ СН'!$F$23</f>
        <v>-578.75</v>
      </c>
      <c r="Q168" s="37">
        <f>SUMIFS(СВЦЭМ!$E$34:$E$777,СВЦЭМ!$A$34:$A$777,$A168,СВЦЭМ!$B$34:$B$777,Q$155)+'СЕТ СН'!$F$12-'СЕТ СН'!$F$23</f>
        <v>-578.75</v>
      </c>
      <c r="R168" s="37">
        <f>SUMIFS(СВЦЭМ!$E$34:$E$777,СВЦЭМ!$A$34:$A$777,$A168,СВЦЭМ!$B$34:$B$777,R$155)+'СЕТ СН'!$F$12-'СЕТ СН'!$F$23</f>
        <v>-578.75</v>
      </c>
      <c r="S168" s="37">
        <f>SUMIFS(СВЦЭМ!$E$34:$E$777,СВЦЭМ!$A$34:$A$777,$A168,СВЦЭМ!$B$34:$B$777,S$155)+'СЕТ СН'!$F$12-'СЕТ СН'!$F$23</f>
        <v>-578.75</v>
      </c>
      <c r="T168" s="37">
        <f>SUMIFS(СВЦЭМ!$E$34:$E$777,СВЦЭМ!$A$34:$A$777,$A168,СВЦЭМ!$B$34:$B$777,T$155)+'СЕТ СН'!$F$12-'СЕТ СН'!$F$23</f>
        <v>-578.75</v>
      </c>
      <c r="U168" s="37">
        <f>SUMIFS(СВЦЭМ!$E$34:$E$777,СВЦЭМ!$A$34:$A$777,$A168,СВЦЭМ!$B$34:$B$777,U$155)+'СЕТ СН'!$F$12-'СЕТ СН'!$F$23</f>
        <v>-578.75</v>
      </c>
      <c r="V168" s="37">
        <f>SUMIFS(СВЦЭМ!$E$34:$E$777,СВЦЭМ!$A$34:$A$777,$A168,СВЦЭМ!$B$34:$B$777,V$155)+'СЕТ СН'!$F$12-'СЕТ СН'!$F$23</f>
        <v>-578.75</v>
      </c>
      <c r="W168" s="37">
        <f>SUMIFS(СВЦЭМ!$E$34:$E$777,СВЦЭМ!$A$34:$A$777,$A168,СВЦЭМ!$B$34:$B$777,W$155)+'СЕТ СН'!$F$12-'СЕТ СН'!$F$23</f>
        <v>-578.75</v>
      </c>
      <c r="X168" s="37">
        <f>SUMIFS(СВЦЭМ!$E$34:$E$777,СВЦЭМ!$A$34:$A$777,$A168,СВЦЭМ!$B$34:$B$777,X$155)+'СЕТ СН'!$F$12-'СЕТ СН'!$F$23</f>
        <v>-578.75</v>
      </c>
      <c r="Y168" s="37">
        <f>SUMIFS(СВЦЭМ!$E$34:$E$777,СВЦЭМ!$A$34:$A$777,$A168,СВЦЭМ!$B$34:$B$777,Y$155)+'СЕТ СН'!$F$12-'СЕТ СН'!$F$23</f>
        <v>-578.75</v>
      </c>
    </row>
    <row r="169" spans="1:25" ht="15.75" x14ac:dyDescent="0.2">
      <c r="A169" s="36">
        <f t="shared" si="4"/>
        <v>43053</v>
      </c>
      <c r="B169" s="37">
        <f>SUMIFS(СВЦЭМ!$E$34:$E$777,СВЦЭМ!$A$34:$A$777,$A169,СВЦЭМ!$B$34:$B$777,B$155)+'СЕТ СН'!$F$12-'СЕТ СН'!$F$23</f>
        <v>-578.75</v>
      </c>
      <c r="C169" s="37">
        <f>SUMIFS(СВЦЭМ!$E$34:$E$777,СВЦЭМ!$A$34:$A$777,$A169,СВЦЭМ!$B$34:$B$777,C$155)+'СЕТ СН'!$F$12-'СЕТ СН'!$F$23</f>
        <v>-578.75</v>
      </c>
      <c r="D169" s="37">
        <f>SUMIFS(СВЦЭМ!$E$34:$E$777,СВЦЭМ!$A$34:$A$777,$A169,СВЦЭМ!$B$34:$B$777,D$155)+'СЕТ СН'!$F$12-'СЕТ СН'!$F$23</f>
        <v>-578.75</v>
      </c>
      <c r="E169" s="37">
        <f>SUMIFS(СВЦЭМ!$E$34:$E$777,СВЦЭМ!$A$34:$A$777,$A169,СВЦЭМ!$B$34:$B$777,E$155)+'СЕТ СН'!$F$12-'СЕТ СН'!$F$23</f>
        <v>-578.75</v>
      </c>
      <c r="F169" s="37">
        <f>SUMIFS(СВЦЭМ!$E$34:$E$777,СВЦЭМ!$A$34:$A$777,$A169,СВЦЭМ!$B$34:$B$777,F$155)+'СЕТ СН'!$F$12-'СЕТ СН'!$F$23</f>
        <v>-578.75</v>
      </c>
      <c r="G169" s="37">
        <f>SUMIFS(СВЦЭМ!$E$34:$E$777,СВЦЭМ!$A$34:$A$777,$A169,СВЦЭМ!$B$34:$B$777,G$155)+'СЕТ СН'!$F$12-'СЕТ СН'!$F$23</f>
        <v>-578.75</v>
      </c>
      <c r="H169" s="37">
        <f>SUMIFS(СВЦЭМ!$E$34:$E$777,СВЦЭМ!$A$34:$A$777,$A169,СВЦЭМ!$B$34:$B$777,H$155)+'СЕТ СН'!$F$12-'СЕТ СН'!$F$23</f>
        <v>-578.75</v>
      </c>
      <c r="I169" s="37">
        <f>SUMIFS(СВЦЭМ!$E$34:$E$777,СВЦЭМ!$A$34:$A$777,$A169,СВЦЭМ!$B$34:$B$777,I$155)+'СЕТ СН'!$F$12-'СЕТ СН'!$F$23</f>
        <v>-578.75</v>
      </c>
      <c r="J169" s="37">
        <f>SUMIFS(СВЦЭМ!$E$34:$E$777,СВЦЭМ!$A$34:$A$777,$A169,СВЦЭМ!$B$34:$B$777,J$155)+'СЕТ СН'!$F$12-'СЕТ СН'!$F$23</f>
        <v>-578.75</v>
      </c>
      <c r="K169" s="37">
        <f>SUMIFS(СВЦЭМ!$E$34:$E$777,СВЦЭМ!$A$34:$A$777,$A169,СВЦЭМ!$B$34:$B$777,K$155)+'СЕТ СН'!$F$12-'СЕТ СН'!$F$23</f>
        <v>-578.75</v>
      </c>
      <c r="L169" s="37">
        <f>SUMIFS(СВЦЭМ!$E$34:$E$777,СВЦЭМ!$A$34:$A$777,$A169,СВЦЭМ!$B$34:$B$777,L$155)+'СЕТ СН'!$F$12-'СЕТ СН'!$F$23</f>
        <v>-578.75</v>
      </c>
      <c r="M169" s="37">
        <f>SUMIFS(СВЦЭМ!$E$34:$E$777,СВЦЭМ!$A$34:$A$777,$A169,СВЦЭМ!$B$34:$B$777,M$155)+'СЕТ СН'!$F$12-'СЕТ СН'!$F$23</f>
        <v>-578.75</v>
      </c>
      <c r="N169" s="37">
        <f>SUMIFS(СВЦЭМ!$E$34:$E$777,СВЦЭМ!$A$34:$A$777,$A169,СВЦЭМ!$B$34:$B$777,N$155)+'СЕТ СН'!$F$12-'СЕТ СН'!$F$23</f>
        <v>-578.75</v>
      </c>
      <c r="O169" s="37">
        <f>SUMIFS(СВЦЭМ!$E$34:$E$777,СВЦЭМ!$A$34:$A$777,$A169,СВЦЭМ!$B$34:$B$777,O$155)+'СЕТ СН'!$F$12-'СЕТ СН'!$F$23</f>
        <v>-578.75</v>
      </c>
      <c r="P169" s="37">
        <f>SUMIFS(СВЦЭМ!$E$34:$E$777,СВЦЭМ!$A$34:$A$777,$A169,СВЦЭМ!$B$34:$B$777,P$155)+'СЕТ СН'!$F$12-'СЕТ СН'!$F$23</f>
        <v>-578.75</v>
      </c>
      <c r="Q169" s="37">
        <f>SUMIFS(СВЦЭМ!$E$34:$E$777,СВЦЭМ!$A$34:$A$777,$A169,СВЦЭМ!$B$34:$B$777,Q$155)+'СЕТ СН'!$F$12-'СЕТ СН'!$F$23</f>
        <v>-578.75</v>
      </c>
      <c r="R169" s="37">
        <f>SUMIFS(СВЦЭМ!$E$34:$E$777,СВЦЭМ!$A$34:$A$777,$A169,СВЦЭМ!$B$34:$B$777,R$155)+'СЕТ СН'!$F$12-'СЕТ СН'!$F$23</f>
        <v>-578.75</v>
      </c>
      <c r="S169" s="37">
        <f>SUMIFS(СВЦЭМ!$E$34:$E$777,СВЦЭМ!$A$34:$A$777,$A169,СВЦЭМ!$B$34:$B$777,S$155)+'СЕТ СН'!$F$12-'СЕТ СН'!$F$23</f>
        <v>-578.75</v>
      </c>
      <c r="T169" s="37">
        <f>SUMIFS(СВЦЭМ!$E$34:$E$777,СВЦЭМ!$A$34:$A$777,$A169,СВЦЭМ!$B$34:$B$777,T$155)+'СЕТ СН'!$F$12-'СЕТ СН'!$F$23</f>
        <v>-578.75</v>
      </c>
      <c r="U169" s="37">
        <f>SUMIFS(СВЦЭМ!$E$34:$E$777,СВЦЭМ!$A$34:$A$777,$A169,СВЦЭМ!$B$34:$B$777,U$155)+'СЕТ СН'!$F$12-'СЕТ СН'!$F$23</f>
        <v>-578.75</v>
      </c>
      <c r="V169" s="37">
        <f>SUMIFS(СВЦЭМ!$E$34:$E$777,СВЦЭМ!$A$34:$A$777,$A169,СВЦЭМ!$B$34:$B$777,V$155)+'СЕТ СН'!$F$12-'СЕТ СН'!$F$23</f>
        <v>-578.75</v>
      </c>
      <c r="W169" s="37">
        <f>SUMIFS(СВЦЭМ!$E$34:$E$777,СВЦЭМ!$A$34:$A$777,$A169,СВЦЭМ!$B$34:$B$777,W$155)+'СЕТ СН'!$F$12-'СЕТ СН'!$F$23</f>
        <v>-578.75</v>
      </c>
      <c r="X169" s="37">
        <f>SUMIFS(СВЦЭМ!$E$34:$E$777,СВЦЭМ!$A$34:$A$777,$A169,СВЦЭМ!$B$34:$B$777,X$155)+'СЕТ СН'!$F$12-'СЕТ СН'!$F$23</f>
        <v>-578.75</v>
      </c>
      <c r="Y169" s="37">
        <f>SUMIFS(СВЦЭМ!$E$34:$E$777,СВЦЭМ!$A$34:$A$777,$A169,СВЦЭМ!$B$34:$B$777,Y$155)+'СЕТ СН'!$F$12-'СЕТ СН'!$F$23</f>
        <v>-578.75</v>
      </c>
    </row>
    <row r="170" spans="1:25" ht="15.75" x14ac:dyDescent="0.2">
      <c r="A170" s="36">
        <f t="shared" si="4"/>
        <v>43054</v>
      </c>
      <c r="B170" s="37">
        <f>SUMIFS(СВЦЭМ!$E$34:$E$777,СВЦЭМ!$A$34:$A$777,$A170,СВЦЭМ!$B$34:$B$777,B$155)+'СЕТ СН'!$F$12-'СЕТ СН'!$F$23</f>
        <v>-578.75</v>
      </c>
      <c r="C170" s="37">
        <f>SUMIFS(СВЦЭМ!$E$34:$E$777,СВЦЭМ!$A$34:$A$777,$A170,СВЦЭМ!$B$34:$B$777,C$155)+'СЕТ СН'!$F$12-'СЕТ СН'!$F$23</f>
        <v>-578.75</v>
      </c>
      <c r="D170" s="37">
        <f>SUMIFS(СВЦЭМ!$E$34:$E$777,СВЦЭМ!$A$34:$A$777,$A170,СВЦЭМ!$B$34:$B$777,D$155)+'СЕТ СН'!$F$12-'СЕТ СН'!$F$23</f>
        <v>-578.75</v>
      </c>
      <c r="E170" s="37">
        <f>SUMIFS(СВЦЭМ!$E$34:$E$777,СВЦЭМ!$A$34:$A$777,$A170,СВЦЭМ!$B$34:$B$777,E$155)+'СЕТ СН'!$F$12-'СЕТ СН'!$F$23</f>
        <v>-578.75</v>
      </c>
      <c r="F170" s="37">
        <f>SUMIFS(СВЦЭМ!$E$34:$E$777,СВЦЭМ!$A$34:$A$777,$A170,СВЦЭМ!$B$34:$B$777,F$155)+'СЕТ СН'!$F$12-'СЕТ СН'!$F$23</f>
        <v>-578.75</v>
      </c>
      <c r="G170" s="37">
        <f>SUMIFS(СВЦЭМ!$E$34:$E$777,СВЦЭМ!$A$34:$A$777,$A170,СВЦЭМ!$B$34:$B$777,G$155)+'СЕТ СН'!$F$12-'СЕТ СН'!$F$23</f>
        <v>-578.75</v>
      </c>
      <c r="H170" s="37">
        <f>SUMIFS(СВЦЭМ!$E$34:$E$777,СВЦЭМ!$A$34:$A$777,$A170,СВЦЭМ!$B$34:$B$777,H$155)+'СЕТ СН'!$F$12-'СЕТ СН'!$F$23</f>
        <v>-578.75</v>
      </c>
      <c r="I170" s="37">
        <f>SUMIFS(СВЦЭМ!$E$34:$E$777,СВЦЭМ!$A$34:$A$777,$A170,СВЦЭМ!$B$34:$B$777,I$155)+'СЕТ СН'!$F$12-'СЕТ СН'!$F$23</f>
        <v>-578.75</v>
      </c>
      <c r="J170" s="37">
        <f>SUMIFS(СВЦЭМ!$E$34:$E$777,СВЦЭМ!$A$34:$A$777,$A170,СВЦЭМ!$B$34:$B$777,J$155)+'СЕТ СН'!$F$12-'СЕТ СН'!$F$23</f>
        <v>-578.75</v>
      </c>
      <c r="K170" s="37">
        <f>SUMIFS(СВЦЭМ!$E$34:$E$777,СВЦЭМ!$A$34:$A$777,$A170,СВЦЭМ!$B$34:$B$777,K$155)+'СЕТ СН'!$F$12-'СЕТ СН'!$F$23</f>
        <v>-578.75</v>
      </c>
      <c r="L170" s="37">
        <f>SUMIFS(СВЦЭМ!$E$34:$E$777,СВЦЭМ!$A$34:$A$777,$A170,СВЦЭМ!$B$34:$B$777,L$155)+'СЕТ СН'!$F$12-'СЕТ СН'!$F$23</f>
        <v>-578.75</v>
      </c>
      <c r="M170" s="37">
        <f>SUMIFS(СВЦЭМ!$E$34:$E$777,СВЦЭМ!$A$34:$A$777,$A170,СВЦЭМ!$B$34:$B$777,M$155)+'СЕТ СН'!$F$12-'СЕТ СН'!$F$23</f>
        <v>-578.75</v>
      </c>
      <c r="N170" s="37">
        <f>SUMIFS(СВЦЭМ!$E$34:$E$777,СВЦЭМ!$A$34:$A$777,$A170,СВЦЭМ!$B$34:$B$777,N$155)+'СЕТ СН'!$F$12-'СЕТ СН'!$F$23</f>
        <v>-578.75</v>
      </c>
      <c r="O170" s="37">
        <f>SUMIFS(СВЦЭМ!$E$34:$E$777,СВЦЭМ!$A$34:$A$777,$A170,СВЦЭМ!$B$34:$B$777,O$155)+'СЕТ СН'!$F$12-'СЕТ СН'!$F$23</f>
        <v>-578.75</v>
      </c>
      <c r="P170" s="37">
        <f>SUMIFS(СВЦЭМ!$E$34:$E$777,СВЦЭМ!$A$34:$A$777,$A170,СВЦЭМ!$B$34:$B$777,P$155)+'СЕТ СН'!$F$12-'СЕТ СН'!$F$23</f>
        <v>-578.75</v>
      </c>
      <c r="Q170" s="37">
        <f>SUMIFS(СВЦЭМ!$E$34:$E$777,СВЦЭМ!$A$34:$A$777,$A170,СВЦЭМ!$B$34:$B$777,Q$155)+'СЕТ СН'!$F$12-'СЕТ СН'!$F$23</f>
        <v>-578.75</v>
      </c>
      <c r="R170" s="37">
        <f>SUMIFS(СВЦЭМ!$E$34:$E$777,СВЦЭМ!$A$34:$A$777,$A170,СВЦЭМ!$B$34:$B$777,R$155)+'СЕТ СН'!$F$12-'СЕТ СН'!$F$23</f>
        <v>-578.75</v>
      </c>
      <c r="S170" s="37">
        <f>SUMIFS(СВЦЭМ!$E$34:$E$777,СВЦЭМ!$A$34:$A$777,$A170,СВЦЭМ!$B$34:$B$777,S$155)+'СЕТ СН'!$F$12-'СЕТ СН'!$F$23</f>
        <v>-578.75</v>
      </c>
      <c r="T170" s="37">
        <f>SUMIFS(СВЦЭМ!$E$34:$E$777,СВЦЭМ!$A$34:$A$777,$A170,СВЦЭМ!$B$34:$B$777,T$155)+'СЕТ СН'!$F$12-'СЕТ СН'!$F$23</f>
        <v>-578.75</v>
      </c>
      <c r="U170" s="37">
        <f>SUMIFS(СВЦЭМ!$E$34:$E$777,СВЦЭМ!$A$34:$A$777,$A170,СВЦЭМ!$B$34:$B$777,U$155)+'СЕТ СН'!$F$12-'СЕТ СН'!$F$23</f>
        <v>-578.75</v>
      </c>
      <c r="V170" s="37">
        <f>SUMIFS(СВЦЭМ!$E$34:$E$777,СВЦЭМ!$A$34:$A$777,$A170,СВЦЭМ!$B$34:$B$777,V$155)+'СЕТ СН'!$F$12-'СЕТ СН'!$F$23</f>
        <v>-578.75</v>
      </c>
      <c r="W170" s="37">
        <f>SUMIFS(СВЦЭМ!$E$34:$E$777,СВЦЭМ!$A$34:$A$777,$A170,СВЦЭМ!$B$34:$B$777,W$155)+'СЕТ СН'!$F$12-'СЕТ СН'!$F$23</f>
        <v>-578.75</v>
      </c>
      <c r="X170" s="37">
        <f>SUMIFS(СВЦЭМ!$E$34:$E$777,СВЦЭМ!$A$34:$A$777,$A170,СВЦЭМ!$B$34:$B$777,X$155)+'СЕТ СН'!$F$12-'СЕТ СН'!$F$23</f>
        <v>-578.75</v>
      </c>
      <c r="Y170" s="37">
        <f>SUMIFS(СВЦЭМ!$E$34:$E$777,СВЦЭМ!$A$34:$A$777,$A170,СВЦЭМ!$B$34:$B$777,Y$155)+'СЕТ СН'!$F$12-'СЕТ СН'!$F$23</f>
        <v>-578.75</v>
      </c>
    </row>
    <row r="171" spans="1:25" ht="15.75" x14ac:dyDescent="0.2">
      <c r="A171" s="36">
        <f t="shared" si="4"/>
        <v>43055</v>
      </c>
      <c r="B171" s="37">
        <f>SUMIFS(СВЦЭМ!$E$34:$E$777,СВЦЭМ!$A$34:$A$777,$A171,СВЦЭМ!$B$34:$B$777,B$155)+'СЕТ СН'!$F$12-'СЕТ СН'!$F$23</f>
        <v>-578.75</v>
      </c>
      <c r="C171" s="37">
        <f>SUMIFS(СВЦЭМ!$E$34:$E$777,СВЦЭМ!$A$34:$A$777,$A171,СВЦЭМ!$B$34:$B$777,C$155)+'СЕТ СН'!$F$12-'СЕТ СН'!$F$23</f>
        <v>-578.75</v>
      </c>
      <c r="D171" s="37">
        <f>SUMIFS(СВЦЭМ!$E$34:$E$777,СВЦЭМ!$A$34:$A$777,$A171,СВЦЭМ!$B$34:$B$777,D$155)+'СЕТ СН'!$F$12-'СЕТ СН'!$F$23</f>
        <v>-578.75</v>
      </c>
      <c r="E171" s="37">
        <f>SUMIFS(СВЦЭМ!$E$34:$E$777,СВЦЭМ!$A$34:$A$777,$A171,СВЦЭМ!$B$34:$B$777,E$155)+'СЕТ СН'!$F$12-'СЕТ СН'!$F$23</f>
        <v>-578.75</v>
      </c>
      <c r="F171" s="37">
        <f>SUMIFS(СВЦЭМ!$E$34:$E$777,СВЦЭМ!$A$34:$A$777,$A171,СВЦЭМ!$B$34:$B$777,F$155)+'СЕТ СН'!$F$12-'СЕТ СН'!$F$23</f>
        <v>-578.75</v>
      </c>
      <c r="G171" s="37">
        <f>SUMIFS(СВЦЭМ!$E$34:$E$777,СВЦЭМ!$A$34:$A$777,$A171,СВЦЭМ!$B$34:$B$777,G$155)+'СЕТ СН'!$F$12-'СЕТ СН'!$F$23</f>
        <v>-578.75</v>
      </c>
      <c r="H171" s="37">
        <f>SUMIFS(СВЦЭМ!$E$34:$E$777,СВЦЭМ!$A$34:$A$777,$A171,СВЦЭМ!$B$34:$B$777,H$155)+'СЕТ СН'!$F$12-'СЕТ СН'!$F$23</f>
        <v>-578.75</v>
      </c>
      <c r="I171" s="37">
        <f>SUMIFS(СВЦЭМ!$E$34:$E$777,СВЦЭМ!$A$34:$A$777,$A171,СВЦЭМ!$B$34:$B$777,I$155)+'СЕТ СН'!$F$12-'СЕТ СН'!$F$23</f>
        <v>-578.75</v>
      </c>
      <c r="J171" s="37">
        <f>SUMIFS(СВЦЭМ!$E$34:$E$777,СВЦЭМ!$A$34:$A$777,$A171,СВЦЭМ!$B$34:$B$777,J$155)+'СЕТ СН'!$F$12-'СЕТ СН'!$F$23</f>
        <v>-578.75</v>
      </c>
      <c r="K171" s="37">
        <f>SUMIFS(СВЦЭМ!$E$34:$E$777,СВЦЭМ!$A$34:$A$777,$A171,СВЦЭМ!$B$34:$B$777,K$155)+'СЕТ СН'!$F$12-'СЕТ СН'!$F$23</f>
        <v>-578.75</v>
      </c>
      <c r="L171" s="37">
        <f>SUMIFS(СВЦЭМ!$E$34:$E$777,СВЦЭМ!$A$34:$A$777,$A171,СВЦЭМ!$B$34:$B$777,L$155)+'СЕТ СН'!$F$12-'СЕТ СН'!$F$23</f>
        <v>-578.75</v>
      </c>
      <c r="M171" s="37">
        <f>SUMIFS(СВЦЭМ!$E$34:$E$777,СВЦЭМ!$A$34:$A$777,$A171,СВЦЭМ!$B$34:$B$777,M$155)+'СЕТ СН'!$F$12-'СЕТ СН'!$F$23</f>
        <v>-578.75</v>
      </c>
      <c r="N171" s="37">
        <f>SUMIFS(СВЦЭМ!$E$34:$E$777,СВЦЭМ!$A$34:$A$777,$A171,СВЦЭМ!$B$34:$B$777,N$155)+'СЕТ СН'!$F$12-'СЕТ СН'!$F$23</f>
        <v>-578.75</v>
      </c>
      <c r="O171" s="37">
        <f>SUMIFS(СВЦЭМ!$E$34:$E$777,СВЦЭМ!$A$34:$A$777,$A171,СВЦЭМ!$B$34:$B$777,O$155)+'СЕТ СН'!$F$12-'СЕТ СН'!$F$23</f>
        <v>-578.75</v>
      </c>
      <c r="P171" s="37">
        <f>SUMIFS(СВЦЭМ!$E$34:$E$777,СВЦЭМ!$A$34:$A$777,$A171,СВЦЭМ!$B$34:$B$777,P$155)+'СЕТ СН'!$F$12-'СЕТ СН'!$F$23</f>
        <v>-578.75</v>
      </c>
      <c r="Q171" s="37">
        <f>SUMIFS(СВЦЭМ!$E$34:$E$777,СВЦЭМ!$A$34:$A$777,$A171,СВЦЭМ!$B$34:$B$777,Q$155)+'СЕТ СН'!$F$12-'СЕТ СН'!$F$23</f>
        <v>-578.75</v>
      </c>
      <c r="R171" s="37">
        <f>SUMIFS(СВЦЭМ!$E$34:$E$777,СВЦЭМ!$A$34:$A$777,$A171,СВЦЭМ!$B$34:$B$777,R$155)+'СЕТ СН'!$F$12-'СЕТ СН'!$F$23</f>
        <v>-578.75</v>
      </c>
      <c r="S171" s="37">
        <f>SUMIFS(СВЦЭМ!$E$34:$E$777,СВЦЭМ!$A$34:$A$777,$A171,СВЦЭМ!$B$34:$B$777,S$155)+'СЕТ СН'!$F$12-'СЕТ СН'!$F$23</f>
        <v>-578.75</v>
      </c>
      <c r="T171" s="37">
        <f>SUMIFS(СВЦЭМ!$E$34:$E$777,СВЦЭМ!$A$34:$A$777,$A171,СВЦЭМ!$B$34:$B$777,T$155)+'СЕТ СН'!$F$12-'СЕТ СН'!$F$23</f>
        <v>-578.75</v>
      </c>
      <c r="U171" s="37">
        <f>SUMIFS(СВЦЭМ!$E$34:$E$777,СВЦЭМ!$A$34:$A$777,$A171,СВЦЭМ!$B$34:$B$777,U$155)+'СЕТ СН'!$F$12-'СЕТ СН'!$F$23</f>
        <v>-578.75</v>
      </c>
      <c r="V171" s="37">
        <f>SUMIFS(СВЦЭМ!$E$34:$E$777,СВЦЭМ!$A$34:$A$777,$A171,СВЦЭМ!$B$34:$B$777,V$155)+'СЕТ СН'!$F$12-'СЕТ СН'!$F$23</f>
        <v>-578.75</v>
      </c>
      <c r="W171" s="37">
        <f>SUMIFS(СВЦЭМ!$E$34:$E$777,СВЦЭМ!$A$34:$A$777,$A171,СВЦЭМ!$B$34:$B$777,W$155)+'СЕТ СН'!$F$12-'СЕТ СН'!$F$23</f>
        <v>-578.75</v>
      </c>
      <c r="X171" s="37">
        <f>SUMIFS(СВЦЭМ!$E$34:$E$777,СВЦЭМ!$A$34:$A$777,$A171,СВЦЭМ!$B$34:$B$777,X$155)+'СЕТ СН'!$F$12-'СЕТ СН'!$F$23</f>
        <v>-578.75</v>
      </c>
      <c r="Y171" s="37">
        <f>SUMIFS(СВЦЭМ!$E$34:$E$777,СВЦЭМ!$A$34:$A$777,$A171,СВЦЭМ!$B$34:$B$777,Y$155)+'СЕТ СН'!$F$12-'СЕТ СН'!$F$23</f>
        <v>-578.75</v>
      </c>
    </row>
    <row r="172" spans="1:25" ht="15.75" x14ac:dyDescent="0.2">
      <c r="A172" s="36">
        <f t="shared" si="4"/>
        <v>43056</v>
      </c>
      <c r="B172" s="37">
        <f>SUMIFS(СВЦЭМ!$E$34:$E$777,СВЦЭМ!$A$34:$A$777,$A172,СВЦЭМ!$B$34:$B$777,B$155)+'СЕТ СН'!$F$12-'СЕТ СН'!$F$23</f>
        <v>-578.75</v>
      </c>
      <c r="C172" s="37">
        <f>SUMIFS(СВЦЭМ!$E$34:$E$777,СВЦЭМ!$A$34:$A$777,$A172,СВЦЭМ!$B$34:$B$777,C$155)+'СЕТ СН'!$F$12-'СЕТ СН'!$F$23</f>
        <v>-578.75</v>
      </c>
      <c r="D172" s="37">
        <f>SUMIFS(СВЦЭМ!$E$34:$E$777,СВЦЭМ!$A$34:$A$777,$A172,СВЦЭМ!$B$34:$B$777,D$155)+'СЕТ СН'!$F$12-'СЕТ СН'!$F$23</f>
        <v>-578.75</v>
      </c>
      <c r="E172" s="37">
        <f>SUMIFS(СВЦЭМ!$E$34:$E$777,СВЦЭМ!$A$34:$A$777,$A172,СВЦЭМ!$B$34:$B$777,E$155)+'СЕТ СН'!$F$12-'СЕТ СН'!$F$23</f>
        <v>-578.75</v>
      </c>
      <c r="F172" s="37">
        <f>SUMIFS(СВЦЭМ!$E$34:$E$777,СВЦЭМ!$A$34:$A$777,$A172,СВЦЭМ!$B$34:$B$777,F$155)+'СЕТ СН'!$F$12-'СЕТ СН'!$F$23</f>
        <v>-578.75</v>
      </c>
      <c r="G172" s="37">
        <f>SUMIFS(СВЦЭМ!$E$34:$E$777,СВЦЭМ!$A$34:$A$777,$A172,СВЦЭМ!$B$34:$B$777,G$155)+'СЕТ СН'!$F$12-'СЕТ СН'!$F$23</f>
        <v>-578.75</v>
      </c>
      <c r="H172" s="37">
        <f>SUMIFS(СВЦЭМ!$E$34:$E$777,СВЦЭМ!$A$34:$A$777,$A172,СВЦЭМ!$B$34:$B$777,H$155)+'СЕТ СН'!$F$12-'СЕТ СН'!$F$23</f>
        <v>-578.75</v>
      </c>
      <c r="I172" s="37">
        <f>SUMIFS(СВЦЭМ!$E$34:$E$777,СВЦЭМ!$A$34:$A$777,$A172,СВЦЭМ!$B$34:$B$777,I$155)+'СЕТ СН'!$F$12-'СЕТ СН'!$F$23</f>
        <v>-578.75</v>
      </c>
      <c r="J172" s="37">
        <f>SUMIFS(СВЦЭМ!$E$34:$E$777,СВЦЭМ!$A$34:$A$777,$A172,СВЦЭМ!$B$34:$B$777,J$155)+'СЕТ СН'!$F$12-'СЕТ СН'!$F$23</f>
        <v>-578.75</v>
      </c>
      <c r="K172" s="37">
        <f>SUMIFS(СВЦЭМ!$E$34:$E$777,СВЦЭМ!$A$34:$A$777,$A172,СВЦЭМ!$B$34:$B$777,K$155)+'СЕТ СН'!$F$12-'СЕТ СН'!$F$23</f>
        <v>-578.75</v>
      </c>
      <c r="L172" s="37">
        <f>SUMIFS(СВЦЭМ!$E$34:$E$777,СВЦЭМ!$A$34:$A$777,$A172,СВЦЭМ!$B$34:$B$777,L$155)+'СЕТ СН'!$F$12-'СЕТ СН'!$F$23</f>
        <v>-578.75</v>
      </c>
      <c r="M172" s="37">
        <f>SUMIFS(СВЦЭМ!$E$34:$E$777,СВЦЭМ!$A$34:$A$777,$A172,СВЦЭМ!$B$34:$B$777,M$155)+'СЕТ СН'!$F$12-'СЕТ СН'!$F$23</f>
        <v>-578.75</v>
      </c>
      <c r="N172" s="37">
        <f>SUMIFS(СВЦЭМ!$E$34:$E$777,СВЦЭМ!$A$34:$A$777,$A172,СВЦЭМ!$B$34:$B$777,N$155)+'СЕТ СН'!$F$12-'СЕТ СН'!$F$23</f>
        <v>-578.75</v>
      </c>
      <c r="O172" s="37">
        <f>SUMIFS(СВЦЭМ!$E$34:$E$777,СВЦЭМ!$A$34:$A$777,$A172,СВЦЭМ!$B$34:$B$777,O$155)+'СЕТ СН'!$F$12-'СЕТ СН'!$F$23</f>
        <v>-578.75</v>
      </c>
      <c r="P172" s="37">
        <f>SUMIFS(СВЦЭМ!$E$34:$E$777,СВЦЭМ!$A$34:$A$777,$A172,СВЦЭМ!$B$34:$B$777,P$155)+'СЕТ СН'!$F$12-'СЕТ СН'!$F$23</f>
        <v>-578.75</v>
      </c>
      <c r="Q172" s="37">
        <f>SUMIFS(СВЦЭМ!$E$34:$E$777,СВЦЭМ!$A$34:$A$777,$A172,СВЦЭМ!$B$34:$B$777,Q$155)+'СЕТ СН'!$F$12-'СЕТ СН'!$F$23</f>
        <v>-578.75</v>
      </c>
      <c r="R172" s="37">
        <f>SUMIFS(СВЦЭМ!$E$34:$E$777,СВЦЭМ!$A$34:$A$777,$A172,СВЦЭМ!$B$34:$B$777,R$155)+'СЕТ СН'!$F$12-'СЕТ СН'!$F$23</f>
        <v>-578.75</v>
      </c>
      <c r="S172" s="37">
        <f>SUMIFS(СВЦЭМ!$E$34:$E$777,СВЦЭМ!$A$34:$A$777,$A172,СВЦЭМ!$B$34:$B$777,S$155)+'СЕТ СН'!$F$12-'СЕТ СН'!$F$23</f>
        <v>-578.75</v>
      </c>
      <c r="T172" s="37">
        <f>SUMIFS(СВЦЭМ!$E$34:$E$777,СВЦЭМ!$A$34:$A$777,$A172,СВЦЭМ!$B$34:$B$777,T$155)+'СЕТ СН'!$F$12-'СЕТ СН'!$F$23</f>
        <v>-578.75</v>
      </c>
      <c r="U172" s="37">
        <f>SUMIFS(СВЦЭМ!$E$34:$E$777,СВЦЭМ!$A$34:$A$777,$A172,СВЦЭМ!$B$34:$B$777,U$155)+'СЕТ СН'!$F$12-'СЕТ СН'!$F$23</f>
        <v>-578.75</v>
      </c>
      <c r="V172" s="37">
        <f>SUMIFS(СВЦЭМ!$E$34:$E$777,СВЦЭМ!$A$34:$A$777,$A172,СВЦЭМ!$B$34:$B$777,V$155)+'СЕТ СН'!$F$12-'СЕТ СН'!$F$23</f>
        <v>-578.75</v>
      </c>
      <c r="W172" s="37">
        <f>SUMIFS(СВЦЭМ!$E$34:$E$777,СВЦЭМ!$A$34:$A$777,$A172,СВЦЭМ!$B$34:$B$777,W$155)+'СЕТ СН'!$F$12-'СЕТ СН'!$F$23</f>
        <v>-578.75</v>
      </c>
      <c r="X172" s="37">
        <f>SUMIFS(СВЦЭМ!$E$34:$E$777,СВЦЭМ!$A$34:$A$777,$A172,СВЦЭМ!$B$34:$B$777,X$155)+'СЕТ СН'!$F$12-'СЕТ СН'!$F$23</f>
        <v>-578.75</v>
      </c>
      <c r="Y172" s="37">
        <f>SUMIFS(СВЦЭМ!$E$34:$E$777,СВЦЭМ!$A$34:$A$777,$A172,СВЦЭМ!$B$34:$B$777,Y$155)+'СЕТ СН'!$F$12-'СЕТ СН'!$F$23</f>
        <v>-578.75</v>
      </c>
    </row>
    <row r="173" spans="1:25" ht="15.75" x14ac:dyDescent="0.2">
      <c r="A173" s="36">
        <f t="shared" si="4"/>
        <v>43057</v>
      </c>
      <c r="B173" s="37">
        <f>SUMIFS(СВЦЭМ!$E$34:$E$777,СВЦЭМ!$A$34:$A$777,$A173,СВЦЭМ!$B$34:$B$777,B$155)+'СЕТ СН'!$F$12-'СЕТ СН'!$F$23</f>
        <v>-578.75</v>
      </c>
      <c r="C173" s="37">
        <f>SUMIFS(СВЦЭМ!$E$34:$E$777,СВЦЭМ!$A$34:$A$777,$A173,СВЦЭМ!$B$34:$B$777,C$155)+'СЕТ СН'!$F$12-'СЕТ СН'!$F$23</f>
        <v>-578.75</v>
      </c>
      <c r="D173" s="37">
        <f>SUMIFS(СВЦЭМ!$E$34:$E$777,СВЦЭМ!$A$34:$A$777,$A173,СВЦЭМ!$B$34:$B$777,D$155)+'СЕТ СН'!$F$12-'СЕТ СН'!$F$23</f>
        <v>-578.75</v>
      </c>
      <c r="E173" s="37">
        <f>SUMIFS(СВЦЭМ!$E$34:$E$777,СВЦЭМ!$A$34:$A$777,$A173,СВЦЭМ!$B$34:$B$777,E$155)+'СЕТ СН'!$F$12-'СЕТ СН'!$F$23</f>
        <v>-578.75</v>
      </c>
      <c r="F173" s="37">
        <f>SUMIFS(СВЦЭМ!$E$34:$E$777,СВЦЭМ!$A$34:$A$777,$A173,СВЦЭМ!$B$34:$B$777,F$155)+'СЕТ СН'!$F$12-'СЕТ СН'!$F$23</f>
        <v>-578.75</v>
      </c>
      <c r="G173" s="37">
        <f>SUMIFS(СВЦЭМ!$E$34:$E$777,СВЦЭМ!$A$34:$A$777,$A173,СВЦЭМ!$B$34:$B$777,G$155)+'СЕТ СН'!$F$12-'СЕТ СН'!$F$23</f>
        <v>-578.75</v>
      </c>
      <c r="H173" s="37">
        <f>SUMIFS(СВЦЭМ!$E$34:$E$777,СВЦЭМ!$A$34:$A$777,$A173,СВЦЭМ!$B$34:$B$777,H$155)+'СЕТ СН'!$F$12-'СЕТ СН'!$F$23</f>
        <v>-578.75</v>
      </c>
      <c r="I173" s="37">
        <f>SUMIFS(СВЦЭМ!$E$34:$E$777,СВЦЭМ!$A$34:$A$777,$A173,СВЦЭМ!$B$34:$B$777,I$155)+'СЕТ СН'!$F$12-'СЕТ СН'!$F$23</f>
        <v>-578.75</v>
      </c>
      <c r="J173" s="37">
        <f>SUMIFS(СВЦЭМ!$E$34:$E$777,СВЦЭМ!$A$34:$A$777,$A173,СВЦЭМ!$B$34:$B$777,J$155)+'СЕТ СН'!$F$12-'СЕТ СН'!$F$23</f>
        <v>-578.75</v>
      </c>
      <c r="K173" s="37">
        <f>SUMIFS(СВЦЭМ!$E$34:$E$777,СВЦЭМ!$A$34:$A$777,$A173,СВЦЭМ!$B$34:$B$777,K$155)+'СЕТ СН'!$F$12-'СЕТ СН'!$F$23</f>
        <v>-578.75</v>
      </c>
      <c r="L173" s="37">
        <f>SUMIFS(СВЦЭМ!$E$34:$E$777,СВЦЭМ!$A$34:$A$777,$A173,СВЦЭМ!$B$34:$B$777,L$155)+'СЕТ СН'!$F$12-'СЕТ СН'!$F$23</f>
        <v>-578.75</v>
      </c>
      <c r="M173" s="37">
        <f>SUMIFS(СВЦЭМ!$E$34:$E$777,СВЦЭМ!$A$34:$A$777,$A173,СВЦЭМ!$B$34:$B$777,M$155)+'СЕТ СН'!$F$12-'СЕТ СН'!$F$23</f>
        <v>-578.75</v>
      </c>
      <c r="N173" s="37">
        <f>SUMIFS(СВЦЭМ!$E$34:$E$777,СВЦЭМ!$A$34:$A$777,$A173,СВЦЭМ!$B$34:$B$777,N$155)+'СЕТ СН'!$F$12-'СЕТ СН'!$F$23</f>
        <v>-578.75</v>
      </c>
      <c r="O173" s="37">
        <f>SUMIFS(СВЦЭМ!$E$34:$E$777,СВЦЭМ!$A$34:$A$777,$A173,СВЦЭМ!$B$34:$B$777,O$155)+'СЕТ СН'!$F$12-'СЕТ СН'!$F$23</f>
        <v>-578.75</v>
      </c>
      <c r="P173" s="37">
        <f>SUMIFS(СВЦЭМ!$E$34:$E$777,СВЦЭМ!$A$34:$A$777,$A173,СВЦЭМ!$B$34:$B$777,P$155)+'СЕТ СН'!$F$12-'СЕТ СН'!$F$23</f>
        <v>-578.75</v>
      </c>
      <c r="Q173" s="37">
        <f>SUMIFS(СВЦЭМ!$E$34:$E$777,СВЦЭМ!$A$34:$A$777,$A173,СВЦЭМ!$B$34:$B$777,Q$155)+'СЕТ СН'!$F$12-'СЕТ СН'!$F$23</f>
        <v>-578.75</v>
      </c>
      <c r="R173" s="37">
        <f>SUMIFS(СВЦЭМ!$E$34:$E$777,СВЦЭМ!$A$34:$A$777,$A173,СВЦЭМ!$B$34:$B$777,R$155)+'СЕТ СН'!$F$12-'СЕТ СН'!$F$23</f>
        <v>-578.75</v>
      </c>
      <c r="S173" s="37">
        <f>SUMIFS(СВЦЭМ!$E$34:$E$777,СВЦЭМ!$A$34:$A$777,$A173,СВЦЭМ!$B$34:$B$777,S$155)+'СЕТ СН'!$F$12-'СЕТ СН'!$F$23</f>
        <v>-578.75</v>
      </c>
      <c r="T173" s="37">
        <f>SUMIFS(СВЦЭМ!$E$34:$E$777,СВЦЭМ!$A$34:$A$777,$A173,СВЦЭМ!$B$34:$B$777,T$155)+'СЕТ СН'!$F$12-'СЕТ СН'!$F$23</f>
        <v>-578.75</v>
      </c>
      <c r="U173" s="37">
        <f>SUMIFS(СВЦЭМ!$E$34:$E$777,СВЦЭМ!$A$34:$A$777,$A173,СВЦЭМ!$B$34:$B$777,U$155)+'СЕТ СН'!$F$12-'СЕТ СН'!$F$23</f>
        <v>-578.75</v>
      </c>
      <c r="V173" s="37">
        <f>SUMIFS(СВЦЭМ!$E$34:$E$777,СВЦЭМ!$A$34:$A$777,$A173,СВЦЭМ!$B$34:$B$777,V$155)+'СЕТ СН'!$F$12-'СЕТ СН'!$F$23</f>
        <v>-578.75</v>
      </c>
      <c r="W173" s="37">
        <f>SUMIFS(СВЦЭМ!$E$34:$E$777,СВЦЭМ!$A$34:$A$777,$A173,СВЦЭМ!$B$34:$B$777,W$155)+'СЕТ СН'!$F$12-'СЕТ СН'!$F$23</f>
        <v>-578.75</v>
      </c>
      <c r="X173" s="37">
        <f>SUMIFS(СВЦЭМ!$E$34:$E$777,СВЦЭМ!$A$34:$A$777,$A173,СВЦЭМ!$B$34:$B$777,X$155)+'СЕТ СН'!$F$12-'СЕТ СН'!$F$23</f>
        <v>-578.75</v>
      </c>
      <c r="Y173" s="37">
        <f>SUMIFS(СВЦЭМ!$E$34:$E$777,СВЦЭМ!$A$34:$A$777,$A173,СВЦЭМ!$B$34:$B$777,Y$155)+'СЕТ СН'!$F$12-'СЕТ СН'!$F$23</f>
        <v>-578.75</v>
      </c>
    </row>
    <row r="174" spans="1:25" ht="15.75" x14ac:dyDescent="0.2">
      <c r="A174" s="36">
        <f t="shared" si="4"/>
        <v>43058</v>
      </c>
      <c r="B174" s="37">
        <f>SUMIFS(СВЦЭМ!$E$34:$E$777,СВЦЭМ!$A$34:$A$777,$A174,СВЦЭМ!$B$34:$B$777,B$155)+'СЕТ СН'!$F$12-'СЕТ СН'!$F$23</f>
        <v>-578.75</v>
      </c>
      <c r="C174" s="37">
        <f>SUMIFS(СВЦЭМ!$E$34:$E$777,СВЦЭМ!$A$34:$A$777,$A174,СВЦЭМ!$B$34:$B$777,C$155)+'СЕТ СН'!$F$12-'СЕТ СН'!$F$23</f>
        <v>-578.75</v>
      </c>
      <c r="D174" s="37">
        <f>SUMIFS(СВЦЭМ!$E$34:$E$777,СВЦЭМ!$A$34:$A$777,$A174,СВЦЭМ!$B$34:$B$777,D$155)+'СЕТ СН'!$F$12-'СЕТ СН'!$F$23</f>
        <v>-578.75</v>
      </c>
      <c r="E174" s="37">
        <f>SUMIFS(СВЦЭМ!$E$34:$E$777,СВЦЭМ!$A$34:$A$777,$A174,СВЦЭМ!$B$34:$B$777,E$155)+'СЕТ СН'!$F$12-'СЕТ СН'!$F$23</f>
        <v>-578.75</v>
      </c>
      <c r="F174" s="37">
        <f>SUMIFS(СВЦЭМ!$E$34:$E$777,СВЦЭМ!$A$34:$A$777,$A174,СВЦЭМ!$B$34:$B$777,F$155)+'СЕТ СН'!$F$12-'СЕТ СН'!$F$23</f>
        <v>-578.75</v>
      </c>
      <c r="G174" s="37">
        <f>SUMIFS(СВЦЭМ!$E$34:$E$777,СВЦЭМ!$A$34:$A$777,$A174,СВЦЭМ!$B$34:$B$777,G$155)+'СЕТ СН'!$F$12-'СЕТ СН'!$F$23</f>
        <v>-578.75</v>
      </c>
      <c r="H174" s="37">
        <f>SUMIFS(СВЦЭМ!$E$34:$E$777,СВЦЭМ!$A$34:$A$777,$A174,СВЦЭМ!$B$34:$B$777,H$155)+'СЕТ СН'!$F$12-'СЕТ СН'!$F$23</f>
        <v>-578.75</v>
      </c>
      <c r="I174" s="37">
        <f>SUMIFS(СВЦЭМ!$E$34:$E$777,СВЦЭМ!$A$34:$A$777,$A174,СВЦЭМ!$B$34:$B$777,I$155)+'СЕТ СН'!$F$12-'СЕТ СН'!$F$23</f>
        <v>-578.75</v>
      </c>
      <c r="J174" s="37">
        <f>SUMIFS(СВЦЭМ!$E$34:$E$777,СВЦЭМ!$A$34:$A$777,$A174,СВЦЭМ!$B$34:$B$777,J$155)+'СЕТ СН'!$F$12-'СЕТ СН'!$F$23</f>
        <v>-578.75</v>
      </c>
      <c r="K174" s="37">
        <f>SUMIFS(СВЦЭМ!$E$34:$E$777,СВЦЭМ!$A$34:$A$777,$A174,СВЦЭМ!$B$34:$B$777,K$155)+'СЕТ СН'!$F$12-'СЕТ СН'!$F$23</f>
        <v>-578.75</v>
      </c>
      <c r="L174" s="37">
        <f>SUMIFS(СВЦЭМ!$E$34:$E$777,СВЦЭМ!$A$34:$A$777,$A174,СВЦЭМ!$B$34:$B$777,L$155)+'СЕТ СН'!$F$12-'СЕТ СН'!$F$23</f>
        <v>-578.75</v>
      </c>
      <c r="M174" s="37">
        <f>SUMIFS(СВЦЭМ!$E$34:$E$777,СВЦЭМ!$A$34:$A$777,$A174,СВЦЭМ!$B$34:$B$777,M$155)+'СЕТ СН'!$F$12-'СЕТ СН'!$F$23</f>
        <v>-578.75</v>
      </c>
      <c r="N174" s="37">
        <f>SUMIFS(СВЦЭМ!$E$34:$E$777,СВЦЭМ!$A$34:$A$777,$A174,СВЦЭМ!$B$34:$B$777,N$155)+'СЕТ СН'!$F$12-'СЕТ СН'!$F$23</f>
        <v>-578.75</v>
      </c>
      <c r="O174" s="37">
        <f>SUMIFS(СВЦЭМ!$E$34:$E$777,СВЦЭМ!$A$34:$A$777,$A174,СВЦЭМ!$B$34:$B$777,O$155)+'СЕТ СН'!$F$12-'СЕТ СН'!$F$23</f>
        <v>-578.75</v>
      </c>
      <c r="P174" s="37">
        <f>SUMIFS(СВЦЭМ!$E$34:$E$777,СВЦЭМ!$A$34:$A$777,$A174,СВЦЭМ!$B$34:$B$777,P$155)+'СЕТ СН'!$F$12-'СЕТ СН'!$F$23</f>
        <v>-578.75</v>
      </c>
      <c r="Q174" s="37">
        <f>SUMIFS(СВЦЭМ!$E$34:$E$777,СВЦЭМ!$A$34:$A$777,$A174,СВЦЭМ!$B$34:$B$777,Q$155)+'СЕТ СН'!$F$12-'СЕТ СН'!$F$23</f>
        <v>-578.75</v>
      </c>
      <c r="R174" s="37">
        <f>SUMIFS(СВЦЭМ!$E$34:$E$777,СВЦЭМ!$A$34:$A$777,$A174,СВЦЭМ!$B$34:$B$777,R$155)+'СЕТ СН'!$F$12-'СЕТ СН'!$F$23</f>
        <v>-578.75</v>
      </c>
      <c r="S174" s="37">
        <f>SUMIFS(СВЦЭМ!$E$34:$E$777,СВЦЭМ!$A$34:$A$777,$A174,СВЦЭМ!$B$34:$B$777,S$155)+'СЕТ СН'!$F$12-'СЕТ СН'!$F$23</f>
        <v>-578.75</v>
      </c>
      <c r="T174" s="37">
        <f>SUMIFS(СВЦЭМ!$E$34:$E$777,СВЦЭМ!$A$34:$A$777,$A174,СВЦЭМ!$B$34:$B$777,T$155)+'СЕТ СН'!$F$12-'СЕТ СН'!$F$23</f>
        <v>-578.75</v>
      </c>
      <c r="U174" s="37">
        <f>SUMIFS(СВЦЭМ!$E$34:$E$777,СВЦЭМ!$A$34:$A$777,$A174,СВЦЭМ!$B$34:$B$777,U$155)+'СЕТ СН'!$F$12-'СЕТ СН'!$F$23</f>
        <v>-578.75</v>
      </c>
      <c r="V174" s="37">
        <f>SUMIFS(СВЦЭМ!$E$34:$E$777,СВЦЭМ!$A$34:$A$777,$A174,СВЦЭМ!$B$34:$B$777,V$155)+'СЕТ СН'!$F$12-'СЕТ СН'!$F$23</f>
        <v>-578.75</v>
      </c>
      <c r="W174" s="37">
        <f>SUMIFS(СВЦЭМ!$E$34:$E$777,СВЦЭМ!$A$34:$A$777,$A174,СВЦЭМ!$B$34:$B$777,W$155)+'СЕТ СН'!$F$12-'СЕТ СН'!$F$23</f>
        <v>-578.75</v>
      </c>
      <c r="X174" s="37">
        <f>SUMIFS(СВЦЭМ!$E$34:$E$777,СВЦЭМ!$A$34:$A$777,$A174,СВЦЭМ!$B$34:$B$777,X$155)+'СЕТ СН'!$F$12-'СЕТ СН'!$F$23</f>
        <v>-578.75</v>
      </c>
      <c r="Y174" s="37">
        <f>SUMIFS(СВЦЭМ!$E$34:$E$777,СВЦЭМ!$A$34:$A$777,$A174,СВЦЭМ!$B$34:$B$777,Y$155)+'СЕТ СН'!$F$12-'СЕТ СН'!$F$23</f>
        <v>-578.75</v>
      </c>
    </row>
    <row r="175" spans="1:25" ht="15.75" x14ac:dyDescent="0.2">
      <c r="A175" s="36">
        <f t="shared" si="4"/>
        <v>43059</v>
      </c>
      <c r="B175" s="37">
        <f>SUMIFS(СВЦЭМ!$E$34:$E$777,СВЦЭМ!$A$34:$A$777,$A175,СВЦЭМ!$B$34:$B$777,B$155)+'СЕТ СН'!$F$12-'СЕТ СН'!$F$23</f>
        <v>-578.75</v>
      </c>
      <c r="C175" s="37">
        <f>SUMIFS(СВЦЭМ!$E$34:$E$777,СВЦЭМ!$A$34:$A$777,$A175,СВЦЭМ!$B$34:$B$777,C$155)+'СЕТ СН'!$F$12-'СЕТ СН'!$F$23</f>
        <v>-578.75</v>
      </c>
      <c r="D175" s="37">
        <f>SUMIFS(СВЦЭМ!$E$34:$E$777,СВЦЭМ!$A$34:$A$777,$A175,СВЦЭМ!$B$34:$B$777,D$155)+'СЕТ СН'!$F$12-'СЕТ СН'!$F$23</f>
        <v>-578.75</v>
      </c>
      <c r="E175" s="37">
        <f>SUMIFS(СВЦЭМ!$E$34:$E$777,СВЦЭМ!$A$34:$A$777,$A175,СВЦЭМ!$B$34:$B$777,E$155)+'СЕТ СН'!$F$12-'СЕТ СН'!$F$23</f>
        <v>-578.75</v>
      </c>
      <c r="F175" s="37">
        <f>SUMIFS(СВЦЭМ!$E$34:$E$777,СВЦЭМ!$A$34:$A$777,$A175,СВЦЭМ!$B$34:$B$777,F$155)+'СЕТ СН'!$F$12-'СЕТ СН'!$F$23</f>
        <v>-578.75</v>
      </c>
      <c r="G175" s="37">
        <f>SUMIFS(СВЦЭМ!$E$34:$E$777,СВЦЭМ!$A$34:$A$777,$A175,СВЦЭМ!$B$34:$B$777,G$155)+'СЕТ СН'!$F$12-'СЕТ СН'!$F$23</f>
        <v>-578.75</v>
      </c>
      <c r="H175" s="37">
        <f>SUMIFS(СВЦЭМ!$E$34:$E$777,СВЦЭМ!$A$34:$A$777,$A175,СВЦЭМ!$B$34:$B$777,H$155)+'СЕТ СН'!$F$12-'СЕТ СН'!$F$23</f>
        <v>-578.75</v>
      </c>
      <c r="I175" s="37">
        <f>SUMIFS(СВЦЭМ!$E$34:$E$777,СВЦЭМ!$A$34:$A$777,$A175,СВЦЭМ!$B$34:$B$777,I$155)+'СЕТ СН'!$F$12-'СЕТ СН'!$F$23</f>
        <v>-578.75</v>
      </c>
      <c r="J175" s="37">
        <f>SUMIFS(СВЦЭМ!$E$34:$E$777,СВЦЭМ!$A$34:$A$777,$A175,СВЦЭМ!$B$34:$B$777,J$155)+'СЕТ СН'!$F$12-'СЕТ СН'!$F$23</f>
        <v>-578.75</v>
      </c>
      <c r="K175" s="37">
        <f>SUMIFS(СВЦЭМ!$E$34:$E$777,СВЦЭМ!$A$34:$A$777,$A175,СВЦЭМ!$B$34:$B$777,K$155)+'СЕТ СН'!$F$12-'СЕТ СН'!$F$23</f>
        <v>-578.75</v>
      </c>
      <c r="L175" s="37">
        <f>SUMIFS(СВЦЭМ!$E$34:$E$777,СВЦЭМ!$A$34:$A$777,$A175,СВЦЭМ!$B$34:$B$777,L$155)+'СЕТ СН'!$F$12-'СЕТ СН'!$F$23</f>
        <v>-578.75</v>
      </c>
      <c r="M175" s="37">
        <f>SUMIFS(СВЦЭМ!$E$34:$E$777,СВЦЭМ!$A$34:$A$777,$A175,СВЦЭМ!$B$34:$B$777,M$155)+'СЕТ СН'!$F$12-'СЕТ СН'!$F$23</f>
        <v>-578.75</v>
      </c>
      <c r="N175" s="37">
        <f>SUMIFS(СВЦЭМ!$E$34:$E$777,СВЦЭМ!$A$34:$A$777,$A175,СВЦЭМ!$B$34:$B$777,N$155)+'СЕТ СН'!$F$12-'СЕТ СН'!$F$23</f>
        <v>-578.75</v>
      </c>
      <c r="O175" s="37">
        <f>SUMIFS(СВЦЭМ!$E$34:$E$777,СВЦЭМ!$A$34:$A$777,$A175,СВЦЭМ!$B$34:$B$777,O$155)+'СЕТ СН'!$F$12-'СЕТ СН'!$F$23</f>
        <v>-578.75</v>
      </c>
      <c r="P175" s="37">
        <f>SUMIFS(СВЦЭМ!$E$34:$E$777,СВЦЭМ!$A$34:$A$777,$A175,СВЦЭМ!$B$34:$B$777,P$155)+'СЕТ СН'!$F$12-'СЕТ СН'!$F$23</f>
        <v>-578.75</v>
      </c>
      <c r="Q175" s="37">
        <f>SUMIFS(СВЦЭМ!$E$34:$E$777,СВЦЭМ!$A$34:$A$777,$A175,СВЦЭМ!$B$34:$B$777,Q$155)+'СЕТ СН'!$F$12-'СЕТ СН'!$F$23</f>
        <v>-578.75</v>
      </c>
      <c r="R175" s="37">
        <f>SUMIFS(СВЦЭМ!$E$34:$E$777,СВЦЭМ!$A$34:$A$777,$A175,СВЦЭМ!$B$34:$B$777,R$155)+'СЕТ СН'!$F$12-'СЕТ СН'!$F$23</f>
        <v>-578.75</v>
      </c>
      <c r="S175" s="37">
        <f>SUMIFS(СВЦЭМ!$E$34:$E$777,СВЦЭМ!$A$34:$A$777,$A175,СВЦЭМ!$B$34:$B$777,S$155)+'СЕТ СН'!$F$12-'СЕТ СН'!$F$23</f>
        <v>-578.75</v>
      </c>
      <c r="T175" s="37">
        <f>SUMIFS(СВЦЭМ!$E$34:$E$777,СВЦЭМ!$A$34:$A$777,$A175,СВЦЭМ!$B$34:$B$777,T$155)+'СЕТ СН'!$F$12-'СЕТ СН'!$F$23</f>
        <v>-578.75</v>
      </c>
      <c r="U175" s="37">
        <f>SUMIFS(СВЦЭМ!$E$34:$E$777,СВЦЭМ!$A$34:$A$777,$A175,СВЦЭМ!$B$34:$B$777,U$155)+'СЕТ СН'!$F$12-'СЕТ СН'!$F$23</f>
        <v>-578.75</v>
      </c>
      <c r="V175" s="37">
        <f>SUMIFS(СВЦЭМ!$E$34:$E$777,СВЦЭМ!$A$34:$A$777,$A175,СВЦЭМ!$B$34:$B$777,V$155)+'СЕТ СН'!$F$12-'СЕТ СН'!$F$23</f>
        <v>-578.75</v>
      </c>
      <c r="W175" s="37">
        <f>SUMIFS(СВЦЭМ!$E$34:$E$777,СВЦЭМ!$A$34:$A$777,$A175,СВЦЭМ!$B$34:$B$777,W$155)+'СЕТ СН'!$F$12-'СЕТ СН'!$F$23</f>
        <v>-578.75</v>
      </c>
      <c r="X175" s="37">
        <f>SUMIFS(СВЦЭМ!$E$34:$E$777,СВЦЭМ!$A$34:$A$777,$A175,СВЦЭМ!$B$34:$B$777,X$155)+'СЕТ СН'!$F$12-'СЕТ СН'!$F$23</f>
        <v>-578.75</v>
      </c>
      <c r="Y175" s="37">
        <f>SUMIFS(СВЦЭМ!$E$34:$E$777,СВЦЭМ!$A$34:$A$777,$A175,СВЦЭМ!$B$34:$B$777,Y$155)+'СЕТ СН'!$F$12-'СЕТ СН'!$F$23</f>
        <v>-578.75</v>
      </c>
    </row>
    <row r="176" spans="1:25" ht="15.75" x14ac:dyDescent="0.2">
      <c r="A176" s="36">
        <f t="shared" si="4"/>
        <v>43060</v>
      </c>
      <c r="B176" s="37">
        <f>SUMIFS(СВЦЭМ!$E$34:$E$777,СВЦЭМ!$A$34:$A$777,$A176,СВЦЭМ!$B$34:$B$777,B$155)+'СЕТ СН'!$F$12-'СЕТ СН'!$F$23</f>
        <v>-578.75</v>
      </c>
      <c r="C176" s="37">
        <f>SUMIFS(СВЦЭМ!$E$34:$E$777,СВЦЭМ!$A$34:$A$777,$A176,СВЦЭМ!$B$34:$B$777,C$155)+'СЕТ СН'!$F$12-'СЕТ СН'!$F$23</f>
        <v>-578.75</v>
      </c>
      <c r="D176" s="37">
        <f>SUMIFS(СВЦЭМ!$E$34:$E$777,СВЦЭМ!$A$34:$A$777,$A176,СВЦЭМ!$B$34:$B$777,D$155)+'СЕТ СН'!$F$12-'СЕТ СН'!$F$23</f>
        <v>-578.75</v>
      </c>
      <c r="E176" s="37">
        <f>SUMIFS(СВЦЭМ!$E$34:$E$777,СВЦЭМ!$A$34:$A$777,$A176,СВЦЭМ!$B$34:$B$777,E$155)+'СЕТ СН'!$F$12-'СЕТ СН'!$F$23</f>
        <v>-578.75</v>
      </c>
      <c r="F176" s="37">
        <f>SUMIFS(СВЦЭМ!$E$34:$E$777,СВЦЭМ!$A$34:$A$777,$A176,СВЦЭМ!$B$34:$B$777,F$155)+'СЕТ СН'!$F$12-'СЕТ СН'!$F$23</f>
        <v>-578.75</v>
      </c>
      <c r="G176" s="37">
        <f>SUMIFS(СВЦЭМ!$E$34:$E$777,СВЦЭМ!$A$34:$A$777,$A176,СВЦЭМ!$B$34:$B$777,G$155)+'СЕТ СН'!$F$12-'СЕТ СН'!$F$23</f>
        <v>-578.75</v>
      </c>
      <c r="H176" s="37">
        <f>SUMIFS(СВЦЭМ!$E$34:$E$777,СВЦЭМ!$A$34:$A$777,$A176,СВЦЭМ!$B$34:$B$777,H$155)+'СЕТ СН'!$F$12-'СЕТ СН'!$F$23</f>
        <v>-578.75</v>
      </c>
      <c r="I176" s="37">
        <f>SUMIFS(СВЦЭМ!$E$34:$E$777,СВЦЭМ!$A$34:$A$777,$A176,СВЦЭМ!$B$34:$B$777,I$155)+'СЕТ СН'!$F$12-'СЕТ СН'!$F$23</f>
        <v>-578.75</v>
      </c>
      <c r="J176" s="37">
        <f>SUMIFS(СВЦЭМ!$E$34:$E$777,СВЦЭМ!$A$34:$A$777,$A176,СВЦЭМ!$B$34:$B$777,J$155)+'СЕТ СН'!$F$12-'СЕТ СН'!$F$23</f>
        <v>-578.75</v>
      </c>
      <c r="K176" s="37">
        <f>SUMIFS(СВЦЭМ!$E$34:$E$777,СВЦЭМ!$A$34:$A$777,$A176,СВЦЭМ!$B$34:$B$777,K$155)+'СЕТ СН'!$F$12-'СЕТ СН'!$F$23</f>
        <v>-578.75</v>
      </c>
      <c r="L176" s="37">
        <f>SUMIFS(СВЦЭМ!$E$34:$E$777,СВЦЭМ!$A$34:$A$777,$A176,СВЦЭМ!$B$34:$B$777,L$155)+'СЕТ СН'!$F$12-'СЕТ СН'!$F$23</f>
        <v>-578.75</v>
      </c>
      <c r="M176" s="37">
        <f>SUMIFS(СВЦЭМ!$E$34:$E$777,СВЦЭМ!$A$34:$A$777,$A176,СВЦЭМ!$B$34:$B$777,M$155)+'СЕТ СН'!$F$12-'СЕТ СН'!$F$23</f>
        <v>-578.75</v>
      </c>
      <c r="N176" s="37">
        <f>SUMIFS(СВЦЭМ!$E$34:$E$777,СВЦЭМ!$A$34:$A$777,$A176,СВЦЭМ!$B$34:$B$777,N$155)+'СЕТ СН'!$F$12-'СЕТ СН'!$F$23</f>
        <v>-578.75</v>
      </c>
      <c r="O176" s="37">
        <f>SUMIFS(СВЦЭМ!$E$34:$E$777,СВЦЭМ!$A$34:$A$777,$A176,СВЦЭМ!$B$34:$B$777,O$155)+'СЕТ СН'!$F$12-'СЕТ СН'!$F$23</f>
        <v>-578.75</v>
      </c>
      <c r="P176" s="37">
        <f>SUMIFS(СВЦЭМ!$E$34:$E$777,СВЦЭМ!$A$34:$A$777,$A176,СВЦЭМ!$B$34:$B$777,P$155)+'СЕТ СН'!$F$12-'СЕТ СН'!$F$23</f>
        <v>-578.75</v>
      </c>
      <c r="Q176" s="37">
        <f>SUMIFS(СВЦЭМ!$E$34:$E$777,СВЦЭМ!$A$34:$A$777,$A176,СВЦЭМ!$B$34:$B$777,Q$155)+'СЕТ СН'!$F$12-'СЕТ СН'!$F$23</f>
        <v>-578.75</v>
      </c>
      <c r="R176" s="37">
        <f>SUMIFS(СВЦЭМ!$E$34:$E$777,СВЦЭМ!$A$34:$A$777,$A176,СВЦЭМ!$B$34:$B$777,R$155)+'СЕТ СН'!$F$12-'СЕТ СН'!$F$23</f>
        <v>-578.75</v>
      </c>
      <c r="S176" s="37">
        <f>SUMIFS(СВЦЭМ!$E$34:$E$777,СВЦЭМ!$A$34:$A$777,$A176,СВЦЭМ!$B$34:$B$777,S$155)+'СЕТ СН'!$F$12-'СЕТ СН'!$F$23</f>
        <v>-578.75</v>
      </c>
      <c r="T176" s="37">
        <f>SUMIFS(СВЦЭМ!$E$34:$E$777,СВЦЭМ!$A$34:$A$777,$A176,СВЦЭМ!$B$34:$B$777,T$155)+'СЕТ СН'!$F$12-'СЕТ СН'!$F$23</f>
        <v>-578.75</v>
      </c>
      <c r="U176" s="37">
        <f>SUMIFS(СВЦЭМ!$E$34:$E$777,СВЦЭМ!$A$34:$A$777,$A176,СВЦЭМ!$B$34:$B$777,U$155)+'СЕТ СН'!$F$12-'СЕТ СН'!$F$23</f>
        <v>-578.75</v>
      </c>
      <c r="V176" s="37">
        <f>SUMIFS(СВЦЭМ!$E$34:$E$777,СВЦЭМ!$A$34:$A$777,$A176,СВЦЭМ!$B$34:$B$777,V$155)+'СЕТ СН'!$F$12-'СЕТ СН'!$F$23</f>
        <v>-578.75</v>
      </c>
      <c r="W176" s="37">
        <f>SUMIFS(СВЦЭМ!$E$34:$E$777,СВЦЭМ!$A$34:$A$777,$A176,СВЦЭМ!$B$34:$B$777,W$155)+'СЕТ СН'!$F$12-'СЕТ СН'!$F$23</f>
        <v>-578.75</v>
      </c>
      <c r="X176" s="37">
        <f>SUMIFS(СВЦЭМ!$E$34:$E$777,СВЦЭМ!$A$34:$A$777,$A176,СВЦЭМ!$B$34:$B$777,X$155)+'СЕТ СН'!$F$12-'СЕТ СН'!$F$23</f>
        <v>-578.75</v>
      </c>
      <c r="Y176" s="37">
        <f>SUMIFS(СВЦЭМ!$E$34:$E$777,СВЦЭМ!$A$34:$A$777,$A176,СВЦЭМ!$B$34:$B$777,Y$155)+'СЕТ СН'!$F$12-'СЕТ СН'!$F$23</f>
        <v>-578.75</v>
      </c>
    </row>
    <row r="177" spans="1:27" ht="15.75" x14ac:dyDescent="0.2">
      <c r="A177" s="36">
        <f t="shared" si="4"/>
        <v>43061</v>
      </c>
      <c r="B177" s="37">
        <f>SUMIFS(СВЦЭМ!$E$34:$E$777,СВЦЭМ!$A$34:$A$777,$A177,СВЦЭМ!$B$34:$B$777,B$155)+'СЕТ СН'!$F$12-'СЕТ СН'!$F$23</f>
        <v>-578.75</v>
      </c>
      <c r="C177" s="37">
        <f>SUMIFS(СВЦЭМ!$E$34:$E$777,СВЦЭМ!$A$34:$A$777,$A177,СВЦЭМ!$B$34:$B$777,C$155)+'СЕТ СН'!$F$12-'СЕТ СН'!$F$23</f>
        <v>-578.75</v>
      </c>
      <c r="D177" s="37">
        <f>SUMIFS(СВЦЭМ!$E$34:$E$777,СВЦЭМ!$A$34:$A$777,$A177,СВЦЭМ!$B$34:$B$777,D$155)+'СЕТ СН'!$F$12-'СЕТ СН'!$F$23</f>
        <v>-578.75</v>
      </c>
      <c r="E177" s="37">
        <f>SUMIFS(СВЦЭМ!$E$34:$E$777,СВЦЭМ!$A$34:$A$777,$A177,СВЦЭМ!$B$34:$B$777,E$155)+'СЕТ СН'!$F$12-'СЕТ СН'!$F$23</f>
        <v>-578.75</v>
      </c>
      <c r="F177" s="37">
        <f>SUMIFS(СВЦЭМ!$E$34:$E$777,СВЦЭМ!$A$34:$A$777,$A177,СВЦЭМ!$B$34:$B$777,F$155)+'СЕТ СН'!$F$12-'СЕТ СН'!$F$23</f>
        <v>-578.75</v>
      </c>
      <c r="G177" s="37">
        <f>SUMIFS(СВЦЭМ!$E$34:$E$777,СВЦЭМ!$A$34:$A$777,$A177,СВЦЭМ!$B$34:$B$777,G$155)+'СЕТ СН'!$F$12-'СЕТ СН'!$F$23</f>
        <v>-578.75</v>
      </c>
      <c r="H177" s="37">
        <f>SUMIFS(СВЦЭМ!$E$34:$E$777,СВЦЭМ!$A$34:$A$777,$A177,СВЦЭМ!$B$34:$B$777,H$155)+'СЕТ СН'!$F$12-'СЕТ СН'!$F$23</f>
        <v>-578.75</v>
      </c>
      <c r="I177" s="37">
        <f>SUMIFS(СВЦЭМ!$E$34:$E$777,СВЦЭМ!$A$34:$A$777,$A177,СВЦЭМ!$B$34:$B$777,I$155)+'СЕТ СН'!$F$12-'СЕТ СН'!$F$23</f>
        <v>-578.75</v>
      </c>
      <c r="J177" s="37">
        <f>SUMIFS(СВЦЭМ!$E$34:$E$777,СВЦЭМ!$A$34:$A$777,$A177,СВЦЭМ!$B$34:$B$777,J$155)+'СЕТ СН'!$F$12-'СЕТ СН'!$F$23</f>
        <v>-578.75</v>
      </c>
      <c r="K177" s="37">
        <f>SUMIFS(СВЦЭМ!$E$34:$E$777,СВЦЭМ!$A$34:$A$777,$A177,СВЦЭМ!$B$34:$B$777,K$155)+'СЕТ СН'!$F$12-'СЕТ СН'!$F$23</f>
        <v>-578.75</v>
      </c>
      <c r="L177" s="37">
        <f>SUMIFS(СВЦЭМ!$E$34:$E$777,СВЦЭМ!$A$34:$A$777,$A177,СВЦЭМ!$B$34:$B$777,L$155)+'СЕТ СН'!$F$12-'СЕТ СН'!$F$23</f>
        <v>-578.75</v>
      </c>
      <c r="M177" s="37">
        <f>SUMIFS(СВЦЭМ!$E$34:$E$777,СВЦЭМ!$A$34:$A$777,$A177,СВЦЭМ!$B$34:$B$777,M$155)+'СЕТ СН'!$F$12-'СЕТ СН'!$F$23</f>
        <v>-578.75</v>
      </c>
      <c r="N177" s="37">
        <f>SUMIFS(СВЦЭМ!$E$34:$E$777,СВЦЭМ!$A$34:$A$777,$A177,СВЦЭМ!$B$34:$B$777,N$155)+'СЕТ СН'!$F$12-'СЕТ СН'!$F$23</f>
        <v>-578.75</v>
      </c>
      <c r="O177" s="37">
        <f>SUMIFS(СВЦЭМ!$E$34:$E$777,СВЦЭМ!$A$34:$A$777,$A177,СВЦЭМ!$B$34:$B$777,O$155)+'СЕТ СН'!$F$12-'СЕТ СН'!$F$23</f>
        <v>-578.75</v>
      </c>
      <c r="P177" s="37">
        <f>SUMIFS(СВЦЭМ!$E$34:$E$777,СВЦЭМ!$A$34:$A$777,$A177,СВЦЭМ!$B$34:$B$777,P$155)+'СЕТ СН'!$F$12-'СЕТ СН'!$F$23</f>
        <v>-578.75</v>
      </c>
      <c r="Q177" s="37">
        <f>SUMIFS(СВЦЭМ!$E$34:$E$777,СВЦЭМ!$A$34:$A$777,$A177,СВЦЭМ!$B$34:$B$777,Q$155)+'СЕТ СН'!$F$12-'СЕТ СН'!$F$23</f>
        <v>-578.75</v>
      </c>
      <c r="R177" s="37">
        <f>SUMIFS(СВЦЭМ!$E$34:$E$777,СВЦЭМ!$A$34:$A$777,$A177,СВЦЭМ!$B$34:$B$777,R$155)+'СЕТ СН'!$F$12-'СЕТ СН'!$F$23</f>
        <v>-578.75</v>
      </c>
      <c r="S177" s="37">
        <f>SUMIFS(СВЦЭМ!$E$34:$E$777,СВЦЭМ!$A$34:$A$777,$A177,СВЦЭМ!$B$34:$B$777,S$155)+'СЕТ СН'!$F$12-'СЕТ СН'!$F$23</f>
        <v>-578.75</v>
      </c>
      <c r="T177" s="37">
        <f>SUMIFS(СВЦЭМ!$E$34:$E$777,СВЦЭМ!$A$34:$A$777,$A177,СВЦЭМ!$B$34:$B$777,T$155)+'СЕТ СН'!$F$12-'СЕТ СН'!$F$23</f>
        <v>-578.75</v>
      </c>
      <c r="U177" s="37">
        <f>SUMIFS(СВЦЭМ!$E$34:$E$777,СВЦЭМ!$A$34:$A$777,$A177,СВЦЭМ!$B$34:$B$777,U$155)+'СЕТ СН'!$F$12-'СЕТ СН'!$F$23</f>
        <v>-578.75</v>
      </c>
      <c r="V177" s="37">
        <f>SUMIFS(СВЦЭМ!$E$34:$E$777,СВЦЭМ!$A$34:$A$777,$A177,СВЦЭМ!$B$34:$B$777,V$155)+'СЕТ СН'!$F$12-'СЕТ СН'!$F$23</f>
        <v>-578.75</v>
      </c>
      <c r="W177" s="37">
        <f>SUMIFS(СВЦЭМ!$E$34:$E$777,СВЦЭМ!$A$34:$A$777,$A177,СВЦЭМ!$B$34:$B$777,W$155)+'СЕТ СН'!$F$12-'СЕТ СН'!$F$23</f>
        <v>-578.75</v>
      </c>
      <c r="X177" s="37">
        <f>SUMIFS(СВЦЭМ!$E$34:$E$777,СВЦЭМ!$A$34:$A$777,$A177,СВЦЭМ!$B$34:$B$777,X$155)+'СЕТ СН'!$F$12-'СЕТ СН'!$F$23</f>
        <v>-578.75</v>
      </c>
      <c r="Y177" s="37">
        <f>SUMIFS(СВЦЭМ!$E$34:$E$777,СВЦЭМ!$A$34:$A$777,$A177,СВЦЭМ!$B$34:$B$777,Y$155)+'СЕТ СН'!$F$12-'СЕТ СН'!$F$23</f>
        <v>-578.75</v>
      </c>
    </row>
    <row r="178" spans="1:27" ht="15.75" x14ac:dyDescent="0.2">
      <c r="A178" s="36">
        <f t="shared" si="4"/>
        <v>43062</v>
      </c>
      <c r="B178" s="37">
        <f>SUMIFS(СВЦЭМ!$E$34:$E$777,СВЦЭМ!$A$34:$A$777,$A178,СВЦЭМ!$B$34:$B$777,B$155)+'СЕТ СН'!$F$12-'СЕТ СН'!$F$23</f>
        <v>-578.75</v>
      </c>
      <c r="C178" s="37">
        <f>SUMIFS(СВЦЭМ!$E$34:$E$777,СВЦЭМ!$A$34:$A$777,$A178,СВЦЭМ!$B$34:$B$777,C$155)+'СЕТ СН'!$F$12-'СЕТ СН'!$F$23</f>
        <v>-578.75</v>
      </c>
      <c r="D178" s="37">
        <f>SUMIFS(СВЦЭМ!$E$34:$E$777,СВЦЭМ!$A$34:$A$777,$A178,СВЦЭМ!$B$34:$B$777,D$155)+'СЕТ СН'!$F$12-'СЕТ СН'!$F$23</f>
        <v>-578.75</v>
      </c>
      <c r="E178" s="37">
        <f>SUMIFS(СВЦЭМ!$E$34:$E$777,СВЦЭМ!$A$34:$A$777,$A178,СВЦЭМ!$B$34:$B$777,E$155)+'СЕТ СН'!$F$12-'СЕТ СН'!$F$23</f>
        <v>-578.75</v>
      </c>
      <c r="F178" s="37">
        <f>SUMIFS(СВЦЭМ!$E$34:$E$777,СВЦЭМ!$A$34:$A$777,$A178,СВЦЭМ!$B$34:$B$777,F$155)+'СЕТ СН'!$F$12-'СЕТ СН'!$F$23</f>
        <v>-578.75</v>
      </c>
      <c r="G178" s="37">
        <f>SUMIFS(СВЦЭМ!$E$34:$E$777,СВЦЭМ!$A$34:$A$777,$A178,СВЦЭМ!$B$34:$B$777,G$155)+'СЕТ СН'!$F$12-'СЕТ СН'!$F$23</f>
        <v>-578.75</v>
      </c>
      <c r="H178" s="37">
        <f>SUMIFS(СВЦЭМ!$E$34:$E$777,СВЦЭМ!$A$34:$A$777,$A178,СВЦЭМ!$B$34:$B$777,H$155)+'СЕТ СН'!$F$12-'СЕТ СН'!$F$23</f>
        <v>-578.75</v>
      </c>
      <c r="I178" s="37">
        <f>SUMIFS(СВЦЭМ!$E$34:$E$777,СВЦЭМ!$A$34:$A$777,$A178,СВЦЭМ!$B$34:$B$777,I$155)+'СЕТ СН'!$F$12-'СЕТ СН'!$F$23</f>
        <v>-578.75</v>
      </c>
      <c r="J178" s="37">
        <f>SUMIFS(СВЦЭМ!$E$34:$E$777,СВЦЭМ!$A$34:$A$777,$A178,СВЦЭМ!$B$34:$B$777,J$155)+'СЕТ СН'!$F$12-'СЕТ СН'!$F$23</f>
        <v>-578.75</v>
      </c>
      <c r="K178" s="37">
        <f>SUMIFS(СВЦЭМ!$E$34:$E$777,СВЦЭМ!$A$34:$A$777,$A178,СВЦЭМ!$B$34:$B$777,K$155)+'СЕТ СН'!$F$12-'СЕТ СН'!$F$23</f>
        <v>-578.75</v>
      </c>
      <c r="L178" s="37">
        <f>SUMIFS(СВЦЭМ!$E$34:$E$777,СВЦЭМ!$A$34:$A$777,$A178,СВЦЭМ!$B$34:$B$777,L$155)+'СЕТ СН'!$F$12-'СЕТ СН'!$F$23</f>
        <v>-578.75</v>
      </c>
      <c r="M178" s="37">
        <f>SUMIFS(СВЦЭМ!$E$34:$E$777,СВЦЭМ!$A$34:$A$777,$A178,СВЦЭМ!$B$34:$B$777,M$155)+'СЕТ СН'!$F$12-'СЕТ СН'!$F$23</f>
        <v>-578.75</v>
      </c>
      <c r="N178" s="37">
        <f>SUMIFS(СВЦЭМ!$E$34:$E$777,СВЦЭМ!$A$34:$A$777,$A178,СВЦЭМ!$B$34:$B$777,N$155)+'СЕТ СН'!$F$12-'СЕТ СН'!$F$23</f>
        <v>-578.75</v>
      </c>
      <c r="O178" s="37">
        <f>SUMIFS(СВЦЭМ!$E$34:$E$777,СВЦЭМ!$A$34:$A$777,$A178,СВЦЭМ!$B$34:$B$777,O$155)+'СЕТ СН'!$F$12-'СЕТ СН'!$F$23</f>
        <v>-578.75</v>
      </c>
      <c r="P178" s="37">
        <f>SUMIFS(СВЦЭМ!$E$34:$E$777,СВЦЭМ!$A$34:$A$777,$A178,СВЦЭМ!$B$34:$B$777,P$155)+'СЕТ СН'!$F$12-'СЕТ СН'!$F$23</f>
        <v>-578.75</v>
      </c>
      <c r="Q178" s="37">
        <f>SUMIFS(СВЦЭМ!$E$34:$E$777,СВЦЭМ!$A$34:$A$777,$A178,СВЦЭМ!$B$34:$B$777,Q$155)+'СЕТ СН'!$F$12-'СЕТ СН'!$F$23</f>
        <v>-578.75</v>
      </c>
      <c r="R178" s="37">
        <f>SUMIFS(СВЦЭМ!$E$34:$E$777,СВЦЭМ!$A$34:$A$777,$A178,СВЦЭМ!$B$34:$B$777,R$155)+'СЕТ СН'!$F$12-'СЕТ СН'!$F$23</f>
        <v>-578.75</v>
      </c>
      <c r="S178" s="37">
        <f>SUMIFS(СВЦЭМ!$E$34:$E$777,СВЦЭМ!$A$34:$A$777,$A178,СВЦЭМ!$B$34:$B$777,S$155)+'СЕТ СН'!$F$12-'СЕТ СН'!$F$23</f>
        <v>-578.75</v>
      </c>
      <c r="T178" s="37">
        <f>SUMIFS(СВЦЭМ!$E$34:$E$777,СВЦЭМ!$A$34:$A$777,$A178,СВЦЭМ!$B$34:$B$777,T$155)+'СЕТ СН'!$F$12-'СЕТ СН'!$F$23</f>
        <v>-578.75</v>
      </c>
      <c r="U178" s="37">
        <f>SUMIFS(СВЦЭМ!$E$34:$E$777,СВЦЭМ!$A$34:$A$777,$A178,СВЦЭМ!$B$34:$B$777,U$155)+'СЕТ СН'!$F$12-'СЕТ СН'!$F$23</f>
        <v>-578.75</v>
      </c>
      <c r="V178" s="37">
        <f>SUMIFS(СВЦЭМ!$E$34:$E$777,СВЦЭМ!$A$34:$A$777,$A178,СВЦЭМ!$B$34:$B$777,V$155)+'СЕТ СН'!$F$12-'СЕТ СН'!$F$23</f>
        <v>-578.75</v>
      </c>
      <c r="W178" s="37">
        <f>SUMIFS(СВЦЭМ!$E$34:$E$777,СВЦЭМ!$A$34:$A$777,$A178,СВЦЭМ!$B$34:$B$777,W$155)+'СЕТ СН'!$F$12-'СЕТ СН'!$F$23</f>
        <v>-578.75</v>
      </c>
      <c r="X178" s="37">
        <f>SUMIFS(СВЦЭМ!$E$34:$E$777,СВЦЭМ!$A$34:$A$777,$A178,СВЦЭМ!$B$34:$B$777,X$155)+'СЕТ СН'!$F$12-'СЕТ СН'!$F$23</f>
        <v>-578.75</v>
      </c>
      <c r="Y178" s="37">
        <f>SUMIFS(СВЦЭМ!$E$34:$E$777,СВЦЭМ!$A$34:$A$777,$A178,СВЦЭМ!$B$34:$B$777,Y$155)+'СЕТ СН'!$F$12-'СЕТ СН'!$F$23</f>
        <v>-578.75</v>
      </c>
    </row>
    <row r="179" spans="1:27" ht="15.75" x14ac:dyDescent="0.2">
      <c r="A179" s="36">
        <f t="shared" si="4"/>
        <v>43063</v>
      </c>
      <c r="B179" s="37">
        <f>SUMIFS(СВЦЭМ!$E$34:$E$777,СВЦЭМ!$A$34:$A$777,$A179,СВЦЭМ!$B$34:$B$777,B$155)+'СЕТ СН'!$F$12-'СЕТ СН'!$F$23</f>
        <v>-578.75</v>
      </c>
      <c r="C179" s="37">
        <f>SUMIFS(СВЦЭМ!$E$34:$E$777,СВЦЭМ!$A$34:$A$777,$A179,СВЦЭМ!$B$34:$B$777,C$155)+'СЕТ СН'!$F$12-'СЕТ СН'!$F$23</f>
        <v>-578.75</v>
      </c>
      <c r="D179" s="37">
        <f>SUMIFS(СВЦЭМ!$E$34:$E$777,СВЦЭМ!$A$34:$A$777,$A179,СВЦЭМ!$B$34:$B$777,D$155)+'СЕТ СН'!$F$12-'СЕТ СН'!$F$23</f>
        <v>-578.75</v>
      </c>
      <c r="E179" s="37">
        <f>SUMIFS(СВЦЭМ!$E$34:$E$777,СВЦЭМ!$A$34:$A$777,$A179,СВЦЭМ!$B$34:$B$777,E$155)+'СЕТ СН'!$F$12-'СЕТ СН'!$F$23</f>
        <v>-578.75</v>
      </c>
      <c r="F179" s="37">
        <f>SUMIFS(СВЦЭМ!$E$34:$E$777,СВЦЭМ!$A$34:$A$777,$A179,СВЦЭМ!$B$34:$B$777,F$155)+'СЕТ СН'!$F$12-'СЕТ СН'!$F$23</f>
        <v>-578.75</v>
      </c>
      <c r="G179" s="37">
        <f>SUMIFS(СВЦЭМ!$E$34:$E$777,СВЦЭМ!$A$34:$A$777,$A179,СВЦЭМ!$B$34:$B$777,G$155)+'СЕТ СН'!$F$12-'СЕТ СН'!$F$23</f>
        <v>-578.75</v>
      </c>
      <c r="H179" s="37">
        <f>SUMIFS(СВЦЭМ!$E$34:$E$777,СВЦЭМ!$A$34:$A$777,$A179,СВЦЭМ!$B$34:$B$777,H$155)+'СЕТ СН'!$F$12-'СЕТ СН'!$F$23</f>
        <v>-578.75</v>
      </c>
      <c r="I179" s="37">
        <f>SUMIFS(СВЦЭМ!$E$34:$E$777,СВЦЭМ!$A$34:$A$777,$A179,СВЦЭМ!$B$34:$B$777,I$155)+'СЕТ СН'!$F$12-'СЕТ СН'!$F$23</f>
        <v>-578.75</v>
      </c>
      <c r="J179" s="37">
        <f>SUMIFS(СВЦЭМ!$E$34:$E$777,СВЦЭМ!$A$34:$A$777,$A179,СВЦЭМ!$B$34:$B$777,J$155)+'СЕТ СН'!$F$12-'СЕТ СН'!$F$23</f>
        <v>-578.75</v>
      </c>
      <c r="K179" s="37">
        <f>SUMIFS(СВЦЭМ!$E$34:$E$777,СВЦЭМ!$A$34:$A$777,$A179,СВЦЭМ!$B$34:$B$777,K$155)+'СЕТ СН'!$F$12-'СЕТ СН'!$F$23</f>
        <v>-578.75</v>
      </c>
      <c r="L179" s="37">
        <f>SUMIFS(СВЦЭМ!$E$34:$E$777,СВЦЭМ!$A$34:$A$777,$A179,СВЦЭМ!$B$34:$B$777,L$155)+'СЕТ СН'!$F$12-'СЕТ СН'!$F$23</f>
        <v>-578.75</v>
      </c>
      <c r="M179" s="37">
        <f>SUMIFS(СВЦЭМ!$E$34:$E$777,СВЦЭМ!$A$34:$A$777,$A179,СВЦЭМ!$B$34:$B$777,M$155)+'СЕТ СН'!$F$12-'СЕТ СН'!$F$23</f>
        <v>-578.75</v>
      </c>
      <c r="N179" s="37">
        <f>SUMIFS(СВЦЭМ!$E$34:$E$777,СВЦЭМ!$A$34:$A$777,$A179,СВЦЭМ!$B$34:$B$777,N$155)+'СЕТ СН'!$F$12-'СЕТ СН'!$F$23</f>
        <v>-578.75</v>
      </c>
      <c r="O179" s="37">
        <f>SUMIFS(СВЦЭМ!$E$34:$E$777,СВЦЭМ!$A$34:$A$777,$A179,СВЦЭМ!$B$34:$B$777,O$155)+'СЕТ СН'!$F$12-'СЕТ СН'!$F$23</f>
        <v>-578.75</v>
      </c>
      <c r="P179" s="37">
        <f>SUMIFS(СВЦЭМ!$E$34:$E$777,СВЦЭМ!$A$34:$A$777,$A179,СВЦЭМ!$B$34:$B$777,P$155)+'СЕТ СН'!$F$12-'СЕТ СН'!$F$23</f>
        <v>-578.75</v>
      </c>
      <c r="Q179" s="37">
        <f>SUMIFS(СВЦЭМ!$E$34:$E$777,СВЦЭМ!$A$34:$A$777,$A179,СВЦЭМ!$B$34:$B$777,Q$155)+'СЕТ СН'!$F$12-'СЕТ СН'!$F$23</f>
        <v>-578.75</v>
      </c>
      <c r="R179" s="37">
        <f>SUMIFS(СВЦЭМ!$E$34:$E$777,СВЦЭМ!$A$34:$A$777,$A179,СВЦЭМ!$B$34:$B$777,R$155)+'СЕТ СН'!$F$12-'СЕТ СН'!$F$23</f>
        <v>-578.75</v>
      </c>
      <c r="S179" s="37">
        <f>SUMIFS(СВЦЭМ!$E$34:$E$777,СВЦЭМ!$A$34:$A$777,$A179,СВЦЭМ!$B$34:$B$777,S$155)+'СЕТ СН'!$F$12-'СЕТ СН'!$F$23</f>
        <v>-578.75</v>
      </c>
      <c r="T179" s="37">
        <f>SUMIFS(СВЦЭМ!$E$34:$E$777,СВЦЭМ!$A$34:$A$777,$A179,СВЦЭМ!$B$34:$B$777,T$155)+'СЕТ СН'!$F$12-'СЕТ СН'!$F$23</f>
        <v>-578.75</v>
      </c>
      <c r="U179" s="37">
        <f>SUMIFS(СВЦЭМ!$E$34:$E$777,СВЦЭМ!$A$34:$A$777,$A179,СВЦЭМ!$B$34:$B$777,U$155)+'СЕТ СН'!$F$12-'СЕТ СН'!$F$23</f>
        <v>-578.75</v>
      </c>
      <c r="V179" s="37">
        <f>SUMIFS(СВЦЭМ!$E$34:$E$777,СВЦЭМ!$A$34:$A$777,$A179,СВЦЭМ!$B$34:$B$777,V$155)+'СЕТ СН'!$F$12-'СЕТ СН'!$F$23</f>
        <v>-578.75</v>
      </c>
      <c r="W179" s="37">
        <f>SUMIFS(СВЦЭМ!$E$34:$E$777,СВЦЭМ!$A$34:$A$777,$A179,СВЦЭМ!$B$34:$B$777,W$155)+'СЕТ СН'!$F$12-'СЕТ СН'!$F$23</f>
        <v>-578.75</v>
      </c>
      <c r="X179" s="37">
        <f>SUMIFS(СВЦЭМ!$E$34:$E$777,СВЦЭМ!$A$34:$A$777,$A179,СВЦЭМ!$B$34:$B$777,X$155)+'СЕТ СН'!$F$12-'СЕТ СН'!$F$23</f>
        <v>-578.75</v>
      </c>
      <c r="Y179" s="37">
        <f>SUMIFS(СВЦЭМ!$E$34:$E$777,СВЦЭМ!$A$34:$A$777,$A179,СВЦЭМ!$B$34:$B$777,Y$155)+'СЕТ СН'!$F$12-'СЕТ СН'!$F$23</f>
        <v>-578.75</v>
      </c>
    </row>
    <row r="180" spans="1:27" ht="15.75" x14ac:dyDescent="0.2">
      <c r="A180" s="36">
        <f t="shared" si="4"/>
        <v>43064</v>
      </c>
      <c r="B180" s="37">
        <f>SUMIFS(СВЦЭМ!$E$34:$E$777,СВЦЭМ!$A$34:$A$777,$A180,СВЦЭМ!$B$34:$B$777,B$155)+'СЕТ СН'!$F$12-'СЕТ СН'!$F$23</f>
        <v>-578.75</v>
      </c>
      <c r="C180" s="37">
        <f>SUMIFS(СВЦЭМ!$E$34:$E$777,СВЦЭМ!$A$34:$A$777,$A180,СВЦЭМ!$B$34:$B$777,C$155)+'СЕТ СН'!$F$12-'СЕТ СН'!$F$23</f>
        <v>-578.75</v>
      </c>
      <c r="D180" s="37">
        <f>SUMIFS(СВЦЭМ!$E$34:$E$777,СВЦЭМ!$A$34:$A$777,$A180,СВЦЭМ!$B$34:$B$777,D$155)+'СЕТ СН'!$F$12-'СЕТ СН'!$F$23</f>
        <v>-578.75</v>
      </c>
      <c r="E180" s="37">
        <f>SUMIFS(СВЦЭМ!$E$34:$E$777,СВЦЭМ!$A$34:$A$777,$A180,СВЦЭМ!$B$34:$B$777,E$155)+'СЕТ СН'!$F$12-'СЕТ СН'!$F$23</f>
        <v>-578.75</v>
      </c>
      <c r="F180" s="37">
        <f>SUMIFS(СВЦЭМ!$E$34:$E$777,СВЦЭМ!$A$34:$A$777,$A180,СВЦЭМ!$B$34:$B$777,F$155)+'СЕТ СН'!$F$12-'СЕТ СН'!$F$23</f>
        <v>-578.75</v>
      </c>
      <c r="G180" s="37">
        <f>SUMIFS(СВЦЭМ!$E$34:$E$777,СВЦЭМ!$A$34:$A$777,$A180,СВЦЭМ!$B$34:$B$777,G$155)+'СЕТ СН'!$F$12-'СЕТ СН'!$F$23</f>
        <v>-578.75</v>
      </c>
      <c r="H180" s="37">
        <f>SUMIFS(СВЦЭМ!$E$34:$E$777,СВЦЭМ!$A$34:$A$777,$A180,СВЦЭМ!$B$34:$B$777,H$155)+'СЕТ СН'!$F$12-'СЕТ СН'!$F$23</f>
        <v>-578.75</v>
      </c>
      <c r="I180" s="37">
        <f>SUMIFS(СВЦЭМ!$E$34:$E$777,СВЦЭМ!$A$34:$A$777,$A180,СВЦЭМ!$B$34:$B$777,I$155)+'СЕТ СН'!$F$12-'СЕТ СН'!$F$23</f>
        <v>-578.75</v>
      </c>
      <c r="J180" s="37">
        <f>SUMIFS(СВЦЭМ!$E$34:$E$777,СВЦЭМ!$A$34:$A$777,$A180,СВЦЭМ!$B$34:$B$777,J$155)+'СЕТ СН'!$F$12-'СЕТ СН'!$F$23</f>
        <v>-578.75</v>
      </c>
      <c r="K180" s="37">
        <f>SUMIFS(СВЦЭМ!$E$34:$E$777,СВЦЭМ!$A$34:$A$777,$A180,СВЦЭМ!$B$34:$B$777,K$155)+'СЕТ СН'!$F$12-'СЕТ СН'!$F$23</f>
        <v>-578.75</v>
      </c>
      <c r="L180" s="37">
        <f>SUMIFS(СВЦЭМ!$E$34:$E$777,СВЦЭМ!$A$34:$A$777,$A180,СВЦЭМ!$B$34:$B$777,L$155)+'СЕТ СН'!$F$12-'СЕТ СН'!$F$23</f>
        <v>-578.75</v>
      </c>
      <c r="M180" s="37">
        <f>SUMIFS(СВЦЭМ!$E$34:$E$777,СВЦЭМ!$A$34:$A$777,$A180,СВЦЭМ!$B$34:$B$777,M$155)+'СЕТ СН'!$F$12-'СЕТ СН'!$F$23</f>
        <v>-578.75</v>
      </c>
      <c r="N180" s="37">
        <f>SUMIFS(СВЦЭМ!$E$34:$E$777,СВЦЭМ!$A$34:$A$777,$A180,СВЦЭМ!$B$34:$B$777,N$155)+'СЕТ СН'!$F$12-'СЕТ СН'!$F$23</f>
        <v>-578.75</v>
      </c>
      <c r="O180" s="37">
        <f>SUMIFS(СВЦЭМ!$E$34:$E$777,СВЦЭМ!$A$34:$A$777,$A180,СВЦЭМ!$B$34:$B$777,O$155)+'СЕТ СН'!$F$12-'СЕТ СН'!$F$23</f>
        <v>-578.75</v>
      </c>
      <c r="P180" s="37">
        <f>SUMIFS(СВЦЭМ!$E$34:$E$777,СВЦЭМ!$A$34:$A$777,$A180,СВЦЭМ!$B$34:$B$777,P$155)+'СЕТ СН'!$F$12-'СЕТ СН'!$F$23</f>
        <v>-578.75</v>
      </c>
      <c r="Q180" s="37">
        <f>SUMIFS(СВЦЭМ!$E$34:$E$777,СВЦЭМ!$A$34:$A$777,$A180,СВЦЭМ!$B$34:$B$777,Q$155)+'СЕТ СН'!$F$12-'СЕТ СН'!$F$23</f>
        <v>-578.75</v>
      </c>
      <c r="R180" s="37">
        <f>SUMIFS(СВЦЭМ!$E$34:$E$777,СВЦЭМ!$A$34:$A$777,$A180,СВЦЭМ!$B$34:$B$777,R$155)+'СЕТ СН'!$F$12-'СЕТ СН'!$F$23</f>
        <v>-578.75</v>
      </c>
      <c r="S180" s="37">
        <f>SUMIFS(СВЦЭМ!$E$34:$E$777,СВЦЭМ!$A$34:$A$777,$A180,СВЦЭМ!$B$34:$B$777,S$155)+'СЕТ СН'!$F$12-'СЕТ СН'!$F$23</f>
        <v>-578.75</v>
      </c>
      <c r="T180" s="37">
        <f>SUMIFS(СВЦЭМ!$E$34:$E$777,СВЦЭМ!$A$34:$A$777,$A180,СВЦЭМ!$B$34:$B$777,T$155)+'СЕТ СН'!$F$12-'СЕТ СН'!$F$23</f>
        <v>-578.75</v>
      </c>
      <c r="U180" s="37">
        <f>SUMIFS(СВЦЭМ!$E$34:$E$777,СВЦЭМ!$A$34:$A$777,$A180,СВЦЭМ!$B$34:$B$777,U$155)+'СЕТ СН'!$F$12-'СЕТ СН'!$F$23</f>
        <v>-578.75</v>
      </c>
      <c r="V180" s="37">
        <f>SUMIFS(СВЦЭМ!$E$34:$E$777,СВЦЭМ!$A$34:$A$777,$A180,СВЦЭМ!$B$34:$B$777,V$155)+'СЕТ СН'!$F$12-'СЕТ СН'!$F$23</f>
        <v>-578.75</v>
      </c>
      <c r="W180" s="37">
        <f>SUMIFS(СВЦЭМ!$E$34:$E$777,СВЦЭМ!$A$34:$A$777,$A180,СВЦЭМ!$B$34:$B$777,W$155)+'СЕТ СН'!$F$12-'СЕТ СН'!$F$23</f>
        <v>-578.75</v>
      </c>
      <c r="X180" s="37">
        <f>SUMIFS(СВЦЭМ!$E$34:$E$777,СВЦЭМ!$A$34:$A$777,$A180,СВЦЭМ!$B$34:$B$777,X$155)+'СЕТ СН'!$F$12-'СЕТ СН'!$F$23</f>
        <v>-578.75</v>
      </c>
      <c r="Y180" s="37">
        <f>SUMIFS(СВЦЭМ!$E$34:$E$777,СВЦЭМ!$A$34:$A$777,$A180,СВЦЭМ!$B$34:$B$777,Y$155)+'СЕТ СН'!$F$12-'СЕТ СН'!$F$23</f>
        <v>-578.75</v>
      </c>
    </row>
    <row r="181" spans="1:27" ht="15.75" x14ac:dyDescent="0.2">
      <c r="A181" s="36">
        <f t="shared" si="4"/>
        <v>43065</v>
      </c>
      <c r="B181" s="37">
        <f>SUMIFS(СВЦЭМ!$E$34:$E$777,СВЦЭМ!$A$34:$A$777,$A181,СВЦЭМ!$B$34:$B$777,B$155)+'СЕТ СН'!$F$12-'СЕТ СН'!$F$23</f>
        <v>-578.75</v>
      </c>
      <c r="C181" s="37">
        <f>SUMIFS(СВЦЭМ!$E$34:$E$777,СВЦЭМ!$A$34:$A$777,$A181,СВЦЭМ!$B$34:$B$777,C$155)+'СЕТ СН'!$F$12-'СЕТ СН'!$F$23</f>
        <v>-578.75</v>
      </c>
      <c r="D181" s="37">
        <f>SUMIFS(СВЦЭМ!$E$34:$E$777,СВЦЭМ!$A$34:$A$777,$A181,СВЦЭМ!$B$34:$B$777,D$155)+'СЕТ СН'!$F$12-'СЕТ СН'!$F$23</f>
        <v>-578.75</v>
      </c>
      <c r="E181" s="37">
        <f>SUMIFS(СВЦЭМ!$E$34:$E$777,СВЦЭМ!$A$34:$A$777,$A181,СВЦЭМ!$B$34:$B$777,E$155)+'СЕТ СН'!$F$12-'СЕТ СН'!$F$23</f>
        <v>-578.75</v>
      </c>
      <c r="F181" s="37">
        <f>SUMIFS(СВЦЭМ!$E$34:$E$777,СВЦЭМ!$A$34:$A$777,$A181,СВЦЭМ!$B$34:$B$777,F$155)+'СЕТ СН'!$F$12-'СЕТ СН'!$F$23</f>
        <v>-578.75</v>
      </c>
      <c r="G181" s="37">
        <f>SUMIFS(СВЦЭМ!$E$34:$E$777,СВЦЭМ!$A$34:$A$777,$A181,СВЦЭМ!$B$34:$B$777,G$155)+'СЕТ СН'!$F$12-'СЕТ СН'!$F$23</f>
        <v>-578.75</v>
      </c>
      <c r="H181" s="37">
        <f>SUMIFS(СВЦЭМ!$E$34:$E$777,СВЦЭМ!$A$34:$A$777,$A181,СВЦЭМ!$B$34:$B$777,H$155)+'СЕТ СН'!$F$12-'СЕТ СН'!$F$23</f>
        <v>-578.75</v>
      </c>
      <c r="I181" s="37">
        <f>SUMIFS(СВЦЭМ!$E$34:$E$777,СВЦЭМ!$A$34:$A$777,$A181,СВЦЭМ!$B$34:$B$777,I$155)+'СЕТ СН'!$F$12-'СЕТ СН'!$F$23</f>
        <v>-578.75</v>
      </c>
      <c r="J181" s="37">
        <f>SUMIFS(СВЦЭМ!$E$34:$E$777,СВЦЭМ!$A$34:$A$777,$A181,СВЦЭМ!$B$34:$B$777,J$155)+'СЕТ СН'!$F$12-'СЕТ СН'!$F$23</f>
        <v>-578.75</v>
      </c>
      <c r="K181" s="37">
        <f>SUMIFS(СВЦЭМ!$E$34:$E$777,СВЦЭМ!$A$34:$A$777,$A181,СВЦЭМ!$B$34:$B$777,K$155)+'СЕТ СН'!$F$12-'СЕТ СН'!$F$23</f>
        <v>-578.75</v>
      </c>
      <c r="L181" s="37">
        <f>SUMIFS(СВЦЭМ!$E$34:$E$777,СВЦЭМ!$A$34:$A$777,$A181,СВЦЭМ!$B$34:$B$777,L$155)+'СЕТ СН'!$F$12-'СЕТ СН'!$F$23</f>
        <v>-578.75</v>
      </c>
      <c r="M181" s="37">
        <f>SUMIFS(СВЦЭМ!$E$34:$E$777,СВЦЭМ!$A$34:$A$777,$A181,СВЦЭМ!$B$34:$B$777,M$155)+'СЕТ СН'!$F$12-'СЕТ СН'!$F$23</f>
        <v>-578.75</v>
      </c>
      <c r="N181" s="37">
        <f>SUMIFS(СВЦЭМ!$E$34:$E$777,СВЦЭМ!$A$34:$A$777,$A181,СВЦЭМ!$B$34:$B$777,N$155)+'СЕТ СН'!$F$12-'СЕТ СН'!$F$23</f>
        <v>-578.75</v>
      </c>
      <c r="O181" s="37">
        <f>SUMIFS(СВЦЭМ!$E$34:$E$777,СВЦЭМ!$A$34:$A$777,$A181,СВЦЭМ!$B$34:$B$777,O$155)+'СЕТ СН'!$F$12-'СЕТ СН'!$F$23</f>
        <v>-578.75</v>
      </c>
      <c r="P181" s="37">
        <f>SUMIFS(СВЦЭМ!$E$34:$E$777,СВЦЭМ!$A$34:$A$777,$A181,СВЦЭМ!$B$34:$B$777,P$155)+'СЕТ СН'!$F$12-'СЕТ СН'!$F$23</f>
        <v>-578.75</v>
      </c>
      <c r="Q181" s="37">
        <f>SUMIFS(СВЦЭМ!$E$34:$E$777,СВЦЭМ!$A$34:$A$777,$A181,СВЦЭМ!$B$34:$B$777,Q$155)+'СЕТ СН'!$F$12-'СЕТ СН'!$F$23</f>
        <v>-578.75</v>
      </c>
      <c r="R181" s="37">
        <f>SUMIFS(СВЦЭМ!$E$34:$E$777,СВЦЭМ!$A$34:$A$777,$A181,СВЦЭМ!$B$34:$B$777,R$155)+'СЕТ СН'!$F$12-'СЕТ СН'!$F$23</f>
        <v>-578.75</v>
      </c>
      <c r="S181" s="37">
        <f>SUMIFS(СВЦЭМ!$E$34:$E$777,СВЦЭМ!$A$34:$A$777,$A181,СВЦЭМ!$B$34:$B$777,S$155)+'СЕТ СН'!$F$12-'СЕТ СН'!$F$23</f>
        <v>-578.75</v>
      </c>
      <c r="T181" s="37">
        <f>SUMIFS(СВЦЭМ!$E$34:$E$777,СВЦЭМ!$A$34:$A$777,$A181,СВЦЭМ!$B$34:$B$777,T$155)+'СЕТ СН'!$F$12-'СЕТ СН'!$F$23</f>
        <v>-578.75</v>
      </c>
      <c r="U181" s="37">
        <f>SUMIFS(СВЦЭМ!$E$34:$E$777,СВЦЭМ!$A$34:$A$777,$A181,СВЦЭМ!$B$34:$B$777,U$155)+'СЕТ СН'!$F$12-'СЕТ СН'!$F$23</f>
        <v>-578.75</v>
      </c>
      <c r="V181" s="37">
        <f>SUMIFS(СВЦЭМ!$E$34:$E$777,СВЦЭМ!$A$34:$A$777,$A181,СВЦЭМ!$B$34:$B$777,V$155)+'СЕТ СН'!$F$12-'СЕТ СН'!$F$23</f>
        <v>-578.75</v>
      </c>
      <c r="W181" s="37">
        <f>SUMIFS(СВЦЭМ!$E$34:$E$777,СВЦЭМ!$A$34:$A$777,$A181,СВЦЭМ!$B$34:$B$777,W$155)+'СЕТ СН'!$F$12-'СЕТ СН'!$F$23</f>
        <v>-578.75</v>
      </c>
      <c r="X181" s="37">
        <f>SUMIFS(СВЦЭМ!$E$34:$E$777,СВЦЭМ!$A$34:$A$777,$A181,СВЦЭМ!$B$34:$B$777,X$155)+'СЕТ СН'!$F$12-'СЕТ СН'!$F$23</f>
        <v>-578.75</v>
      </c>
      <c r="Y181" s="37">
        <f>SUMIFS(СВЦЭМ!$E$34:$E$777,СВЦЭМ!$A$34:$A$777,$A181,СВЦЭМ!$B$34:$B$777,Y$155)+'СЕТ СН'!$F$12-'СЕТ СН'!$F$23</f>
        <v>-578.75</v>
      </c>
    </row>
    <row r="182" spans="1:27" ht="15.75" x14ac:dyDescent="0.2">
      <c r="A182" s="36">
        <f t="shared" si="4"/>
        <v>43066</v>
      </c>
      <c r="B182" s="37">
        <f>SUMIFS(СВЦЭМ!$E$34:$E$777,СВЦЭМ!$A$34:$A$777,$A182,СВЦЭМ!$B$34:$B$777,B$155)+'СЕТ СН'!$F$12-'СЕТ СН'!$F$23</f>
        <v>-578.75</v>
      </c>
      <c r="C182" s="37">
        <f>SUMIFS(СВЦЭМ!$E$34:$E$777,СВЦЭМ!$A$34:$A$777,$A182,СВЦЭМ!$B$34:$B$777,C$155)+'СЕТ СН'!$F$12-'СЕТ СН'!$F$23</f>
        <v>-578.75</v>
      </c>
      <c r="D182" s="37">
        <f>SUMIFS(СВЦЭМ!$E$34:$E$777,СВЦЭМ!$A$34:$A$777,$A182,СВЦЭМ!$B$34:$B$777,D$155)+'СЕТ СН'!$F$12-'СЕТ СН'!$F$23</f>
        <v>-578.75</v>
      </c>
      <c r="E182" s="37">
        <f>SUMIFS(СВЦЭМ!$E$34:$E$777,СВЦЭМ!$A$34:$A$777,$A182,СВЦЭМ!$B$34:$B$777,E$155)+'СЕТ СН'!$F$12-'СЕТ СН'!$F$23</f>
        <v>-578.75</v>
      </c>
      <c r="F182" s="37">
        <f>SUMIFS(СВЦЭМ!$E$34:$E$777,СВЦЭМ!$A$34:$A$777,$A182,СВЦЭМ!$B$34:$B$777,F$155)+'СЕТ СН'!$F$12-'СЕТ СН'!$F$23</f>
        <v>-578.75</v>
      </c>
      <c r="G182" s="37">
        <f>SUMIFS(СВЦЭМ!$E$34:$E$777,СВЦЭМ!$A$34:$A$777,$A182,СВЦЭМ!$B$34:$B$777,G$155)+'СЕТ СН'!$F$12-'СЕТ СН'!$F$23</f>
        <v>-578.75</v>
      </c>
      <c r="H182" s="37">
        <f>SUMIFS(СВЦЭМ!$E$34:$E$777,СВЦЭМ!$A$34:$A$777,$A182,СВЦЭМ!$B$34:$B$777,H$155)+'СЕТ СН'!$F$12-'СЕТ СН'!$F$23</f>
        <v>-578.75</v>
      </c>
      <c r="I182" s="37">
        <f>SUMIFS(СВЦЭМ!$E$34:$E$777,СВЦЭМ!$A$34:$A$777,$A182,СВЦЭМ!$B$34:$B$777,I$155)+'СЕТ СН'!$F$12-'СЕТ СН'!$F$23</f>
        <v>-578.75</v>
      </c>
      <c r="J182" s="37">
        <f>SUMIFS(СВЦЭМ!$E$34:$E$777,СВЦЭМ!$A$34:$A$777,$A182,СВЦЭМ!$B$34:$B$777,J$155)+'СЕТ СН'!$F$12-'СЕТ СН'!$F$23</f>
        <v>-578.75</v>
      </c>
      <c r="K182" s="37">
        <f>SUMIFS(СВЦЭМ!$E$34:$E$777,СВЦЭМ!$A$34:$A$777,$A182,СВЦЭМ!$B$34:$B$777,K$155)+'СЕТ СН'!$F$12-'СЕТ СН'!$F$23</f>
        <v>-578.75</v>
      </c>
      <c r="L182" s="37">
        <f>SUMIFS(СВЦЭМ!$E$34:$E$777,СВЦЭМ!$A$34:$A$777,$A182,СВЦЭМ!$B$34:$B$777,L$155)+'СЕТ СН'!$F$12-'СЕТ СН'!$F$23</f>
        <v>-578.75</v>
      </c>
      <c r="M182" s="37">
        <f>SUMIFS(СВЦЭМ!$E$34:$E$777,СВЦЭМ!$A$34:$A$777,$A182,СВЦЭМ!$B$34:$B$777,M$155)+'СЕТ СН'!$F$12-'СЕТ СН'!$F$23</f>
        <v>-578.75</v>
      </c>
      <c r="N182" s="37">
        <f>SUMIFS(СВЦЭМ!$E$34:$E$777,СВЦЭМ!$A$34:$A$777,$A182,СВЦЭМ!$B$34:$B$777,N$155)+'СЕТ СН'!$F$12-'СЕТ СН'!$F$23</f>
        <v>-578.75</v>
      </c>
      <c r="O182" s="37">
        <f>SUMIFS(СВЦЭМ!$E$34:$E$777,СВЦЭМ!$A$34:$A$777,$A182,СВЦЭМ!$B$34:$B$777,O$155)+'СЕТ СН'!$F$12-'СЕТ СН'!$F$23</f>
        <v>-578.75</v>
      </c>
      <c r="P182" s="37">
        <f>SUMIFS(СВЦЭМ!$E$34:$E$777,СВЦЭМ!$A$34:$A$777,$A182,СВЦЭМ!$B$34:$B$777,P$155)+'СЕТ СН'!$F$12-'СЕТ СН'!$F$23</f>
        <v>-578.75</v>
      </c>
      <c r="Q182" s="37">
        <f>SUMIFS(СВЦЭМ!$E$34:$E$777,СВЦЭМ!$A$34:$A$777,$A182,СВЦЭМ!$B$34:$B$777,Q$155)+'СЕТ СН'!$F$12-'СЕТ СН'!$F$23</f>
        <v>-578.75</v>
      </c>
      <c r="R182" s="37">
        <f>SUMIFS(СВЦЭМ!$E$34:$E$777,СВЦЭМ!$A$34:$A$777,$A182,СВЦЭМ!$B$34:$B$777,R$155)+'СЕТ СН'!$F$12-'СЕТ СН'!$F$23</f>
        <v>-578.75</v>
      </c>
      <c r="S182" s="37">
        <f>SUMIFS(СВЦЭМ!$E$34:$E$777,СВЦЭМ!$A$34:$A$777,$A182,СВЦЭМ!$B$34:$B$777,S$155)+'СЕТ СН'!$F$12-'СЕТ СН'!$F$23</f>
        <v>-578.75</v>
      </c>
      <c r="T182" s="37">
        <f>SUMIFS(СВЦЭМ!$E$34:$E$777,СВЦЭМ!$A$34:$A$777,$A182,СВЦЭМ!$B$34:$B$777,T$155)+'СЕТ СН'!$F$12-'СЕТ СН'!$F$23</f>
        <v>-578.75</v>
      </c>
      <c r="U182" s="37">
        <f>SUMIFS(СВЦЭМ!$E$34:$E$777,СВЦЭМ!$A$34:$A$777,$A182,СВЦЭМ!$B$34:$B$777,U$155)+'СЕТ СН'!$F$12-'СЕТ СН'!$F$23</f>
        <v>-578.75</v>
      </c>
      <c r="V182" s="37">
        <f>SUMIFS(СВЦЭМ!$E$34:$E$777,СВЦЭМ!$A$34:$A$777,$A182,СВЦЭМ!$B$34:$B$777,V$155)+'СЕТ СН'!$F$12-'СЕТ СН'!$F$23</f>
        <v>-578.75</v>
      </c>
      <c r="W182" s="37">
        <f>SUMIFS(СВЦЭМ!$E$34:$E$777,СВЦЭМ!$A$34:$A$777,$A182,СВЦЭМ!$B$34:$B$777,W$155)+'СЕТ СН'!$F$12-'СЕТ СН'!$F$23</f>
        <v>-578.75</v>
      </c>
      <c r="X182" s="37">
        <f>SUMIFS(СВЦЭМ!$E$34:$E$777,СВЦЭМ!$A$34:$A$777,$A182,СВЦЭМ!$B$34:$B$777,X$155)+'СЕТ СН'!$F$12-'СЕТ СН'!$F$23</f>
        <v>-578.75</v>
      </c>
      <c r="Y182" s="37">
        <f>SUMIFS(СВЦЭМ!$E$34:$E$777,СВЦЭМ!$A$34:$A$777,$A182,СВЦЭМ!$B$34:$B$777,Y$155)+'СЕТ СН'!$F$12-'СЕТ СН'!$F$23</f>
        <v>-578.75</v>
      </c>
    </row>
    <row r="183" spans="1:27" ht="15.75" x14ac:dyDescent="0.2">
      <c r="A183" s="36">
        <f t="shared" si="4"/>
        <v>43067</v>
      </c>
      <c r="B183" s="37">
        <f>SUMIFS(СВЦЭМ!$E$34:$E$777,СВЦЭМ!$A$34:$A$777,$A183,СВЦЭМ!$B$34:$B$777,B$155)+'СЕТ СН'!$F$12-'СЕТ СН'!$F$23</f>
        <v>-578.75</v>
      </c>
      <c r="C183" s="37">
        <f>SUMIFS(СВЦЭМ!$E$34:$E$777,СВЦЭМ!$A$34:$A$777,$A183,СВЦЭМ!$B$34:$B$777,C$155)+'СЕТ СН'!$F$12-'СЕТ СН'!$F$23</f>
        <v>-578.75</v>
      </c>
      <c r="D183" s="37">
        <f>SUMIFS(СВЦЭМ!$E$34:$E$777,СВЦЭМ!$A$34:$A$777,$A183,СВЦЭМ!$B$34:$B$777,D$155)+'СЕТ СН'!$F$12-'СЕТ СН'!$F$23</f>
        <v>-578.75</v>
      </c>
      <c r="E183" s="37">
        <f>SUMIFS(СВЦЭМ!$E$34:$E$777,СВЦЭМ!$A$34:$A$777,$A183,СВЦЭМ!$B$34:$B$777,E$155)+'СЕТ СН'!$F$12-'СЕТ СН'!$F$23</f>
        <v>-578.75</v>
      </c>
      <c r="F183" s="37">
        <f>SUMIFS(СВЦЭМ!$E$34:$E$777,СВЦЭМ!$A$34:$A$777,$A183,СВЦЭМ!$B$34:$B$777,F$155)+'СЕТ СН'!$F$12-'СЕТ СН'!$F$23</f>
        <v>-578.75</v>
      </c>
      <c r="G183" s="37">
        <f>SUMIFS(СВЦЭМ!$E$34:$E$777,СВЦЭМ!$A$34:$A$777,$A183,СВЦЭМ!$B$34:$B$777,G$155)+'СЕТ СН'!$F$12-'СЕТ СН'!$F$23</f>
        <v>-578.75</v>
      </c>
      <c r="H183" s="37">
        <f>SUMIFS(СВЦЭМ!$E$34:$E$777,СВЦЭМ!$A$34:$A$777,$A183,СВЦЭМ!$B$34:$B$777,H$155)+'СЕТ СН'!$F$12-'СЕТ СН'!$F$23</f>
        <v>-578.75</v>
      </c>
      <c r="I183" s="37">
        <f>SUMIFS(СВЦЭМ!$E$34:$E$777,СВЦЭМ!$A$34:$A$777,$A183,СВЦЭМ!$B$34:$B$777,I$155)+'СЕТ СН'!$F$12-'СЕТ СН'!$F$23</f>
        <v>-578.75</v>
      </c>
      <c r="J183" s="37">
        <f>SUMIFS(СВЦЭМ!$E$34:$E$777,СВЦЭМ!$A$34:$A$777,$A183,СВЦЭМ!$B$34:$B$777,J$155)+'СЕТ СН'!$F$12-'СЕТ СН'!$F$23</f>
        <v>-578.75</v>
      </c>
      <c r="K183" s="37">
        <f>SUMIFS(СВЦЭМ!$E$34:$E$777,СВЦЭМ!$A$34:$A$777,$A183,СВЦЭМ!$B$34:$B$777,K$155)+'СЕТ СН'!$F$12-'СЕТ СН'!$F$23</f>
        <v>-578.75</v>
      </c>
      <c r="L183" s="37">
        <f>SUMIFS(СВЦЭМ!$E$34:$E$777,СВЦЭМ!$A$34:$A$777,$A183,СВЦЭМ!$B$34:$B$777,L$155)+'СЕТ СН'!$F$12-'СЕТ СН'!$F$23</f>
        <v>-578.75</v>
      </c>
      <c r="M183" s="37">
        <f>SUMIFS(СВЦЭМ!$E$34:$E$777,СВЦЭМ!$A$34:$A$777,$A183,СВЦЭМ!$B$34:$B$777,M$155)+'СЕТ СН'!$F$12-'СЕТ СН'!$F$23</f>
        <v>-578.75</v>
      </c>
      <c r="N183" s="37">
        <f>SUMIFS(СВЦЭМ!$E$34:$E$777,СВЦЭМ!$A$34:$A$777,$A183,СВЦЭМ!$B$34:$B$777,N$155)+'СЕТ СН'!$F$12-'СЕТ СН'!$F$23</f>
        <v>-578.75</v>
      </c>
      <c r="O183" s="37">
        <f>SUMIFS(СВЦЭМ!$E$34:$E$777,СВЦЭМ!$A$34:$A$777,$A183,СВЦЭМ!$B$34:$B$777,O$155)+'СЕТ СН'!$F$12-'СЕТ СН'!$F$23</f>
        <v>-578.75</v>
      </c>
      <c r="P183" s="37">
        <f>SUMIFS(СВЦЭМ!$E$34:$E$777,СВЦЭМ!$A$34:$A$777,$A183,СВЦЭМ!$B$34:$B$777,P$155)+'СЕТ СН'!$F$12-'СЕТ СН'!$F$23</f>
        <v>-578.75</v>
      </c>
      <c r="Q183" s="37">
        <f>SUMIFS(СВЦЭМ!$E$34:$E$777,СВЦЭМ!$A$34:$A$777,$A183,СВЦЭМ!$B$34:$B$777,Q$155)+'СЕТ СН'!$F$12-'СЕТ СН'!$F$23</f>
        <v>-578.75</v>
      </c>
      <c r="R183" s="37">
        <f>SUMIFS(СВЦЭМ!$E$34:$E$777,СВЦЭМ!$A$34:$A$777,$A183,СВЦЭМ!$B$34:$B$777,R$155)+'СЕТ СН'!$F$12-'СЕТ СН'!$F$23</f>
        <v>-578.75</v>
      </c>
      <c r="S183" s="37">
        <f>SUMIFS(СВЦЭМ!$E$34:$E$777,СВЦЭМ!$A$34:$A$777,$A183,СВЦЭМ!$B$34:$B$777,S$155)+'СЕТ СН'!$F$12-'СЕТ СН'!$F$23</f>
        <v>-578.75</v>
      </c>
      <c r="T183" s="37">
        <f>SUMIFS(СВЦЭМ!$E$34:$E$777,СВЦЭМ!$A$34:$A$777,$A183,СВЦЭМ!$B$34:$B$777,T$155)+'СЕТ СН'!$F$12-'СЕТ СН'!$F$23</f>
        <v>-578.75</v>
      </c>
      <c r="U183" s="37">
        <f>SUMIFS(СВЦЭМ!$E$34:$E$777,СВЦЭМ!$A$34:$A$777,$A183,СВЦЭМ!$B$34:$B$777,U$155)+'СЕТ СН'!$F$12-'СЕТ СН'!$F$23</f>
        <v>-578.75</v>
      </c>
      <c r="V183" s="37">
        <f>SUMIFS(СВЦЭМ!$E$34:$E$777,СВЦЭМ!$A$34:$A$777,$A183,СВЦЭМ!$B$34:$B$777,V$155)+'СЕТ СН'!$F$12-'СЕТ СН'!$F$23</f>
        <v>-578.75</v>
      </c>
      <c r="W183" s="37">
        <f>SUMIFS(СВЦЭМ!$E$34:$E$777,СВЦЭМ!$A$34:$A$777,$A183,СВЦЭМ!$B$34:$B$777,W$155)+'СЕТ СН'!$F$12-'СЕТ СН'!$F$23</f>
        <v>-578.75</v>
      </c>
      <c r="X183" s="37">
        <f>SUMIFS(СВЦЭМ!$E$34:$E$777,СВЦЭМ!$A$34:$A$777,$A183,СВЦЭМ!$B$34:$B$777,X$155)+'СЕТ СН'!$F$12-'СЕТ СН'!$F$23</f>
        <v>-578.75</v>
      </c>
      <c r="Y183" s="37">
        <f>SUMIFS(СВЦЭМ!$E$34:$E$777,СВЦЭМ!$A$34:$A$777,$A183,СВЦЭМ!$B$34:$B$777,Y$155)+'СЕТ СН'!$F$12-'СЕТ СН'!$F$23</f>
        <v>-578.75</v>
      </c>
    </row>
    <row r="184" spans="1:27" ht="15.75" x14ac:dyDescent="0.2">
      <c r="A184" s="36">
        <f t="shared" si="4"/>
        <v>43068</v>
      </c>
      <c r="B184" s="37">
        <f>SUMIFS(СВЦЭМ!$E$34:$E$777,СВЦЭМ!$A$34:$A$777,$A184,СВЦЭМ!$B$34:$B$777,B$155)+'СЕТ СН'!$F$12-'СЕТ СН'!$F$23</f>
        <v>-578.75</v>
      </c>
      <c r="C184" s="37">
        <f>SUMIFS(СВЦЭМ!$E$34:$E$777,СВЦЭМ!$A$34:$A$777,$A184,СВЦЭМ!$B$34:$B$777,C$155)+'СЕТ СН'!$F$12-'СЕТ СН'!$F$23</f>
        <v>-578.75</v>
      </c>
      <c r="D184" s="37">
        <f>SUMIFS(СВЦЭМ!$E$34:$E$777,СВЦЭМ!$A$34:$A$777,$A184,СВЦЭМ!$B$34:$B$777,D$155)+'СЕТ СН'!$F$12-'СЕТ СН'!$F$23</f>
        <v>-578.75</v>
      </c>
      <c r="E184" s="37">
        <f>SUMIFS(СВЦЭМ!$E$34:$E$777,СВЦЭМ!$A$34:$A$777,$A184,СВЦЭМ!$B$34:$B$777,E$155)+'СЕТ СН'!$F$12-'СЕТ СН'!$F$23</f>
        <v>-578.75</v>
      </c>
      <c r="F184" s="37">
        <f>SUMIFS(СВЦЭМ!$E$34:$E$777,СВЦЭМ!$A$34:$A$777,$A184,СВЦЭМ!$B$34:$B$777,F$155)+'СЕТ СН'!$F$12-'СЕТ СН'!$F$23</f>
        <v>-578.75</v>
      </c>
      <c r="G184" s="37">
        <f>SUMIFS(СВЦЭМ!$E$34:$E$777,СВЦЭМ!$A$34:$A$777,$A184,СВЦЭМ!$B$34:$B$777,G$155)+'СЕТ СН'!$F$12-'СЕТ СН'!$F$23</f>
        <v>-578.75</v>
      </c>
      <c r="H184" s="37">
        <f>SUMIFS(СВЦЭМ!$E$34:$E$777,СВЦЭМ!$A$34:$A$777,$A184,СВЦЭМ!$B$34:$B$777,H$155)+'СЕТ СН'!$F$12-'СЕТ СН'!$F$23</f>
        <v>-578.75</v>
      </c>
      <c r="I184" s="37">
        <f>SUMIFS(СВЦЭМ!$E$34:$E$777,СВЦЭМ!$A$34:$A$777,$A184,СВЦЭМ!$B$34:$B$777,I$155)+'СЕТ СН'!$F$12-'СЕТ СН'!$F$23</f>
        <v>-578.75</v>
      </c>
      <c r="J184" s="37">
        <f>SUMIFS(СВЦЭМ!$E$34:$E$777,СВЦЭМ!$A$34:$A$777,$A184,СВЦЭМ!$B$34:$B$777,J$155)+'СЕТ СН'!$F$12-'СЕТ СН'!$F$23</f>
        <v>-578.75</v>
      </c>
      <c r="K184" s="37">
        <f>SUMIFS(СВЦЭМ!$E$34:$E$777,СВЦЭМ!$A$34:$A$777,$A184,СВЦЭМ!$B$34:$B$777,K$155)+'СЕТ СН'!$F$12-'СЕТ СН'!$F$23</f>
        <v>-578.75</v>
      </c>
      <c r="L184" s="37">
        <f>SUMIFS(СВЦЭМ!$E$34:$E$777,СВЦЭМ!$A$34:$A$777,$A184,СВЦЭМ!$B$34:$B$777,L$155)+'СЕТ СН'!$F$12-'СЕТ СН'!$F$23</f>
        <v>-578.75</v>
      </c>
      <c r="M184" s="37">
        <f>SUMIFS(СВЦЭМ!$E$34:$E$777,СВЦЭМ!$A$34:$A$777,$A184,СВЦЭМ!$B$34:$B$777,M$155)+'СЕТ СН'!$F$12-'СЕТ СН'!$F$23</f>
        <v>-578.75</v>
      </c>
      <c r="N184" s="37">
        <f>SUMIFS(СВЦЭМ!$E$34:$E$777,СВЦЭМ!$A$34:$A$777,$A184,СВЦЭМ!$B$34:$B$777,N$155)+'СЕТ СН'!$F$12-'СЕТ СН'!$F$23</f>
        <v>-578.75</v>
      </c>
      <c r="O184" s="37">
        <f>SUMIFS(СВЦЭМ!$E$34:$E$777,СВЦЭМ!$A$34:$A$777,$A184,СВЦЭМ!$B$34:$B$777,O$155)+'СЕТ СН'!$F$12-'СЕТ СН'!$F$23</f>
        <v>-578.75</v>
      </c>
      <c r="P184" s="37">
        <f>SUMIFS(СВЦЭМ!$E$34:$E$777,СВЦЭМ!$A$34:$A$777,$A184,СВЦЭМ!$B$34:$B$777,P$155)+'СЕТ СН'!$F$12-'СЕТ СН'!$F$23</f>
        <v>-578.75</v>
      </c>
      <c r="Q184" s="37">
        <f>SUMIFS(СВЦЭМ!$E$34:$E$777,СВЦЭМ!$A$34:$A$777,$A184,СВЦЭМ!$B$34:$B$777,Q$155)+'СЕТ СН'!$F$12-'СЕТ СН'!$F$23</f>
        <v>-578.75</v>
      </c>
      <c r="R184" s="37">
        <f>SUMIFS(СВЦЭМ!$E$34:$E$777,СВЦЭМ!$A$34:$A$777,$A184,СВЦЭМ!$B$34:$B$777,R$155)+'СЕТ СН'!$F$12-'СЕТ СН'!$F$23</f>
        <v>-578.75</v>
      </c>
      <c r="S184" s="37">
        <f>SUMIFS(СВЦЭМ!$E$34:$E$777,СВЦЭМ!$A$34:$A$777,$A184,СВЦЭМ!$B$34:$B$777,S$155)+'СЕТ СН'!$F$12-'СЕТ СН'!$F$23</f>
        <v>-578.75</v>
      </c>
      <c r="T184" s="37">
        <f>SUMIFS(СВЦЭМ!$E$34:$E$777,СВЦЭМ!$A$34:$A$777,$A184,СВЦЭМ!$B$34:$B$777,T$155)+'СЕТ СН'!$F$12-'СЕТ СН'!$F$23</f>
        <v>-578.75</v>
      </c>
      <c r="U184" s="37">
        <f>SUMIFS(СВЦЭМ!$E$34:$E$777,СВЦЭМ!$A$34:$A$777,$A184,СВЦЭМ!$B$34:$B$777,U$155)+'СЕТ СН'!$F$12-'СЕТ СН'!$F$23</f>
        <v>-578.75</v>
      </c>
      <c r="V184" s="37">
        <f>SUMIFS(СВЦЭМ!$E$34:$E$777,СВЦЭМ!$A$34:$A$777,$A184,СВЦЭМ!$B$34:$B$777,V$155)+'СЕТ СН'!$F$12-'СЕТ СН'!$F$23</f>
        <v>-578.75</v>
      </c>
      <c r="W184" s="37">
        <f>SUMIFS(СВЦЭМ!$E$34:$E$777,СВЦЭМ!$A$34:$A$777,$A184,СВЦЭМ!$B$34:$B$777,W$155)+'СЕТ СН'!$F$12-'СЕТ СН'!$F$23</f>
        <v>-578.75</v>
      </c>
      <c r="X184" s="37">
        <f>SUMIFS(СВЦЭМ!$E$34:$E$777,СВЦЭМ!$A$34:$A$777,$A184,СВЦЭМ!$B$34:$B$777,X$155)+'СЕТ СН'!$F$12-'СЕТ СН'!$F$23</f>
        <v>-578.75</v>
      </c>
      <c r="Y184" s="37">
        <f>SUMIFS(СВЦЭМ!$E$34:$E$777,СВЦЭМ!$A$34:$A$777,$A184,СВЦЭМ!$B$34:$B$777,Y$155)+'СЕТ СН'!$F$12-'СЕТ СН'!$F$23</f>
        <v>-578.75</v>
      </c>
    </row>
    <row r="185" spans="1:27" ht="15.75" x14ac:dyDescent="0.2">
      <c r="A185" s="36">
        <f t="shared" si="4"/>
        <v>43069</v>
      </c>
      <c r="B185" s="37">
        <f>SUMIFS(СВЦЭМ!$E$34:$E$777,СВЦЭМ!$A$34:$A$777,$A185,СВЦЭМ!$B$34:$B$777,B$155)+'СЕТ СН'!$F$12-'СЕТ СН'!$F$23</f>
        <v>-578.75</v>
      </c>
      <c r="C185" s="37">
        <f>SUMIFS(СВЦЭМ!$E$34:$E$777,СВЦЭМ!$A$34:$A$777,$A185,СВЦЭМ!$B$34:$B$777,C$155)+'СЕТ СН'!$F$12-'СЕТ СН'!$F$23</f>
        <v>-578.75</v>
      </c>
      <c r="D185" s="37">
        <f>SUMIFS(СВЦЭМ!$E$34:$E$777,СВЦЭМ!$A$34:$A$777,$A185,СВЦЭМ!$B$34:$B$777,D$155)+'СЕТ СН'!$F$12-'СЕТ СН'!$F$23</f>
        <v>-578.75</v>
      </c>
      <c r="E185" s="37">
        <f>SUMIFS(СВЦЭМ!$E$34:$E$777,СВЦЭМ!$A$34:$A$777,$A185,СВЦЭМ!$B$34:$B$777,E$155)+'СЕТ СН'!$F$12-'СЕТ СН'!$F$23</f>
        <v>-578.75</v>
      </c>
      <c r="F185" s="37">
        <f>SUMIFS(СВЦЭМ!$E$34:$E$777,СВЦЭМ!$A$34:$A$777,$A185,СВЦЭМ!$B$34:$B$777,F$155)+'СЕТ СН'!$F$12-'СЕТ СН'!$F$23</f>
        <v>-578.75</v>
      </c>
      <c r="G185" s="37">
        <f>SUMIFS(СВЦЭМ!$E$34:$E$777,СВЦЭМ!$A$34:$A$777,$A185,СВЦЭМ!$B$34:$B$777,G$155)+'СЕТ СН'!$F$12-'СЕТ СН'!$F$23</f>
        <v>-578.75</v>
      </c>
      <c r="H185" s="37">
        <f>SUMIFS(СВЦЭМ!$E$34:$E$777,СВЦЭМ!$A$34:$A$777,$A185,СВЦЭМ!$B$34:$B$777,H$155)+'СЕТ СН'!$F$12-'СЕТ СН'!$F$23</f>
        <v>-578.75</v>
      </c>
      <c r="I185" s="37">
        <f>SUMIFS(СВЦЭМ!$E$34:$E$777,СВЦЭМ!$A$34:$A$777,$A185,СВЦЭМ!$B$34:$B$777,I$155)+'СЕТ СН'!$F$12-'СЕТ СН'!$F$23</f>
        <v>-578.75</v>
      </c>
      <c r="J185" s="37">
        <f>SUMIFS(СВЦЭМ!$E$34:$E$777,СВЦЭМ!$A$34:$A$777,$A185,СВЦЭМ!$B$34:$B$777,J$155)+'СЕТ СН'!$F$12-'СЕТ СН'!$F$23</f>
        <v>-578.75</v>
      </c>
      <c r="K185" s="37">
        <f>SUMIFS(СВЦЭМ!$E$34:$E$777,СВЦЭМ!$A$34:$A$777,$A185,СВЦЭМ!$B$34:$B$777,K$155)+'СЕТ СН'!$F$12-'СЕТ СН'!$F$23</f>
        <v>-578.75</v>
      </c>
      <c r="L185" s="37">
        <f>SUMIFS(СВЦЭМ!$E$34:$E$777,СВЦЭМ!$A$34:$A$777,$A185,СВЦЭМ!$B$34:$B$777,L$155)+'СЕТ СН'!$F$12-'СЕТ СН'!$F$23</f>
        <v>-578.75</v>
      </c>
      <c r="M185" s="37">
        <f>SUMIFS(СВЦЭМ!$E$34:$E$777,СВЦЭМ!$A$34:$A$777,$A185,СВЦЭМ!$B$34:$B$777,M$155)+'СЕТ СН'!$F$12-'СЕТ СН'!$F$23</f>
        <v>-578.75</v>
      </c>
      <c r="N185" s="37">
        <f>SUMIFS(СВЦЭМ!$E$34:$E$777,СВЦЭМ!$A$34:$A$777,$A185,СВЦЭМ!$B$34:$B$777,N$155)+'СЕТ СН'!$F$12-'СЕТ СН'!$F$23</f>
        <v>-578.75</v>
      </c>
      <c r="O185" s="37">
        <f>SUMIFS(СВЦЭМ!$E$34:$E$777,СВЦЭМ!$A$34:$A$777,$A185,СВЦЭМ!$B$34:$B$777,O$155)+'СЕТ СН'!$F$12-'СЕТ СН'!$F$23</f>
        <v>-578.75</v>
      </c>
      <c r="P185" s="37">
        <f>SUMIFS(СВЦЭМ!$E$34:$E$777,СВЦЭМ!$A$34:$A$777,$A185,СВЦЭМ!$B$34:$B$777,P$155)+'СЕТ СН'!$F$12-'СЕТ СН'!$F$23</f>
        <v>-578.75</v>
      </c>
      <c r="Q185" s="37">
        <f>SUMIFS(СВЦЭМ!$E$34:$E$777,СВЦЭМ!$A$34:$A$777,$A185,СВЦЭМ!$B$34:$B$777,Q$155)+'СЕТ СН'!$F$12-'СЕТ СН'!$F$23</f>
        <v>-578.75</v>
      </c>
      <c r="R185" s="37">
        <f>SUMIFS(СВЦЭМ!$E$34:$E$777,СВЦЭМ!$A$34:$A$777,$A185,СВЦЭМ!$B$34:$B$777,R$155)+'СЕТ СН'!$F$12-'СЕТ СН'!$F$23</f>
        <v>-578.75</v>
      </c>
      <c r="S185" s="37">
        <f>SUMIFS(СВЦЭМ!$E$34:$E$777,СВЦЭМ!$A$34:$A$777,$A185,СВЦЭМ!$B$34:$B$777,S$155)+'СЕТ СН'!$F$12-'СЕТ СН'!$F$23</f>
        <v>-578.75</v>
      </c>
      <c r="T185" s="37">
        <f>SUMIFS(СВЦЭМ!$E$34:$E$777,СВЦЭМ!$A$34:$A$777,$A185,СВЦЭМ!$B$34:$B$777,T$155)+'СЕТ СН'!$F$12-'СЕТ СН'!$F$23</f>
        <v>-578.75</v>
      </c>
      <c r="U185" s="37">
        <f>SUMIFS(СВЦЭМ!$E$34:$E$777,СВЦЭМ!$A$34:$A$777,$A185,СВЦЭМ!$B$34:$B$777,U$155)+'СЕТ СН'!$F$12-'СЕТ СН'!$F$23</f>
        <v>-578.75</v>
      </c>
      <c r="V185" s="37">
        <f>SUMIFS(СВЦЭМ!$E$34:$E$777,СВЦЭМ!$A$34:$A$777,$A185,СВЦЭМ!$B$34:$B$777,V$155)+'СЕТ СН'!$F$12-'СЕТ СН'!$F$23</f>
        <v>-578.75</v>
      </c>
      <c r="W185" s="37">
        <f>SUMIFS(СВЦЭМ!$E$34:$E$777,СВЦЭМ!$A$34:$A$777,$A185,СВЦЭМ!$B$34:$B$777,W$155)+'СЕТ СН'!$F$12-'СЕТ СН'!$F$23</f>
        <v>-578.75</v>
      </c>
      <c r="X185" s="37">
        <f>SUMIFS(СВЦЭМ!$E$34:$E$777,СВЦЭМ!$A$34:$A$777,$A185,СВЦЭМ!$B$34:$B$777,X$155)+'СЕТ СН'!$F$12-'СЕТ СН'!$F$23</f>
        <v>-578.75</v>
      </c>
      <c r="Y185" s="37">
        <f>SUMIFS(СВЦЭМ!$E$34:$E$777,СВЦЭМ!$A$34:$A$777,$A185,СВЦЭМ!$B$34:$B$777,Y$155)+'СЕТ СН'!$F$12-'СЕТ СН'!$F$23</f>
        <v>-578.75</v>
      </c>
    </row>
    <row r="186" spans="1:27" ht="15.75" hidden="1" x14ac:dyDescent="0.2">
      <c r="A186" s="36">
        <f t="shared" si="4"/>
        <v>43070</v>
      </c>
      <c r="B186" s="37">
        <f>SUMIFS(СВЦЭМ!$E$34:$E$777,СВЦЭМ!$A$34:$A$777,$A186,СВЦЭМ!$B$34:$B$777,B$155)+'СЕТ СН'!$F$12-'СЕТ СН'!$F$23</f>
        <v>-578.75</v>
      </c>
      <c r="C186" s="37">
        <f>SUMIFS(СВЦЭМ!$E$34:$E$777,СВЦЭМ!$A$34:$A$777,$A186,СВЦЭМ!$B$34:$B$777,C$155)+'СЕТ СН'!$F$12-'СЕТ СН'!$F$23</f>
        <v>-578.75</v>
      </c>
      <c r="D186" s="37">
        <f>SUMIFS(СВЦЭМ!$E$34:$E$777,СВЦЭМ!$A$34:$A$777,$A186,СВЦЭМ!$B$34:$B$777,D$155)+'СЕТ СН'!$F$12-'СЕТ СН'!$F$23</f>
        <v>-578.75</v>
      </c>
      <c r="E186" s="37">
        <f>SUMIFS(СВЦЭМ!$E$34:$E$777,СВЦЭМ!$A$34:$A$777,$A186,СВЦЭМ!$B$34:$B$777,E$155)+'СЕТ СН'!$F$12-'СЕТ СН'!$F$23</f>
        <v>-578.75</v>
      </c>
      <c r="F186" s="37">
        <f>SUMIFS(СВЦЭМ!$E$34:$E$777,СВЦЭМ!$A$34:$A$777,$A186,СВЦЭМ!$B$34:$B$777,F$155)+'СЕТ СН'!$F$12-'СЕТ СН'!$F$23</f>
        <v>-578.75</v>
      </c>
      <c r="G186" s="37">
        <f>SUMIFS(СВЦЭМ!$E$34:$E$777,СВЦЭМ!$A$34:$A$777,$A186,СВЦЭМ!$B$34:$B$777,G$155)+'СЕТ СН'!$F$12-'СЕТ СН'!$F$23</f>
        <v>-578.75</v>
      </c>
      <c r="H186" s="37">
        <f>SUMIFS(СВЦЭМ!$E$34:$E$777,СВЦЭМ!$A$34:$A$777,$A186,СВЦЭМ!$B$34:$B$777,H$155)+'СЕТ СН'!$F$12-'СЕТ СН'!$F$23</f>
        <v>-578.75</v>
      </c>
      <c r="I186" s="37">
        <f>SUMIFS(СВЦЭМ!$E$34:$E$777,СВЦЭМ!$A$34:$A$777,$A186,СВЦЭМ!$B$34:$B$777,I$155)+'СЕТ СН'!$F$12-'СЕТ СН'!$F$23</f>
        <v>-578.75</v>
      </c>
      <c r="J186" s="37">
        <f>SUMIFS(СВЦЭМ!$E$34:$E$777,СВЦЭМ!$A$34:$A$777,$A186,СВЦЭМ!$B$34:$B$777,J$155)+'СЕТ СН'!$F$12-'СЕТ СН'!$F$23</f>
        <v>-578.75</v>
      </c>
      <c r="K186" s="37">
        <f>SUMIFS(СВЦЭМ!$E$34:$E$777,СВЦЭМ!$A$34:$A$777,$A186,СВЦЭМ!$B$34:$B$777,K$155)+'СЕТ СН'!$F$12-'СЕТ СН'!$F$23</f>
        <v>-578.75</v>
      </c>
      <c r="L186" s="37">
        <f>SUMIFS(СВЦЭМ!$E$34:$E$777,СВЦЭМ!$A$34:$A$777,$A186,СВЦЭМ!$B$34:$B$777,L$155)+'СЕТ СН'!$F$12-'СЕТ СН'!$F$23</f>
        <v>-578.75</v>
      </c>
      <c r="M186" s="37">
        <f>SUMIFS(СВЦЭМ!$E$34:$E$777,СВЦЭМ!$A$34:$A$777,$A186,СВЦЭМ!$B$34:$B$777,M$155)+'СЕТ СН'!$F$12-'СЕТ СН'!$F$23</f>
        <v>-578.75</v>
      </c>
      <c r="N186" s="37">
        <f>SUMIFS(СВЦЭМ!$E$34:$E$777,СВЦЭМ!$A$34:$A$777,$A186,СВЦЭМ!$B$34:$B$777,N$155)+'СЕТ СН'!$F$12-'СЕТ СН'!$F$23</f>
        <v>-578.75</v>
      </c>
      <c r="O186" s="37">
        <f>SUMIFS(СВЦЭМ!$E$34:$E$777,СВЦЭМ!$A$34:$A$777,$A186,СВЦЭМ!$B$34:$B$777,O$155)+'СЕТ СН'!$F$12-'СЕТ СН'!$F$23</f>
        <v>-578.75</v>
      </c>
      <c r="P186" s="37">
        <f>SUMIFS(СВЦЭМ!$E$34:$E$777,СВЦЭМ!$A$34:$A$777,$A186,СВЦЭМ!$B$34:$B$777,P$155)+'СЕТ СН'!$F$12-'СЕТ СН'!$F$23</f>
        <v>-578.75</v>
      </c>
      <c r="Q186" s="37">
        <f>SUMIFS(СВЦЭМ!$E$34:$E$777,СВЦЭМ!$A$34:$A$777,$A186,СВЦЭМ!$B$34:$B$777,Q$155)+'СЕТ СН'!$F$12-'СЕТ СН'!$F$23</f>
        <v>-578.75</v>
      </c>
      <c r="R186" s="37">
        <f>SUMIFS(СВЦЭМ!$E$34:$E$777,СВЦЭМ!$A$34:$A$777,$A186,СВЦЭМ!$B$34:$B$777,R$155)+'СЕТ СН'!$F$12-'СЕТ СН'!$F$23</f>
        <v>-578.75</v>
      </c>
      <c r="S186" s="37">
        <f>SUMIFS(СВЦЭМ!$E$34:$E$777,СВЦЭМ!$A$34:$A$777,$A186,СВЦЭМ!$B$34:$B$777,S$155)+'СЕТ СН'!$F$12-'СЕТ СН'!$F$23</f>
        <v>-578.75</v>
      </c>
      <c r="T186" s="37">
        <f>SUMIFS(СВЦЭМ!$E$34:$E$777,СВЦЭМ!$A$34:$A$777,$A186,СВЦЭМ!$B$34:$B$777,T$155)+'СЕТ СН'!$F$12-'СЕТ СН'!$F$23</f>
        <v>-578.75</v>
      </c>
      <c r="U186" s="37">
        <f>SUMIFS(СВЦЭМ!$E$34:$E$777,СВЦЭМ!$A$34:$A$777,$A186,СВЦЭМ!$B$34:$B$777,U$155)+'СЕТ СН'!$F$12-'СЕТ СН'!$F$23</f>
        <v>-578.75</v>
      </c>
      <c r="V186" s="37">
        <f>SUMIFS(СВЦЭМ!$E$34:$E$777,СВЦЭМ!$A$34:$A$777,$A186,СВЦЭМ!$B$34:$B$777,V$155)+'СЕТ СН'!$F$12-'СЕТ СН'!$F$23</f>
        <v>-578.75</v>
      </c>
      <c r="W186" s="37">
        <f>SUMIFS(СВЦЭМ!$E$34:$E$777,СВЦЭМ!$A$34:$A$777,$A186,СВЦЭМ!$B$34:$B$777,W$155)+'СЕТ СН'!$F$12-'СЕТ СН'!$F$23</f>
        <v>-578.75</v>
      </c>
      <c r="X186" s="37">
        <f>SUMIFS(СВЦЭМ!$E$34:$E$777,СВЦЭМ!$A$34:$A$777,$A186,СВЦЭМ!$B$34:$B$777,X$155)+'СЕТ СН'!$F$12-'СЕТ СН'!$F$23</f>
        <v>-578.75</v>
      </c>
      <c r="Y186" s="37">
        <f>SUMIFS(СВЦЭМ!$E$34:$E$777,СВЦЭМ!$A$34:$A$777,$A186,СВЦЭМ!$B$34:$B$777,Y$155)+'СЕТ СН'!$F$12-'СЕТ СН'!$F$23</f>
        <v>-578.75</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28"/>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01.11.2017</v>
      </c>
      <c r="B191" s="37">
        <f>SUMIFS(СВЦЭМ!$F$34:$F$777,СВЦЭМ!$A$34:$A$777,$A191,СВЦЭМ!$B$34:$B$777,B$190)+'СЕТ СН'!$F$12-'СЕТ СН'!$F$23</f>
        <v>-476.00748160000001</v>
      </c>
      <c r="C191" s="37">
        <f>SUMIFS(СВЦЭМ!$F$34:$F$777,СВЦЭМ!$A$34:$A$777,$A191,СВЦЭМ!$B$34:$B$777,C$190)+'СЕТ СН'!$F$12-'СЕТ СН'!$F$23</f>
        <v>-470.94688428000001</v>
      </c>
      <c r="D191" s="37">
        <f>SUMIFS(СВЦЭМ!$F$34:$F$777,СВЦЭМ!$A$34:$A$777,$A191,СВЦЭМ!$B$34:$B$777,D$190)+'СЕТ СН'!$F$12-'СЕТ СН'!$F$23</f>
        <v>-462.56430573</v>
      </c>
      <c r="E191" s="37">
        <f>SUMIFS(СВЦЭМ!$F$34:$F$777,СВЦЭМ!$A$34:$A$777,$A191,СВЦЭМ!$B$34:$B$777,E$190)+'СЕТ СН'!$F$12-'СЕТ СН'!$F$23</f>
        <v>-461.18539041999998</v>
      </c>
      <c r="F191" s="37">
        <f>SUMIFS(СВЦЭМ!$F$34:$F$777,СВЦЭМ!$A$34:$A$777,$A191,СВЦЭМ!$B$34:$B$777,F$190)+'СЕТ СН'!$F$12-'СЕТ СН'!$F$23</f>
        <v>-461.05059693999999</v>
      </c>
      <c r="G191" s="37">
        <f>SUMIFS(СВЦЭМ!$F$34:$F$777,СВЦЭМ!$A$34:$A$777,$A191,СВЦЭМ!$B$34:$B$777,G$190)+'СЕТ СН'!$F$12-'СЕТ СН'!$F$23</f>
        <v>-461.88509271999999</v>
      </c>
      <c r="H191" s="37">
        <f>SUMIFS(СВЦЭМ!$F$34:$F$777,СВЦЭМ!$A$34:$A$777,$A191,СВЦЭМ!$B$34:$B$777,H$190)+'СЕТ СН'!$F$12-'СЕТ СН'!$F$23</f>
        <v>-471.90558629999998</v>
      </c>
      <c r="I191" s="37">
        <f>SUMIFS(СВЦЭМ!$F$34:$F$777,СВЦЭМ!$A$34:$A$777,$A191,СВЦЭМ!$B$34:$B$777,I$190)+'СЕТ СН'!$F$12-'СЕТ СН'!$F$23</f>
        <v>-474.81362166999997</v>
      </c>
      <c r="J191" s="37">
        <f>SUMIFS(СВЦЭМ!$F$34:$F$777,СВЦЭМ!$A$34:$A$777,$A191,СВЦЭМ!$B$34:$B$777,J$190)+'СЕТ СН'!$F$12-'СЕТ СН'!$F$23</f>
        <v>-487.26546031999999</v>
      </c>
      <c r="K191" s="37">
        <f>SUMIFS(СВЦЭМ!$F$34:$F$777,СВЦЭМ!$A$34:$A$777,$A191,СВЦЭМ!$B$34:$B$777,K$190)+'СЕТ СН'!$F$12-'СЕТ СН'!$F$23</f>
        <v>-494.41188984000001</v>
      </c>
      <c r="L191" s="37">
        <f>SUMIFS(СВЦЭМ!$F$34:$F$777,СВЦЭМ!$A$34:$A$777,$A191,СВЦЭМ!$B$34:$B$777,L$190)+'СЕТ СН'!$F$12-'СЕТ СН'!$F$23</f>
        <v>-503.05148739000003</v>
      </c>
      <c r="M191" s="37">
        <f>SUMIFS(СВЦЭМ!$F$34:$F$777,СВЦЭМ!$A$34:$A$777,$A191,СВЦЭМ!$B$34:$B$777,M$190)+'СЕТ СН'!$F$12-'СЕТ СН'!$F$23</f>
        <v>-507.27433156000001</v>
      </c>
      <c r="N191" s="37">
        <f>SUMIFS(СВЦЭМ!$F$34:$F$777,СВЦЭМ!$A$34:$A$777,$A191,СВЦЭМ!$B$34:$B$777,N$190)+'СЕТ СН'!$F$12-'СЕТ СН'!$F$23</f>
        <v>-508.81958464000002</v>
      </c>
      <c r="O191" s="37">
        <f>SUMIFS(СВЦЭМ!$F$34:$F$777,СВЦЭМ!$A$34:$A$777,$A191,СВЦЭМ!$B$34:$B$777,O$190)+'СЕТ СН'!$F$12-'СЕТ СН'!$F$23</f>
        <v>-509.281949</v>
      </c>
      <c r="P191" s="37">
        <f>SUMIFS(СВЦЭМ!$F$34:$F$777,СВЦЭМ!$A$34:$A$777,$A191,СВЦЭМ!$B$34:$B$777,P$190)+'СЕТ СН'!$F$12-'СЕТ СН'!$F$23</f>
        <v>-509.95369843000003</v>
      </c>
      <c r="Q191" s="37">
        <f>SUMIFS(СВЦЭМ!$F$34:$F$777,СВЦЭМ!$A$34:$A$777,$A191,СВЦЭМ!$B$34:$B$777,Q$190)+'СЕТ СН'!$F$12-'СЕТ СН'!$F$23</f>
        <v>-510.02382931</v>
      </c>
      <c r="R191" s="37">
        <f>SUMIFS(СВЦЭМ!$F$34:$F$777,СВЦЭМ!$A$34:$A$777,$A191,СВЦЭМ!$B$34:$B$777,R$190)+'СЕТ СН'!$F$12-'СЕТ СН'!$F$23</f>
        <v>-509.58972901999999</v>
      </c>
      <c r="S191" s="37">
        <f>SUMIFS(СВЦЭМ!$F$34:$F$777,СВЦЭМ!$A$34:$A$777,$A191,СВЦЭМ!$B$34:$B$777,S$190)+'СЕТ СН'!$F$12-'СЕТ СН'!$F$23</f>
        <v>-508.77428513000001</v>
      </c>
      <c r="T191" s="37">
        <f>SUMIFS(СВЦЭМ!$F$34:$F$777,СВЦЭМ!$A$34:$A$777,$A191,СВЦЭМ!$B$34:$B$777,T$190)+'СЕТ СН'!$F$12-'СЕТ СН'!$F$23</f>
        <v>-507.62112990999998</v>
      </c>
      <c r="U191" s="37">
        <f>SUMIFS(СВЦЭМ!$F$34:$F$777,СВЦЭМ!$A$34:$A$777,$A191,СВЦЭМ!$B$34:$B$777,U$190)+'СЕТ СН'!$F$12-'СЕТ СН'!$F$23</f>
        <v>-507.03146591000001</v>
      </c>
      <c r="V191" s="37">
        <f>SUMIFS(СВЦЭМ!$F$34:$F$777,СВЦЭМ!$A$34:$A$777,$A191,СВЦЭМ!$B$34:$B$777,V$190)+'СЕТ СН'!$F$12-'СЕТ СН'!$F$23</f>
        <v>-502.74260284000002</v>
      </c>
      <c r="W191" s="37">
        <f>SUMIFS(СВЦЭМ!$F$34:$F$777,СВЦЭМ!$A$34:$A$777,$A191,СВЦЭМ!$B$34:$B$777,W$190)+'СЕТ СН'!$F$12-'СЕТ СН'!$F$23</f>
        <v>-488.09745591000001</v>
      </c>
      <c r="X191" s="37">
        <f>SUMIFS(СВЦЭМ!$F$34:$F$777,СВЦЭМ!$A$34:$A$777,$A191,СВЦЭМ!$B$34:$B$777,X$190)+'СЕТ СН'!$F$12-'СЕТ СН'!$F$23</f>
        <v>-477.76398352000001</v>
      </c>
      <c r="Y191" s="37">
        <f>SUMIFS(СВЦЭМ!$F$34:$F$777,СВЦЭМ!$A$34:$A$777,$A191,СВЦЭМ!$B$34:$B$777,Y$190)+'СЕТ СН'!$F$12-'СЕТ СН'!$F$23</f>
        <v>-478.46946896999998</v>
      </c>
      <c r="AA191" s="46"/>
    </row>
    <row r="192" spans="1:27" ht="15.75" x14ac:dyDescent="0.2">
      <c r="A192" s="36">
        <f>A191+1</f>
        <v>43041</v>
      </c>
      <c r="B192" s="37">
        <f>SUMIFS(СВЦЭМ!$F$34:$F$777,СВЦЭМ!$A$34:$A$777,$A192,СВЦЭМ!$B$34:$B$777,B$190)+'СЕТ СН'!$F$12-'СЕТ СН'!$F$23</f>
        <v>-475.79892375999998</v>
      </c>
      <c r="C192" s="37">
        <f>SUMIFS(СВЦЭМ!$F$34:$F$777,СВЦЭМ!$A$34:$A$777,$A192,СВЦЭМ!$B$34:$B$777,C$190)+'СЕТ СН'!$F$12-'СЕТ СН'!$F$23</f>
        <v>-472.02205828000001</v>
      </c>
      <c r="D192" s="37">
        <f>SUMIFS(СВЦЭМ!$F$34:$F$777,СВЦЭМ!$A$34:$A$777,$A192,СВЦЭМ!$B$34:$B$777,D$190)+'СЕТ СН'!$F$12-'СЕТ СН'!$F$23</f>
        <v>-462.32371870999998</v>
      </c>
      <c r="E192" s="37">
        <f>SUMIFS(СВЦЭМ!$F$34:$F$777,СВЦЭМ!$A$34:$A$777,$A192,СВЦЭМ!$B$34:$B$777,E$190)+'СЕТ СН'!$F$12-'СЕТ СН'!$F$23</f>
        <v>-461.20315570000002</v>
      </c>
      <c r="F192" s="37">
        <f>SUMIFS(СВЦЭМ!$F$34:$F$777,СВЦЭМ!$A$34:$A$777,$A192,СВЦЭМ!$B$34:$B$777,F$190)+'СЕТ СН'!$F$12-'СЕТ СН'!$F$23</f>
        <v>-461.08494646999998</v>
      </c>
      <c r="G192" s="37">
        <f>SUMIFS(СВЦЭМ!$F$34:$F$777,СВЦЭМ!$A$34:$A$777,$A192,СВЦЭМ!$B$34:$B$777,G$190)+'СЕТ СН'!$F$12-'СЕТ СН'!$F$23</f>
        <v>-461.54366706000002</v>
      </c>
      <c r="H192" s="37">
        <f>SUMIFS(СВЦЭМ!$F$34:$F$777,СВЦЭМ!$A$34:$A$777,$A192,СВЦЭМ!$B$34:$B$777,H$190)+'СЕТ СН'!$F$12-'СЕТ СН'!$F$23</f>
        <v>-471.86491266999997</v>
      </c>
      <c r="I192" s="37">
        <f>SUMIFS(СВЦЭМ!$F$34:$F$777,СВЦЭМ!$A$34:$A$777,$A192,СВЦЭМ!$B$34:$B$777,I$190)+'СЕТ СН'!$F$12-'СЕТ СН'!$F$23</f>
        <v>-475.33964025</v>
      </c>
      <c r="J192" s="37">
        <f>SUMIFS(СВЦЭМ!$F$34:$F$777,СВЦЭМ!$A$34:$A$777,$A192,СВЦЭМ!$B$34:$B$777,J$190)+'СЕТ СН'!$F$12-'СЕТ СН'!$F$23</f>
        <v>-486.41676729</v>
      </c>
      <c r="K192" s="37">
        <f>SUMIFS(СВЦЭМ!$F$34:$F$777,СВЦЭМ!$A$34:$A$777,$A192,СВЦЭМ!$B$34:$B$777,K$190)+'СЕТ СН'!$F$12-'СЕТ СН'!$F$23</f>
        <v>-493.63275779000003</v>
      </c>
      <c r="L192" s="37">
        <f>SUMIFS(СВЦЭМ!$F$34:$F$777,СВЦЭМ!$A$34:$A$777,$A192,СВЦЭМ!$B$34:$B$777,L$190)+'СЕТ СН'!$F$12-'СЕТ СН'!$F$23</f>
        <v>-502.14053443</v>
      </c>
      <c r="M192" s="37">
        <f>SUMIFS(СВЦЭМ!$F$34:$F$777,СВЦЭМ!$A$34:$A$777,$A192,СВЦЭМ!$B$34:$B$777,M$190)+'СЕТ СН'!$F$12-'СЕТ СН'!$F$23</f>
        <v>-506.08645511999998</v>
      </c>
      <c r="N192" s="37">
        <f>SUMIFS(СВЦЭМ!$F$34:$F$777,СВЦЭМ!$A$34:$A$777,$A192,СВЦЭМ!$B$34:$B$777,N$190)+'СЕТ СН'!$F$12-'СЕТ СН'!$F$23</f>
        <v>-507.21710809000001</v>
      </c>
      <c r="O192" s="37">
        <f>SUMIFS(СВЦЭМ!$F$34:$F$777,СВЦЭМ!$A$34:$A$777,$A192,СВЦЭМ!$B$34:$B$777,O$190)+'СЕТ СН'!$F$12-'СЕТ СН'!$F$23</f>
        <v>-507.44101496000002</v>
      </c>
      <c r="P192" s="37">
        <f>SUMIFS(СВЦЭМ!$F$34:$F$777,СВЦЭМ!$A$34:$A$777,$A192,СВЦЭМ!$B$34:$B$777,P$190)+'СЕТ СН'!$F$12-'СЕТ СН'!$F$23</f>
        <v>-508.09302164999997</v>
      </c>
      <c r="Q192" s="37">
        <f>SUMIFS(СВЦЭМ!$F$34:$F$777,СВЦЭМ!$A$34:$A$777,$A192,СВЦЭМ!$B$34:$B$777,Q$190)+'СЕТ СН'!$F$12-'СЕТ СН'!$F$23</f>
        <v>-508.80651356999999</v>
      </c>
      <c r="R192" s="37">
        <f>SUMIFS(СВЦЭМ!$F$34:$F$777,СВЦЭМ!$A$34:$A$777,$A192,СВЦЭМ!$B$34:$B$777,R$190)+'СЕТ СН'!$F$12-'СЕТ СН'!$F$23</f>
        <v>-508.63101186</v>
      </c>
      <c r="S192" s="37">
        <f>SUMIFS(СВЦЭМ!$F$34:$F$777,СВЦЭМ!$A$34:$A$777,$A192,СВЦЭМ!$B$34:$B$777,S$190)+'СЕТ СН'!$F$12-'СЕТ СН'!$F$23</f>
        <v>-506.69630892999999</v>
      </c>
      <c r="T192" s="37">
        <f>SUMIFS(СВЦЭМ!$F$34:$F$777,СВЦЭМ!$A$34:$A$777,$A192,СВЦЭМ!$B$34:$B$777,T$190)+'СЕТ СН'!$F$12-'СЕТ СН'!$F$23</f>
        <v>-508.40192822</v>
      </c>
      <c r="U192" s="37">
        <f>SUMIFS(СВЦЭМ!$F$34:$F$777,СВЦЭМ!$A$34:$A$777,$A192,СВЦЭМ!$B$34:$B$777,U$190)+'СЕТ СН'!$F$12-'СЕТ СН'!$F$23</f>
        <v>-509.41534354999999</v>
      </c>
      <c r="V192" s="37">
        <f>SUMIFS(СВЦЭМ!$F$34:$F$777,СВЦЭМ!$A$34:$A$777,$A192,СВЦЭМ!$B$34:$B$777,V$190)+'СЕТ СН'!$F$12-'СЕТ СН'!$F$23</f>
        <v>-504.22336751</v>
      </c>
      <c r="W192" s="37">
        <f>SUMIFS(СВЦЭМ!$F$34:$F$777,СВЦЭМ!$A$34:$A$777,$A192,СВЦЭМ!$B$34:$B$777,W$190)+'СЕТ СН'!$F$12-'СЕТ СН'!$F$23</f>
        <v>-493.75350863</v>
      </c>
      <c r="X192" s="37">
        <f>SUMIFS(СВЦЭМ!$F$34:$F$777,СВЦЭМ!$A$34:$A$777,$A192,СВЦЭМ!$B$34:$B$777,X$190)+'СЕТ СН'!$F$12-'СЕТ СН'!$F$23</f>
        <v>-482.85600174000001</v>
      </c>
      <c r="Y192" s="37">
        <f>SUMIFS(СВЦЭМ!$F$34:$F$777,СВЦЭМ!$A$34:$A$777,$A192,СВЦЭМ!$B$34:$B$777,Y$190)+'СЕТ СН'!$F$12-'СЕТ СН'!$F$23</f>
        <v>-478.59295858000002</v>
      </c>
    </row>
    <row r="193" spans="1:25" ht="15.75" x14ac:dyDescent="0.2">
      <c r="A193" s="36">
        <f t="shared" ref="A193:A221" si="5">A192+1</f>
        <v>43042</v>
      </c>
      <c r="B193" s="37">
        <f>SUMIFS(СВЦЭМ!$F$34:$F$777,СВЦЭМ!$A$34:$A$777,$A193,СВЦЭМ!$B$34:$B$777,B$190)+'СЕТ СН'!$F$12-'СЕТ СН'!$F$23</f>
        <v>-475.58763039999997</v>
      </c>
      <c r="C193" s="37">
        <f>SUMIFS(СВЦЭМ!$F$34:$F$777,СВЦЭМ!$A$34:$A$777,$A193,СВЦЭМ!$B$34:$B$777,C$190)+'СЕТ СН'!$F$12-'СЕТ СН'!$F$23</f>
        <v>-471.01232716999999</v>
      </c>
      <c r="D193" s="37">
        <f>SUMIFS(СВЦЭМ!$F$34:$F$777,СВЦЭМ!$A$34:$A$777,$A193,СВЦЭМ!$B$34:$B$777,D$190)+'СЕТ СН'!$F$12-'СЕТ СН'!$F$23</f>
        <v>-463.12440759999998</v>
      </c>
      <c r="E193" s="37">
        <f>SUMIFS(СВЦЭМ!$F$34:$F$777,СВЦЭМ!$A$34:$A$777,$A193,СВЦЭМ!$B$34:$B$777,E$190)+'СЕТ СН'!$F$12-'СЕТ СН'!$F$23</f>
        <v>-461.66363061999999</v>
      </c>
      <c r="F193" s="37">
        <f>SUMIFS(СВЦЭМ!$F$34:$F$777,СВЦЭМ!$A$34:$A$777,$A193,СВЦЭМ!$B$34:$B$777,F$190)+'СЕТ СН'!$F$12-'СЕТ СН'!$F$23</f>
        <v>-461.50343106000003</v>
      </c>
      <c r="G193" s="37">
        <f>SUMIFS(СВЦЭМ!$F$34:$F$777,СВЦЭМ!$A$34:$A$777,$A193,СВЦЭМ!$B$34:$B$777,G$190)+'СЕТ СН'!$F$12-'СЕТ СН'!$F$23</f>
        <v>-461.53038438999999</v>
      </c>
      <c r="H193" s="37">
        <f>SUMIFS(СВЦЭМ!$F$34:$F$777,СВЦЭМ!$A$34:$A$777,$A193,СВЦЭМ!$B$34:$B$777,H$190)+'СЕТ СН'!$F$12-'СЕТ СН'!$F$23</f>
        <v>-464.41304560999998</v>
      </c>
      <c r="I193" s="37">
        <f>SUMIFS(СВЦЭМ!$F$34:$F$777,СВЦЭМ!$A$34:$A$777,$A193,СВЦЭМ!$B$34:$B$777,I$190)+'СЕТ СН'!$F$12-'СЕТ СН'!$F$23</f>
        <v>-473.94725750999999</v>
      </c>
      <c r="J193" s="37">
        <f>SUMIFS(СВЦЭМ!$F$34:$F$777,СВЦЭМ!$A$34:$A$777,$A193,СВЦЭМ!$B$34:$B$777,J$190)+'СЕТ СН'!$F$12-'СЕТ СН'!$F$23</f>
        <v>-481.30112958000001</v>
      </c>
      <c r="K193" s="37">
        <f>SUMIFS(СВЦЭМ!$F$34:$F$777,СВЦЭМ!$A$34:$A$777,$A193,СВЦЭМ!$B$34:$B$777,K$190)+'СЕТ СН'!$F$12-'СЕТ СН'!$F$23</f>
        <v>-487.58062559000001</v>
      </c>
      <c r="L193" s="37">
        <f>SUMIFS(СВЦЭМ!$F$34:$F$777,СВЦЭМ!$A$34:$A$777,$A193,СВЦЭМ!$B$34:$B$777,L$190)+'СЕТ СН'!$F$12-'СЕТ СН'!$F$23</f>
        <v>-496.51953903999998</v>
      </c>
      <c r="M193" s="37">
        <f>SUMIFS(СВЦЭМ!$F$34:$F$777,СВЦЭМ!$A$34:$A$777,$A193,СВЦЭМ!$B$34:$B$777,M$190)+'СЕТ СН'!$F$12-'СЕТ СН'!$F$23</f>
        <v>-501.27027944999998</v>
      </c>
      <c r="N193" s="37">
        <f>SUMIFS(СВЦЭМ!$F$34:$F$777,СВЦЭМ!$A$34:$A$777,$A193,СВЦЭМ!$B$34:$B$777,N$190)+'СЕТ СН'!$F$12-'СЕТ СН'!$F$23</f>
        <v>-504.60247353</v>
      </c>
      <c r="O193" s="37">
        <f>SUMIFS(СВЦЭМ!$F$34:$F$777,СВЦЭМ!$A$34:$A$777,$A193,СВЦЭМ!$B$34:$B$777,O$190)+'СЕТ СН'!$F$12-'СЕТ СН'!$F$23</f>
        <v>-504.76489415000003</v>
      </c>
      <c r="P193" s="37">
        <f>SUMIFS(СВЦЭМ!$F$34:$F$777,СВЦЭМ!$A$34:$A$777,$A193,СВЦЭМ!$B$34:$B$777,P$190)+'СЕТ СН'!$F$12-'СЕТ СН'!$F$23</f>
        <v>-503.59873987999998</v>
      </c>
      <c r="Q193" s="37">
        <f>SUMIFS(СВЦЭМ!$F$34:$F$777,СВЦЭМ!$A$34:$A$777,$A193,СВЦЭМ!$B$34:$B$777,Q$190)+'СЕТ СН'!$F$12-'СЕТ СН'!$F$23</f>
        <v>-503.31786342999999</v>
      </c>
      <c r="R193" s="37">
        <f>SUMIFS(СВЦЭМ!$F$34:$F$777,СВЦЭМ!$A$34:$A$777,$A193,СВЦЭМ!$B$34:$B$777,R$190)+'СЕТ СН'!$F$12-'СЕТ СН'!$F$23</f>
        <v>-502.68963143999997</v>
      </c>
      <c r="S193" s="37">
        <f>SUMIFS(СВЦЭМ!$F$34:$F$777,СВЦЭМ!$A$34:$A$777,$A193,СВЦЭМ!$B$34:$B$777,S$190)+'СЕТ СН'!$F$12-'СЕТ СН'!$F$23</f>
        <v>-504.12661844000002</v>
      </c>
      <c r="T193" s="37">
        <f>SUMIFS(СВЦЭМ!$F$34:$F$777,СВЦЭМ!$A$34:$A$777,$A193,СВЦЭМ!$B$34:$B$777,T$190)+'СЕТ СН'!$F$12-'СЕТ СН'!$F$23</f>
        <v>-508.26236977000002</v>
      </c>
      <c r="U193" s="37">
        <f>SUMIFS(СВЦЭМ!$F$34:$F$777,СВЦЭМ!$A$34:$A$777,$A193,СВЦЭМ!$B$34:$B$777,U$190)+'СЕТ СН'!$F$12-'СЕТ СН'!$F$23</f>
        <v>-509.01553538999997</v>
      </c>
      <c r="V193" s="37">
        <f>SUMIFS(СВЦЭМ!$F$34:$F$777,СВЦЭМ!$A$34:$A$777,$A193,СВЦЭМ!$B$34:$B$777,V$190)+'СЕТ СН'!$F$12-'СЕТ СН'!$F$23</f>
        <v>-503.13082595000003</v>
      </c>
      <c r="W193" s="37">
        <f>SUMIFS(СВЦЭМ!$F$34:$F$777,СВЦЭМ!$A$34:$A$777,$A193,СВЦЭМ!$B$34:$B$777,W$190)+'СЕТ СН'!$F$12-'СЕТ СН'!$F$23</f>
        <v>-492.34792131</v>
      </c>
      <c r="X193" s="37">
        <f>SUMIFS(СВЦЭМ!$F$34:$F$777,СВЦЭМ!$A$34:$A$777,$A193,СВЦЭМ!$B$34:$B$777,X$190)+'СЕТ СН'!$F$12-'СЕТ СН'!$F$23</f>
        <v>-479.85537900999998</v>
      </c>
      <c r="Y193" s="37">
        <f>SUMIFS(СВЦЭМ!$F$34:$F$777,СВЦЭМ!$A$34:$A$777,$A193,СВЦЭМ!$B$34:$B$777,Y$190)+'СЕТ СН'!$F$12-'СЕТ СН'!$F$23</f>
        <v>-473.18864495000003</v>
      </c>
    </row>
    <row r="194" spans="1:25" ht="15.75" x14ac:dyDescent="0.2">
      <c r="A194" s="36">
        <f t="shared" si="5"/>
        <v>43043</v>
      </c>
      <c r="B194" s="37">
        <f>SUMIFS(СВЦЭМ!$F$34:$F$777,СВЦЭМ!$A$34:$A$777,$A194,СВЦЭМ!$B$34:$B$777,B$190)+'СЕТ СН'!$F$12-'СЕТ СН'!$F$23</f>
        <v>-469.02534916000002</v>
      </c>
      <c r="C194" s="37">
        <f>SUMIFS(СВЦЭМ!$F$34:$F$777,СВЦЭМ!$A$34:$A$777,$A194,СВЦЭМ!$B$34:$B$777,C$190)+'СЕТ СН'!$F$12-'СЕТ СН'!$F$23</f>
        <v>-464.70490512999999</v>
      </c>
      <c r="D194" s="37">
        <f>SUMIFS(СВЦЭМ!$F$34:$F$777,СВЦЭМ!$A$34:$A$777,$A194,СВЦЭМ!$B$34:$B$777,D$190)+'СЕТ СН'!$F$12-'СЕТ СН'!$F$23</f>
        <v>-462.06727097999999</v>
      </c>
      <c r="E194" s="37">
        <f>SUMIFS(СВЦЭМ!$F$34:$F$777,СВЦЭМ!$A$34:$A$777,$A194,СВЦЭМ!$B$34:$B$777,E$190)+'СЕТ СН'!$F$12-'СЕТ СН'!$F$23</f>
        <v>-461.46090619</v>
      </c>
      <c r="F194" s="37">
        <f>SUMIFS(СВЦЭМ!$F$34:$F$777,СВЦЭМ!$A$34:$A$777,$A194,СВЦЭМ!$B$34:$B$777,F$190)+'СЕТ СН'!$F$12-'СЕТ СН'!$F$23</f>
        <v>-460.93632399000001</v>
      </c>
      <c r="G194" s="37">
        <f>SUMIFS(СВЦЭМ!$F$34:$F$777,СВЦЭМ!$A$34:$A$777,$A194,СВЦЭМ!$B$34:$B$777,G$190)+'СЕТ СН'!$F$12-'СЕТ СН'!$F$23</f>
        <v>-461.27761451000003</v>
      </c>
      <c r="H194" s="37">
        <f>SUMIFS(СВЦЭМ!$F$34:$F$777,СВЦЭМ!$A$34:$A$777,$A194,СВЦЭМ!$B$34:$B$777,H$190)+'СЕТ СН'!$F$12-'СЕТ СН'!$F$23</f>
        <v>-461.42522226</v>
      </c>
      <c r="I194" s="37">
        <f>SUMIFS(СВЦЭМ!$F$34:$F$777,СВЦЭМ!$A$34:$A$777,$A194,СВЦЭМ!$B$34:$B$777,I$190)+'СЕТ СН'!$F$12-'СЕТ СН'!$F$23</f>
        <v>-469.49081752000001</v>
      </c>
      <c r="J194" s="37">
        <f>SUMIFS(СВЦЭМ!$F$34:$F$777,СВЦЭМ!$A$34:$A$777,$A194,СВЦЭМ!$B$34:$B$777,J$190)+'СЕТ СН'!$F$12-'СЕТ СН'!$F$23</f>
        <v>-480.79931790000001</v>
      </c>
      <c r="K194" s="37">
        <f>SUMIFS(СВЦЭМ!$F$34:$F$777,СВЦЭМ!$A$34:$A$777,$A194,СВЦЭМ!$B$34:$B$777,K$190)+'СЕТ СН'!$F$12-'СЕТ СН'!$F$23</f>
        <v>-491.60615891999998</v>
      </c>
      <c r="L194" s="37">
        <f>SUMIFS(СВЦЭМ!$F$34:$F$777,СВЦЭМ!$A$34:$A$777,$A194,СВЦЭМ!$B$34:$B$777,L$190)+'СЕТ СН'!$F$12-'СЕТ СН'!$F$23</f>
        <v>-502.33763328999999</v>
      </c>
      <c r="M194" s="37">
        <f>SUMIFS(СВЦЭМ!$F$34:$F$777,СВЦЭМ!$A$34:$A$777,$A194,СВЦЭМ!$B$34:$B$777,M$190)+'СЕТ СН'!$F$12-'СЕТ СН'!$F$23</f>
        <v>-505.03352163</v>
      </c>
      <c r="N194" s="37">
        <f>SUMIFS(СВЦЭМ!$F$34:$F$777,СВЦЭМ!$A$34:$A$777,$A194,СВЦЭМ!$B$34:$B$777,N$190)+'СЕТ СН'!$F$12-'СЕТ СН'!$F$23</f>
        <v>-504.51263972999999</v>
      </c>
      <c r="O194" s="37">
        <f>SUMIFS(СВЦЭМ!$F$34:$F$777,СВЦЭМ!$A$34:$A$777,$A194,СВЦЭМ!$B$34:$B$777,O$190)+'СЕТ СН'!$F$12-'СЕТ СН'!$F$23</f>
        <v>-504.45436302999997</v>
      </c>
      <c r="P194" s="37">
        <f>SUMIFS(СВЦЭМ!$F$34:$F$777,СВЦЭМ!$A$34:$A$777,$A194,СВЦЭМ!$B$34:$B$777,P$190)+'СЕТ СН'!$F$12-'СЕТ СН'!$F$23</f>
        <v>-503.56347628999998</v>
      </c>
      <c r="Q194" s="37">
        <f>SUMIFS(СВЦЭМ!$F$34:$F$777,СВЦЭМ!$A$34:$A$777,$A194,СВЦЭМ!$B$34:$B$777,Q$190)+'СЕТ СН'!$F$12-'СЕТ СН'!$F$23</f>
        <v>-503.15502186999998</v>
      </c>
      <c r="R194" s="37">
        <f>SUMIFS(СВЦЭМ!$F$34:$F$777,СВЦЭМ!$A$34:$A$777,$A194,СВЦЭМ!$B$34:$B$777,R$190)+'СЕТ СН'!$F$12-'СЕТ СН'!$F$23</f>
        <v>-503.38791940999999</v>
      </c>
      <c r="S194" s="37">
        <f>SUMIFS(СВЦЭМ!$F$34:$F$777,СВЦЭМ!$A$34:$A$777,$A194,СВЦЭМ!$B$34:$B$777,S$190)+'СЕТ СН'!$F$12-'СЕТ СН'!$F$23</f>
        <v>-503.93566981999999</v>
      </c>
      <c r="T194" s="37">
        <f>SUMIFS(СВЦЭМ!$F$34:$F$777,СВЦЭМ!$A$34:$A$777,$A194,СВЦЭМ!$B$34:$B$777,T$190)+'СЕТ СН'!$F$12-'СЕТ СН'!$F$23</f>
        <v>-506.59803649000003</v>
      </c>
      <c r="U194" s="37">
        <f>SUMIFS(СВЦЭМ!$F$34:$F$777,СВЦЭМ!$A$34:$A$777,$A194,СВЦЭМ!$B$34:$B$777,U$190)+'СЕТ СН'!$F$12-'СЕТ СН'!$F$23</f>
        <v>-507.16816990000001</v>
      </c>
      <c r="V194" s="37">
        <f>SUMIFS(СВЦЭМ!$F$34:$F$777,СВЦЭМ!$A$34:$A$777,$A194,СВЦЭМ!$B$34:$B$777,V$190)+'СЕТ СН'!$F$12-'СЕТ СН'!$F$23</f>
        <v>-501.92194194000001</v>
      </c>
      <c r="W194" s="37">
        <f>SUMIFS(СВЦЭМ!$F$34:$F$777,СВЦЭМ!$A$34:$A$777,$A194,СВЦЭМ!$B$34:$B$777,W$190)+'СЕТ СН'!$F$12-'СЕТ СН'!$F$23</f>
        <v>-491.79465392999998</v>
      </c>
      <c r="X194" s="37">
        <f>SUMIFS(СВЦЭМ!$F$34:$F$777,СВЦЭМ!$A$34:$A$777,$A194,СВЦЭМ!$B$34:$B$777,X$190)+'СЕТ СН'!$F$12-'СЕТ СН'!$F$23</f>
        <v>-482.69219211000001</v>
      </c>
      <c r="Y194" s="37">
        <f>SUMIFS(СВЦЭМ!$F$34:$F$777,СВЦЭМ!$A$34:$A$777,$A194,СВЦЭМ!$B$34:$B$777,Y$190)+'СЕТ СН'!$F$12-'СЕТ СН'!$F$23</f>
        <v>-472.36970102999999</v>
      </c>
    </row>
    <row r="195" spans="1:25" ht="15.75" x14ac:dyDescent="0.2">
      <c r="A195" s="36">
        <f t="shared" si="5"/>
        <v>43044</v>
      </c>
      <c r="B195" s="37">
        <f>SUMIFS(СВЦЭМ!$F$34:$F$777,СВЦЭМ!$A$34:$A$777,$A195,СВЦЭМ!$B$34:$B$777,B$190)+'СЕТ СН'!$F$12-'СЕТ СН'!$F$23</f>
        <v>-466.91830075000001</v>
      </c>
      <c r="C195" s="37">
        <f>SUMIFS(СВЦЭМ!$F$34:$F$777,СВЦЭМ!$A$34:$A$777,$A195,СВЦЭМ!$B$34:$B$777,C$190)+'СЕТ СН'!$F$12-'СЕТ СН'!$F$23</f>
        <v>-463.36018110999998</v>
      </c>
      <c r="D195" s="37">
        <f>SUMIFS(СВЦЭМ!$F$34:$F$777,СВЦЭМ!$A$34:$A$777,$A195,СВЦЭМ!$B$34:$B$777,D$190)+'СЕТ СН'!$F$12-'СЕТ СН'!$F$23</f>
        <v>-462.92560464000002</v>
      </c>
      <c r="E195" s="37">
        <f>SUMIFS(СВЦЭМ!$F$34:$F$777,СВЦЭМ!$A$34:$A$777,$A195,СВЦЭМ!$B$34:$B$777,E$190)+'СЕТ СН'!$F$12-'СЕТ СН'!$F$23</f>
        <v>-462.53113322000002</v>
      </c>
      <c r="F195" s="37">
        <f>SUMIFS(СВЦЭМ!$F$34:$F$777,СВЦЭМ!$A$34:$A$777,$A195,СВЦЭМ!$B$34:$B$777,F$190)+'СЕТ СН'!$F$12-'СЕТ СН'!$F$23</f>
        <v>-462.31818568</v>
      </c>
      <c r="G195" s="37">
        <f>SUMIFS(СВЦЭМ!$F$34:$F$777,СВЦЭМ!$A$34:$A$777,$A195,СВЦЭМ!$B$34:$B$777,G$190)+'СЕТ СН'!$F$12-'СЕТ СН'!$F$23</f>
        <v>-462.79703532000002</v>
      </c>
      <c r="H195" s="37">
        <f>SUMIFS(СВЦЭМ!$F$34:$F$777,СВЦЭМ!$A$34:$A$777,$A195,СВЦЭМ!$B$34:$B$777,H$190)+'СЕТ СН'!$F$12-'СЕТ СН'!$F$23</f>
        <v>-462.45074510000001</v>
      </c>
      <c r="I195" s="37">
        <f>SUMIFS(СВЦЭМ!$F$34:$F$777,СВЦЭМ!$A$34:$A$777,$A195,СВЦЭМ!$B$34:$B$777,I$190)+'СЕТ СН'!$F$12-'СЕТ СН'!$F$23</f>
        <v>-466.35395654000001</v>
      </c>
      <c r="J195" s="37">
        <f>SUMIFS(СВЦЭМ!$F$34:$F$777,СВЦЭМ!$A$34:$A$777,$A195,СВЦЭМ!$B$34:$B$777,J$190)+'СЕТ СН'!$F$12-'СЕТ СН'!$F$23</f>
        <v>-477.37460299999998</v>
      </c>
      <c r="K195" s="37">
        <f>SUMIFS(СВЦЭМ!$F$34:$F$777,СВЦЭМ!$A$34:$A$777,$A195,СВЦЭМ!$B$34:$B$777,K$190)+'СЕТ СН'!$F$12-'СЕТ СН'!$F$23</f>
        <v>-491.86731505</v>
      </c>
      <c r="L195" s="37">
        <f>SUMIFS(СВЦЭМ!$F$34:$F$777,СВЦЭМ!$A$34:$A$777,$A195,СВЦЭМ!$B$34:$B$777,L$190)+'СЕТ СН'!$F$12-'СЕТ СН'!$F$23</f>
        <v>-504.23189159999998</v>
      </c>
      <c r="M195" s="37">
        <f>SUMIFS(СВЦЭМ!$F$34:$F$777,СВЦЭМ!$A$34:$A$777,$A195,СВЦЭМ!$B$34:$B$777,M$190)+'СЕТ СН'!$F$12-'СЕТ СН'!$F$23</f>
        <v>-507.44208860000003</v>
      </c>
      <c r="N195" s="37">
        <f>SUMIFS(СВЦЭМ!$F$34:$F$777,СВЦЭМ!$A$34:$A$777,$A195,СВЦЭМ!$B$34:$B$777,N$190)+'СЕТ СН'!$F$12-'СЕТ СН'!$F$23</f>
        <v>-506.09610092000003</v>
      </c>
      <c r="O195" s="37">
        <f>SUMIFS(СВЦЭМ!$F$34:$F$777,СВЦЭМ!$A$34:$A$777,$A195,СВЦЭМ!$B$34:$B$777,O$190)+'СЕТ СН'!$F$12-'СЕТ СН'!$F$23</f>
        <v>-504.35868571000003</v>
      </c>
      <c r="P195" s="37">
        <f>SUMIFS(СВЦЭМ!$F$34:$F$777,СВЦЭМ!$A$34:$A$777,$A195,СВЦЭМ!$B$34:$B$777,P$190)+'СЕТ СН'!$F$12-'СЕТ СН'!$F$23</f>
        <v>-502.5996829</v>
      </c>
      <c r="Q195" s="37">
        <f>SUMIFS(СВЦЭМ!$F$34:$F$777,СВЦЭМ!$A$34:$A$777,$A195,СВЦЭМ!$B$34:$B$777,Q$190)+'СЕТ СН'!$F$12-'СЕТ СН'!$F$23</f>
        <v>-501.40078977999997</v>
      </c>
      <c r="R195" s="37">
        <f>SUMIFS(СВЦЭМ!$F$34:$F$777,СВЦЭМ!$A$34:$A$777,$A195,СВЦЭМ!$B$34:$B$777,R$190)+'СЕТ СН'!$F$12-'СЕТ СН'!$F$23</f>
        <v>-501.23817882000003</v>
      </c>
      <c r="S195" s="37">
        <f>SUMIFS(СВЦЭМ!$F$34:$F$777,СВЦЭМ!$A$34:$A$777,$A195,СВЦЭМ!$B$34:$B$777,S$190)+'СЕТ СН'!$F$12-'СЕТ СН'!$F$23</f>
        <v>-503.53721970999999</v>
      </c>
      <c r="T195" s="37">
        <f>SUMIFS(СВЦЭМ!$F$34:$F$777,СВЦЭМ!$A$34:$A$777,$A195,СВЦЭМ!$B$34:$B$777,T$190)+'СЕТ СН'!$F$12-'СЕТ СН'!$F$23</f>
        <v>-508.55613982</v>
      </c>
      <c r="U195" s="37">
        <f>SUMIFS(СВЦЭМ!$F$34:$F$777,СВЦЭМ!$A$34:$A$777,$A195,СВЦЭМ!$B$34:$B$777,U$190)+'СЕТ СН'!$F$12-'СЕТ СН'!$F$23</f>
        <v>-509.08248096</v>
      </c>
      <c r="V195" s="37">
        <f>SUMIFS(СВЦЭМ!$F$34:$F$777,СВЦЭМ!$A$34:$A$777,$A195,СВЦЭМ!$B$34:$B$777,V$190)+'СЕТ СН'!$F$12-'СЕТ СН'!$F$23</f>
        <v>-505.20127260999999</v>
      </c>
      <c r="W195" s="37">
        <f>SUMIFS(СВЦЭМ!$F$34:$F$777,СВЦЭМ!$A$34:$A$777,$A195,СВЦЭМ!$B$34:$B$777,W$190)+'СЕТ СН'!$F$12-'СЕТ СН'!$F$23</f>
        <v>-495.31386531999999</v>
      </c>
      <c r="X195" s="37">
        <f>SUMIFS(СВЦЭМ!$F$34:$F$777,СВЦЭМ!$A$34:$A$777,$A195,СВЦЭМ!$B$34:$B$777,X$190)+'СЕТ СН'!$F$12-'СЕТ СН'!$F$23</f>
        <v>-483.02268411</v>
      </c>
      <c r="Y195" s="37">
        <f>SUMIFS(СВЦЭМ!$F$34:$F$777,СВЦЭМ!$A$34:$A$777,$A195,СВЦЭМ!$B$34:$B$777,Y$190)+'СЕТ СН'!$F$12-'СЕТ СН'!$F$23</f>
        <v>-472.27106802000003</v>
      </c>
    </row>
    <row r="196" spans="1:25" ht="15.75" x14ac:dyDescent="0.2">
      <c r="A196" s="36">
        <f t="shared" si="5"/>
        <v>43045</v>
      </c>
      <c r="B196" s="37">
        <f>SUMIFS(СВЦЭМ!$F$34:$F$777,СВЦЭМ!$A$34:$A$777,$A196,СВЦЭМ!$B$34:$B$777,B$190)+'СЕТ СН'!$F$12-'СЕТ СН'!$F$23</f>
        <v>-469.43110221000001</v>
      </c>
      <c r="C196" s="37">
        <f>SUMIFS(СВЦЭМ!$F$34:$F$777,СВЦЭМ!$A$34:$A$777,$A196,СВЦЭМ!$B$34:$B$777,C$190)+'СЕТ СН'!$F$12-'СЕТ СН'!$F$23</f>
        <v>-465.79092330000003</v>
      </c>
      <c r="D196" s="37">
        <f>SUMIFS(СВЦЭМ!$F$34:$F$777,СВЦЭМ!$A$34:$A$777,$A196,СВЦЭМ!$B$34:$B$777,D$190)+'СЕТ СН'!$F$12-'СЕТ СН'!$F$23</f>
        <v>-460.15453245000003</v>
      </c>
      <c r="E196" s="37">
        <f>SUMIFS(СВЦЭМ!$F$34:$F$777,СВЦЭМ!$A$34:$A$777,$A196,СВЦЭМ!$B$34:$B$777,E$190)+'СЕТ СН'!$F$12-'СЕТ СН'!$F$23</f>
        <v>-459.82768522999999</v>
      </c>
      <c r="F196" s="37">
        <f>SUMIFS(СВЦЭМ!$F$34:$F$777,СВЦЭМ!$A$34:$A$777,$A196,СВЦЭМ!$B$34:$B$777,F$190)+'СЕТ СН'!$F$12-'СЕТ СН'!$F$23</f>
        <v>-459.64307947999998</v>
      </c>
      <c r="G196" s="37">
        <f>SUMIFS(СВЦЭМ!$F$34:$F$777,СВЦЭМ!$A$34:$A$777,$A196,СВЦЭМ!$B$34:$B$777,G$190)+'СЕТ СН'!$F$12-'СЕТ СН'!$F$23</f>
        <v>-459.30899626000001</v>
      </c>
      <c r="H196" s="37">
        <f>SUMIFS(СВЦЭМ!$F$34:$F$777,СВЦЭМ!$A$34:$A$777,$A196,СВЦЭМ!$B$34:$B$777,H$190)+'СЕТ СН'!$F$12-'СЕТ СН'!$F$23</f>
        <v>-457.12775822999998</v>
      </c>
      <c r="I196" s="37">
        <f>SUMIFS(СВЦЭМ!$F$34:$F$777,СВЦЭМ!$A$34:$A$777,$A196,СВЦЭМ!$B$34:$B$777,I$190)+'СЕТ СН'!$F$12-'СЕТ СН'!$F$23</f>
        <v>-464.47087977000001</v>
      </c>
      <c r="J196" s="37">
        <f>SUMIFS(СВЦЭМ!$F$34:$F$777,СВЦЭМ!$A$34:$A$777,$A196,СВЦЭМ!$B$34:$B$777,J$190)+'СЕТ СН'!$F$12-'СЕТ СН'!$F$23</f>
        <v>-476.34856612999999</v>
      </c>
      <c r="K196" s="37">
        <f>SUMIFS(СВЦЭМ!$F$34:$F$777,СВЦЭМ!$A$34:$A$777,$A196,СВЦЭМ!$B$34:$B$777,K$190)+'СЕТ СН'!$F$12-'СЕТ СН'!$F$23</f>
        <v>-488.4592993</v>
      </c>
      <c r="L196" s="37">
        <f>SUMIFS(СВЦЭМ!$F$34:$F$777,СВЦЭМ!$A$34:$A$777,$A196,СВЦЭМ!$B$34:$B$777,L$190)+'СЕТ СН'!$F$12-'СЕТ СН'!$F$23</f>
        <v>-498.30070609000001</v>
      </c>
      <c r="M196" s="37">
        <f>SUMIFS(СВЦЭМ!$F$34:$F$777,СВЦЭМ!$A$34:$A$777,$A196,СВЦЭМ!$B$34:$B$777,M$190)+'СЕТ СН'!$F$12-'СЕТ СН'!$F$23</f>
        <v>-501.73948121000001</v>
      </c>
      <c r="N196" s="37">
        <f>SUMIFS(СВЦЭМ!$F$34:$F$777,СВЦЭМ!$A$34:$A$777,$A196,СВЦЭМ!$B$34:$B$777,N$190)+'СЕТ СН'!$F$12-'СЕТ СН'!$F$23</f>
        <v>-501.60749563000002</v>
      </c>
      <c r="O196" s="37">
        <f>SUMIFS(СВЦЭМ!$F$34:$F$777,СВЦЭМ!$A$34:$A$777,$A196,СВЦЭМ!$B$34:$B$777,O$190)+'СЕТ СН'!$F$12-'СЕТ СН'!$F$23</f>
        <v>-501.59440252000002</v>
      </c>
      <c r="P196" s="37">
        <f>SUMIFS(СВЦЭМ!$F$34:$F$777,СВЦЭМ!$A$34:$A$777,$A196,СВЦЭМ!$B$34:$B$777,P$190)+'СЕТ СН'!$F$12-'СЕТ СН'!$F$23</f>
        <v>-500.97771899999998</v>
      </c>
      <c r="Q196" s="37">
        <f>SUMIFS(СВЦЭМ!$F$34:$F$777,СВЦЭМ!$A$34:$A$777,$A196,СВЦЭМ!$B$34:$B$777,Q$190)+'СЕТ СН'!$F$12-'СЕТ СН'!$F$23</f>
        <v>-500.36887533999999</v>
      </c>
      <c r="R196" s="37">
        <f>SUMIFS(СВЦЭМ!$F$34:$F$777,СВЦЭМ!$A$34:$A$777,$A196,СВЦЭМ!$B$34:$B$777,R$190)+'СЕТ СН'!$F$12-'СЕТ СН'!$F$23</f>
        <v>-500.49237613000003</v>
      </c>
      <c r="S196" s="37">
        <f>SUMIFS(СВЦЭМ!$F$34:$F$777,СВЦЭМ!$A$34:$A$777,$A196,СВЦЭМ!$B$34:$B$777,S$190)+'СЕТ СН'!$F$12-'СЕТ СН'!$F$23</f>
        <v>-501.48403029000002</v>
      </c>
      <c r="T196" s="37">
        <f>SUMIFS(СВЦЭМ!$F$34:$F$777,СВЦЭМ!$A$34:$A$777,$A196,СВЦЭМ!$B$34:$B$777,T$190)+'СЕТ СН'!$F$12-'СЕТ СН'!$F$23</f>
        <v>-505.76911894</v>
      </c>
      <c r="U196" s="37">
        <f>SUMIFS(СВЦЭМ!$F$34:$F$777,СВЦЭМ!$A$34:$A$777,$A196,СВЦЭМ!$B$34:$B$777,U$190)+'СЕТ СН'!$F$12-'СЕТ СН'!$F$23</f>
        <v>-506.19427358000002</v>
      </c>
      <c r="V196" s="37">
        <f>SUMIFS(СВЦЭМ!$F$34:$F$777,СВЦЭМ!$A$34:$A$777,$A196,СВЦЭМ!$B$34:$B$777,V$190)+'СЕТ СН'!$F$12-'СЕТ СН'!$F$23</f>
        <v>-500.47008443999999</v>
      </c>
      <c r="W196" s="37">
        <f>SUMIFS(СВЦЭМ!$F$34:$F$777,СВЦЭМ!$A$34:$A$777,$A196,СВЦЭМ!$B$34:$B$777,W$190)+'СЕТ СН'!$F$12-'СЕТ СН'!$F$23</f>
        <v>-491.22880282</v>
      </c>
      <c r="X196" s="37">
        <f>SUMIFS(СВЦЭМ!$F$34:$F$777,СВЦЭМ!$A$34:$A$777,$A196,СВЦЭМ!$B$34:$B$777,X$190)+'СЕТ СН'!$F$12-'СЕТ СН'!$F$23</f>
        <v>-481.44969623999998</v>
      </c>
      <c r="Y196" s="37">
        <f>SUMIFS(СВЦЭМ!$F$34:$F$777,СВЦЭМ!$A$34:$A$777,$A196,СВЦЭМ!$B$34:$B$777,Y$190)+'СЕТ СН'!$F$12-'СЕТ СН'!$F$23</f>
        <v>-471.00759565999999</v>
      </c>
    </row>
    <row r="197" spans="1:25" ht="15.75" x14ac:dyDescent="0.2">
      <c r="A197" s="36">
        <f t="shared" si="5"/>
        <v>43046</v>
      </c>
      <c r="B197" s="37">
        <f>SUMIFS(СВЦЭМ!$F$34:$F$777,СВЦЭМ!$A$34:$A$777,$A197,СВЦЭМ!$B$34:$B$777,B$190)+'СЕТ СН'!$F$12-'СЕТ СН'!$F$23</f>
        <v>-469.24942980999998</v>
      </c>
      <c r="C197" s="37">
        <f>SUMIFS(СВЦЭМ!$F$34:$F$777,СВЦЭМ!$A$34:$A$777,$A197,СВЦЭМ!$B$34:$B$777,C$190)+'СЕТ СН'!$F$12-'СЕТ СН'!$F$23</f>
        <v>-466.73036486000001</v>
      </c>
      <c r="D197" s="37">
        <f>SUMIFS(СВЦЭМ!$F$34:$F$777,СВЦЭМ!$A$34:$A$777,$A197,СВЦЭМ!$B$34:$B$777,D$190)+'СЕТ СН'!$F$12-'СЕТ СН'!$F$23</f>
        <v>-460.92502260000003</v>
      </c>
      <c r="E197" s="37">
        <f>SUMIFS(СВЦЭМ!$F$34:$F$777,СВЦЭМ!$A$34:$A$777,$A197,СВЦЭМ!$B$34:$B$777,E$190)+'СЕТ СН'!$F$12-'СЕТ СН'!$F$23</f>
        <v>-459.65058148999998</v>
      </c>
      <c r="F197" s="37">
        <f>SUMIFS(СВЦЭМ!$F$34:$F$777,СВЦЭМ!$A$34:$A$777,$A197,СВЦЭМ!$B$34:$B$777,F$190)+'СЕТ СН'!$F$12-'СЕТ СН'!$F$23</f>
        <v>-459.38357610000003</v>
      </c>
      <c r="G197" s="37">
        <f>SUMIFS(СВЦЭМ!$F$34:$F$777,СВЦЭМ!$A$34:$A$777,$A197,СВЦЭМ!$B$34:$B$777,G$190)+'СЕТ СН'!$F$12-'СЕТ СН'!$F$23</f>
        <v>-458.75038950999999</v>
      </c>
      <c r="H197" s="37">
        <f>SUMIFS(СВЦЭМ!$F$34:$F$777,СВЦЭМ!$A$34:$A$777,$A197,СВЦЭМ!$B$34:$B$777,H$190)+'СЕТ СН'!$F$12-'СЕТ СН'!$F$23</f>
        <v>-456.25548764000001</v>
      </c>
      <c r="I197" s="37">
        <f>SUMIFS(СВЦЭМ!$F$34:$F$777,СВЦЭМ!$A$34:$A$777,$A197,СВЦЭМ!$B$34:$B$777,I$190)+'СЕТ СН'!$F$12-'СЕТ СН'!$F$23</f>
        <v>-465.4375301</v>
      </c>
      <c r="J197" s="37">
        <f>SUMIFS(СВЦЭМ!$F$34:$F$777,СВЦЭМ!$A$34:$A$777,$A197,СВЦЭМ!$B$34:$B$777,J$190)+'СЕТ СН'!$F$12-'СЕТ СН'!$F$23</f>
        <v>-472.59788172999998</v>
      </c>
      <c r="K197" s="37">
        <f>SUMIFS(СВЦЭМ!$F$34:$F$777,СВЦЭМ!$A$34:$A$777,$A197,СВЦЭМ!$B$34:$B$777,K$190)+'СЕТ СН'!$F$12-'СЕТ СН'!$F$23</f>
        <v>-484.54343062999999</v>
      </c>
      <c r="L197" s="37">
        <f>SUMIFS(СВЦЭМ!$F$34:$F$777,СВЦЭМ!$A$34:$A$777,$A197,СВЦЭМ!$B$34:$B$777,L$190)+'СЕТ СН'!$F$12-'СЕТ СН'!$F$23</f>
        <v>-495.21528877999998</v>
      </c>
      <c r="M197" s="37">
        <f>SUMIFS(СВЦЭМ!$F$34:$F$777,СВЦЭМ!$A$34:$A$777,$A197,СВЦЭМ!$B$34:$B$777,M$190)+'СЕТ СН'!$F$12-'СЕТ СН'!$F$23</f>
        <v>-498.58536552999999</v>
      </c>
      <c r="N197" s="37">
        <f>SUMIFS(СВЦЭМ!$F$34:$F$777,СВЦЭМ!$A$34:$A$777,$A197,СВЦЭМ!$B$34:$B$777,N$190)+'СЕТ СН'!$F$12-'СЕТ СН'!$F$23</f>
        <v>-498.56869458</v>
      </c>
      <c r="O197" s="37">
        <f>SUMIFS(СВЦЭМ!$F$34:$F$777,СВЦЭМ!$A$34:$A$777,$A197,СВЦЭМ!$B$34:$B$777,O$190)+'СЕТ СН'!$F$12-'СЕТ СН'!$F$23</f>
        <v>-498.27749677999998</v>
      </c>
      <c r="P197" s="37">
        <f>SUMIFS(СВЦЭМ!$F$34:$F$777,СВЦЭМ!$A$34:$A$777,$A197,СВЦЭМ!$B$34:$B$777,P$190)+'СЕТ СН'!$F$12-'СЕТ СН'!$F$23</f>
        <v>-497.76562437000001</v>
      </c>
      <c r="Q197" s="37">
        <f>SUMIFS(СВЦЭМ!$F$34:$F$777,СВЦЭМ!$A$34:$A$777,$A197,СВЦЭМ!$B$34:$B$777,Q$190)+'СЕТ СН'!$F$12-'СЕТ СН'!$F$23</f>
        <v>-497.23567302999999</v>
      </c>
      <c r="R197" s="37">
        <f>SUMIFS(СВЦЭМ!$F$34:$F$777,СВЦЭМ!$A$34:$A$777,$A197,СВЦЭМ!$B$34:$B$777,R$190)+'СЕТ СН'!$F$12-'СЕТ СН'!$F$23</f>
        <v>-497.26088384000002</v>
      </c>
      <c r="S197" s="37">
        <f>SUMIFS(СВЦЭМ!$F$34:$F$777,СВЦЭМ!$A$34:$A$777,$A197,СВЦЭМ!$B$34:$B$777,S$190)+'СЕТ СН'!$F$12-'СЕТ СН'!$F$23</f>
        <v>-497.86234223999998</v>
      </c>
      <c r="T197" s="37">
        <f>SUMIFS(СВЦЭМ!$F$34:$F$777,СВЦЭМ!$A$34:$A$777,$A197,СВЦЭМ!$B$34:$B$777,T$190)+'СЕТ СН'!$F$12-'СЕТ СН'!$F$23</f>
        <v>-501.78192575999998</v>
      </c>
      <c r="U197" s="37">
        <f>SUMIFS(СВЦЭМ!$F$34:$F$777,СВЦЭМ!$A$34:$A$777,$A197,СВЦЭМ!$B$34:$B$777,U$190)+'СЕТ СН'!$F$12-'СЕТ СН'!$F$23</f>
        <v>-502.62272066000003</v>
      </c>
      <c r="V197" s="37">
        <f>SUMIFS(СВЦЭМ!$F$34:$F$777,СВЦЭМ!$A$34:$A$777,$A197,СВЦЭМ!$B$34:$B$777,V$190)+'СЕТ СН'!$F$12-'СЕТ СН'!$F$23</f>
        <v>-498.04873580000003</v>
      </c>
      <c r="W197" s="37">
        <f>SUMIFS(СВЦЭМ!$F$34:$F$777,СВЦЭМ!$A$34:$A$777,$A197,СВЦЭМ!$B$34:$B$777,W$190)+'СЕТ СН'!$F$12-'СЕТ СН'!$F$23</f>
        <v>-487.74472450000002</v>
      </c>
      <c r="X197" s="37">
        <f>SUMIFS(СВЦЭМ!$F$34:$F$777,СВЦЭМ!$A$34:$A$777,$A197,СВЦЭМ!$B$34:$B$777,X$190)+'СЕТ СН'!$F$12-'СЕТ СН'!$F$23</f>
        <v>-477.45323952000001</v>
      </c>
      <c r="Y197" s="37">
        <f>SUMIFS(СВЦЭМ!$F$34:$F$777,СВЦЭМ!$A$34:$A$777,$A197,СВЦЭМ!$B$34:$B$777,Y$190)+'СЕТ СН'!$F$12-'СЕТ СН'!$F$23</f>
        <v>-468.35058836999997</v>
      </c>
    </row>
    <row r="198" spans="1:25" ht="15.75" x14ac:dyDescent="0.2">
      <c r="A198" s="36">
        <f t="shared" si="5"/>
        <v>43047</v>
      </c>
      <c r="B198" s="37">
        <f>SUMIFS(СВЦЭМ!$F$34:$F$777,СВЦЭМ!$A$34:$A$777,$A198,СВЦЭМ!$B$34:$B$777,B$190)+'СЕТ СН'!$F$12-'СЕТ СН'!$F$23</f>
        <v>-468.67141466999999</v>
      </c>
      <c r="C198" s="37">
        <f>SUMIFS(СВЦЭМ!$F$34:$F$777,СВЦЭМ!$A$34:$A$777,$A198,СВЦЭМ!$B$34:$B$777,C$190)+'СЕТ СН'!$F$12-'СЕТ СН'!$F$23</f>
        <v>-467.06375336999997</v>
      </c>
      <c r="D198" s="37">
        <f>SUMIFS(СВЦЭМ!$F$34:$F$777,СВЦЭМ!$A$34:$A$777,$A198,СВЦЭМ!$B$34:$B$777,D$190)+'СЕТ СН'!$F$12-'СЕТ СН'!$F$23</f>
        <v>-462.67278593000003</v>
      </c>
      <c r="E198" s="37">
        <f>SUMIFS(СВЦЭМ!$F$34:$F$777,СВЦЭМ!$A$34:$A$777,$A198,СВЦЭМ!$B$34:$B$777,E$190)+'СЕТ СН'!$F$12-'СЕТ СН'!$F$23</f>
        <v>-462.15451984999999</v>
      </c>
      <c r="F198" s="37">
        <f>SUMIFS(СВЦЭМ!$F$34:$F$777,СВЦЭМ!$A$34:$A$777,$A198,СВЦЭМ!$B$34:$B$777,F$190)+'СЕТ СН'!$F$12-'СЕТ СН'!$F$23</f>
        <v>-461.80844594000001</v>
      </c>
      <c r="G198" s="37">
        <f>SUMIFS(СВЦЭМ!$F$34:$F$777,СВЦЭМ!$A$34:$A$777,$A198,СВЦЭМ!$B$34:$B$777,G$190)+'СЕТ СН'!$F$12-'СЕТ СН'!$F$23</f>
        <v>-461.13642663000002</v>
      </c>
      <c r="H198" s="37">
        <f>SUMIFS(СВЦЭМ!$F$34:$F$777,СВЦЭМ!$A$34:$A$777,$A198,СВЦЭМ!$B$34:$B$777,H$190)+'СЕТ СН'!$F$12-'СЕТ СН'!$F$23</f>
        <v>-460.26432949000002</v>
      </c>
      <c r="I198" s="37">
        <f>SUMIFS(СВЦЭМ!$F$34:$F$777,СВЦЭМ!$A$34:$A$777,$A198,СВЦЭМ!$B$34:$B$777,I$190)+'СЕТ СН'!$F$12-'СЕТ СН'!$F$23</f>
        <v>-467.14441385999999</v>
      </c>
      <c r="J198" s="37">
        <f>SUMIFS(СВЦЭМ!$F$34:$F$777,СВЦЭМ!$A$34:$A$777,$A198,СВЦЭМ!$B$34:$B$777,J$190)+'СЕТ СН'!$F$12-'СЕТ СН'!$F$23</f>
        <v>-475.97614908000003</v>
      </c>
      <c r="K198" s="37">
        <f>SUMIFS(СВЦЭМ!$F$34:$F$777,СВЦЭМ!$A$34:$A$777,$A198,СВЦЭМ!$B$34:$B$777,K$190)+'СЕТ СН'!$F$12-'СЕТ СН'!$F$23</f>
        <v>-487.71545565999998</v>
      </c>
      <c r="L198" s="37">
        <f>SUMIFS(СВЦЭМ!$F$34:$F$777,СВЦЭМ!$A$34:$A$777,$A198,СВЦЭМ!$B$34:$B$777,L$190)+'СЕТ СН'!$F$12-'СЕТ СН'!$F$23</f>
        <v>-497.17136555000002</v>
      </c>
      <c r="M198" s="37">
        <f>SUMIFS(СВЦЭМ!$F$34:$F$777,СВЦЭМ!$A$34:$A$777,$A198,СВЦЭМ!$B$34:$B$777,M$190)+'СЕТ СН'!$F$12-'СЕТ СН'!$F$23</f>
        <v>-502.21106678000001</v>
      </c>
      <c r="N198" s="37">
        <f>SUMIFS(СВЦЭМ!$F$34:$F$777,СВЦЭМ!$A$34:$A$777,$A198,СВЦЭМ!$B$34:$B$777,N$190)+'СЕТ СН'!$F$12-'СЕТ СН'!$F$23</f>
        <v>-503.00397809999998</v>
      </c>
      <c r="O198" s="37">
        <f>SUMIFS(СВЦЭМ!$F$34:$F$777,СВЦЭМ!$A$34:$A$777,$A198,СВЦЭМ!$B$34:$B$777,O$190)+'СЕТ СН'!$F$12-'СЕТ СН'!$F$23</f>
        <v>-503.78357179</v>
      </c>
      <c r="P198" s="37">
        <f>SUMIFS(СВЦЭМ!$F$34:$F$777,СВЦЭМ!$A$34:$A$777,$A198,СВЦЭМ!$B$34:$B$777,P$190)+'СЕТ СН'!$F$12-'СЕТ СН'!$F$23</f>
        <v>-502.96244997999997</v>
      </c>
      <c r="Q198" s="37">
        <f>SUMIFS(СВЦЭМ!$F$34:$F$777,СВЦЭМ!$A$34:$A$777,$A198,СВЦЭМ!$B$34:$B$777,Q$190)+'СЕТ СН'!$F$12-'СЕТ СН'!$F$23</f>
        <v>-504.01049411999998</v>
      </c>
      <c r="R198" s="37">
        <f>SUMIFS(СВЦЭМ!$F$34:$F$777,СВЦЭМ!$A$34:$A$777,$A198,СВЦЭМ!$B$34:$B$777,R$190)+'СЕТ СН'!$F$12-'СЕТ СН'!$F$23</f>
        <v>-503.41444711999998</v>
      </c>
      <c r="S198" s="37">
        <f>SUMIFS(СВЦЭМ!$F$34:$F$777,СВЦЭМ!$A$34:$A$777,$A198,СВЦЭМ!$B$34:$B$777,S$190)+'СЕТ СН'!$F$12-'СЕТ СН'!$F$23</f>
        <v>-503.27331382</v>
      </c>
      <c r="T198" s="37">
        <f>SUMIFS(СВЦЭМ!$F$34:$F$777,СВЦЭМ!$A$34:$A$777,$A198,СВЦЭМ!$B$34:$B$777,T$190)+'СЕТ СН'!$F$12-'СЕТ СН'!$F$23</f>
        <v>-504.80497606</v>
      </c>
      <c r="U198" s="37">
        <f>SUMIFS(СВЦЭМ!$F$34:$F$777,СВЦЭМ!$A$34:$A$777,$A198,СВЦЭМ!$B$34:$B$777,U$190)+'СЕТ СН'!$F$12-'СЕТ СН'!$F$23</f>
        <v>-505.98878905999999</v>
      </c>
      <c r="V198" s="37">
        <f>SUMIFS(СВЦЭМ!$F$34:$F$777,СВЦЭМ!$A$34:$A$777,$A198,СВЦЭМ!$B$34:$B$777,V$190)+'СЕТ СН'!$F$12-'СЕТ СН'!$F$23</f>
        <v>-502.72700383</v>
      </c>
      <c r="W198" s="37">
        <f>SUMIFS(СВЦЭМ!$F$34:$F$777,СВЦЭМ!$A$34:$A$777,$A198,СВЦЭМ!$B$34:$B$777,W$190)+'СЕТ СН'!$F$12-'СЕТ СН'!$F$23</f>
        <v>-492.82909847999997</v>
      </c>
      <c r="X198" s="37">
        <f>SUMIFS(СВЦЭМ!$F$34:$F$777,СВЦЭМ!$A$34:$A$777,$A198,СВЦЭМ!$B$34:$B$777,X$190)+'СЕТ СН'!$F$12-'СЕТ СН'!$F$23</f>
        <v>-481.29545099000001</v>
      </c>
      <c r="Y198" s="37">
        <f>SUMIFS(СВЦЭМ!$F$34:$F$777,СВЦЭМ!$A$34:$A$777,$A198,СВЦЭМ!$B$34:$B$777,Y$190)+'СЕТ СН'!$F$12-'СЕТ СН'!$F$23</f>
        <v>-472.19025841000001</v>
      </c>
    </row>
    <row r="199" spans="1:25" ht="15.75" x14ac:dyDescent="0.2">
      <c r="A199" s="36">
        <f t="shared" si="5"/>
        <v>43048</v>
      </c>
      <c r="B199" s="37">
        <f>SUMIFS(СВЦЭМ!$F$34:$F$777,СВЦЭМ!$A$34:$A$777,$A199,СВЦЭМ!$B$34:$B$777,B$190)+'СЕТ СН'!$F$12-'СЕТ СН'!$F$23</f>
        <v>-466.46634821999999</v>
      </c>
      <c r="C199" s="37">
        <f>SUMIFS(СВЦЭМ!$F$34:$F$777,СВЦЭМ!$A$34:$A$777,$A199,СВЦЭМ!$B$34:$B$777,C$190)+'СЕТ СН'!$F$12-'СЕТ СН'!$F$23</f>
        <v>-464.78781982999999</v>
      </c>
      <c r="D199" s="37">
        <f>SUMIFS(СВЦЭМ!$F$34:$F$777,СВЦЭМ!$A$34:$A$777,$A199,СВЦЭМ!$B$34:$B$777,D$190)+'СЕТ СН'!$F$12-'СЕТ СН'!$F$23</f>
        <v>-460.34300468999999</v>
      </c>
      <c r="E199" s="37">
        <f>SUMIFS(СВЦЭМ!$F$34:$F$777,СВЦЭМ!$A$34:$A$777,$A199,СВЦЭМ!$B$34:$B$777,E$190)+'СЕТ СН'!$F$12-'СЕТ СН'!$F$23</f>
        <v>-459.93794995999997</v>
      </c>
      <c r="F199" s="37">
        <f>SUMIFS(СВЦЭМ!$F$34:$F$777,СВЦЭМ!$A$34:$A$777,$A199,СВЦЭМ!$B$34:$B$777,F$190)+'СЕТ СН'!$F$12-'СЕТ СН'!$F$23</f>
        <v>-459.69425430000001</v>
      </c>
      <c r="G199" s="37">
        <f>SUMIFS(СВЦЭМ!$F$34:$F$777,СВЦЭМ!$A$34:$A$777,$A199,СВЦЭМ!$B$34:$B$777,G$190)+'СЕТ СН'!$F$12-'СЕТ СН'!$F$23</f>
        <v>-459.87925732999997</v>
      </c>
      <c r="H199" s="37">
        <f>SUMIFS(СВЦЭМ!$F$34:$F$777,СВЦЭМ!$A$34:$A$777,$A199,СВЦЭМ!$B$34:$B$777,H$190)+'СЕТ СН'!$F$12-'СЕТ СН'!$F$23</f>
        <v>-459.78724707999999</v>
      </c>
      <c r="I199" s="37">
        <f>SUMIFS(СВЦЭМ!$F$34:$F$777,СВЦЭМ!$A$34:$A$777,$A199,СВЦЭМ!$B$34:$B$777,I$190)+'СЕТ СН'!$F$12-'СЕТ СН'!$F$23</f>
        <v>-467.01751046999999</v>
      </c>
      <c r="J199" s="37">
        <f>SUMIFS(СВЦЭМ!$F$34:$F$777,СВЦЭМ!$A$34:$A$777,$A199,СВЦЭМ!$B$34:$B$777,J$190)+'СЕТ СН'!$F$12-'СЕТ СН'!$F$23</f>
        <v>-477.18960405999997</v>
      </c>
      <c r="K199" s="37">
        <f>SUMIFS(СВЦЭМ!$F$34:$F$777,СВЦЭМ!$A$34:$A$777,$A199,СВЦЭМ!$B$34:$B$777,K$190)+'СЕТ СН'!$F$12-'СЕТ СН'!$F$23</f>
        <v>-489.18495875999997</v>
      </c>
      <c r="L199" s="37">
        <f>SUMIFS(СВЦЭМ!$F$34:$F$777,СВЦЭМ!$A$34:$A$777,$A199,СВЦЭМ!$B$34:$B$777,L$190)+'СЕТ СН'!$F$12-'СЕТ СН'!$F$23</f>
        <v>-498.46085376999997</v>
      </c>
      <c r="M199" s="37">
        <f>SUMIFS(СВЦЭМ!$F$34:$F$777,СВЦЭМ!$A$34:$A$777,$A199,СВЦЭМ!$B$34:$B$777,M$190)+'СЕТ СН'!$F$12-'СЕТ СН'!$F$23</f>
        <v>-502.19201737999998</v>
      </c>
      <c r="N199" s="37">
        <f>SUMIFS(СВЦЭМ!$F$34:$F$777,СВЦЭМ!$A$34:$A$777,$A199,СВЦЭМ!$B$34:$B$777,N$190)+'СЕТ СН'!$F$12-'СЕТ СН'!$F$23</f>
        <v>-501.52526325999997</v>
      </c>
      <c r="O199" s="37">
        <f>SUMIFS(СВЦЭМ!$F$34:$F$777,СВЦЭМ!$A$34:$A$777,$A199,СВЦЭМ!$B$34:$B$777,O$190)+'СЕТ СН'!$F$12-'СЕТ СН'!$F$23</f>
        <v>-500.41648852000003</v>
      </c>
      <c r="P199" s="37">
        <f>SUMIFS(СВЦЭМ!$F$34:$F$777,СВЦЭМ!$A$34:$A$777,$A199,СВЦЭМ!$B$34:$B$777,P$190)+'СЕТ СН'!$F$12-'СЕТ СН'!$F$23</f>
        <v>-500.27354244999998</v>
      </c>
      <c r="Q199" s="37">
        <f>SUMIFS(СВЦЭМ!$F$34:$F$777,СВЦЭМ!$A$34:$A$777,$A199,СВЦЭМ!$B$34:$B$777,Q$190)+'СЕТ СН'!$F$12-'СЕТ СН'!$F$23</f>
        <v>-499.77643506999999</v>
      </c>
      <c r="R199" s="37">
        <f>SUMIFS(СВЦЭМ!$F$34:$F$777,СВЦЭМ!$A$34:$A$777,$A199,СВЦЭМ!$B$34:$B$777,R$190)+'СЕТ СН'!$F$12-'СЕТ СН'!$F$23</f>
        <v>-499.62450616000001</v>
      </c>
      <c r="S199" s="37">
        <f>SUMIFS(СВЦЭМ!$F$34:$F$777,СВЦЭМ!$A$34:$A$777,$A199,СВЦЭМ!$B$34:$B$777,S$190)+'СЕТ СН'!$F$12-'СЕТ СН'!$F$23</f>
        <v>-498.72430517999999</v>
      </c>
      <c r="T199" s="37">
        <f>SUMIFS(СВЦЭМ!$F$34:$F$777,СВЦЭМ!$A$34:$A$777,$A199,СВЦЭМ!$B$34:$B$777,T$190)+'СЕТ СН'!$F$12-'СЕТ СН'!$F$23</f>
        <v>-500.88070242999999</v>
      </c>
      <c r="U199" s="37">
        <f>SUMIFS(СВЦЭМ!$F$34:$F$777,СВЦЭМ!$A$34:$A$777,$A199,СВЦЭМ!$B$34:$B$777,U$190)+'СЕТ СН'!$F$12-'СЕТ СН'!$F$23</f>
        <v>-501.25613346</v>
      </c>
      <c r="V199" s="37">
        <f>SUMIFS(СВЦЭМ!$F$34:$F$777,СВЦЭМ!$A$34:$A$777,$A199,СВЦЭМ!$B$34:$B$777,V$190)+'СЕТ СН'!$F$12-'СЕТ СН'!$F$23</f>
        <v>-497.69079089000002</v>
      </c>
      <c r="W199" s="37">
        <f>SUMIFS(СВЦЭМ!$F$34:$F$777,СВЦЭМ!$A$34:$A$777,$A199,СВЦЭМ!$B$34:$B$777,W$190)+'СЕТ СН'!$F$12-'СЕТ СН'!$F$23</f>
        <v>-488.44462720000001</v>
      </c>
      <c r="X199" s="37">
        <f>SUMIFS(СВЦЭМ!$F$34:$F$777,СВЦЭМ!$A$34:$A$777,$A199,СВЦЭМ!$B$34:$B$777,X$190)+'СЕТ СН'!$F$12-'СЕТ СН'!$F$23</f>
        <v>-476.42395916999999</v>
      </c>
      <c r="Y199" s="37">
        <f>SUMIFS(СВЦЭМ!$F$34:$F$777,СВЦЭМ!$A$34:$A$777,$A199,СВЦЭМ!$B$34:$B$777,Y$190)+'СЕТ СН'!$F$12-'СЕТ СН'!$F$23</f>
        <v>-471.39189544999999</v>
      </c>
    </row>
    <row r="200" spans="1:25" ht="15.75" x14ac:dyDescent="0.2">
      <c r="A200" s="36">
        <f t="shared" si="5"/>
        <v>43049</v>
      </c>
      <c r="B200" s="37">
        <f>SUMIFS(СВЦЭМ!$F$34:$F$777,СВЦЭМ!$A$34:$A$777,$A200,СВЦЭМ!$B$34:$B$777,B$190)+'СЕТ СН'!$F$12-'СЕТ СН'!$F$23</f>
        <v>-468.05141977</v>
      </c>
      <c r="C200" s="37">
        <f>SUMIFS(СВЦЭМ!$F$34:$F$777,СВЦЭМ!$A$34:$A$777,$A200,СВЦЭМ!$B$34:$B$777,C$190)+'СЕТ СН'!$F$12-'СЕТ СН'!$F$23</f>
        <v>-464.74746514000003</v>
      </c>
      <c r="D200" s="37">
        <f>SUMIFS(СВЦЭМ!$F$34:$F$777,СВЦЭМ!$A$34:$A$777,$A200,СВЦЭМ!$B$34:$B$777,D$190)+'СЕТ СН'!$F$12-'СЕТ СН'!$F$23</f>
        <v>-460.42677764000001</v>
      </c>
      <c r="E200" s="37">
        <f>SUMIFS(СВЦЭМ!$F$34:$F$777,СВЦЭМ!$A$34:$A$777,$A200,СВЦЭМ!$B$34:$B$777,E$190)+'СЕТ СН'!$F$12-'СЕТ СН'!$F$23</f>
        <v>-460.77475684000001</v>
      </c>
      <c r="F200" s="37">
        <f>SUMIFS(СВЦЭМ!$F$34:$F$777,СВЦЭМ!$A$34:$A$777,$A200,СВЦЭМ!$B$34:$B$777,F$190)+'СЕТ СН'!$F$12-'СЕТ СН'!$F$23</f>
        <v>-460.69414627000003</v>
      </c>
      <c r="G200" s="37">
        <f>SUMIFS(СВЦЭМ!$F$34:$F$777,СВЦЭМ!$A$34:$A$777,$A200,СВЦЭМ!$B$34:$B$777,G$190)+'СЕТ СН'!$F$12-'СЕТ СН'!$F$23</f>
        <v>-459.97731555999997</v>
      </c>
      <c r="H200" s="37">
        <f>SUMIFS(СВЦЭМ!$F$34:$F$777,СВЦЭМ!$A$34:$A$777,$A200,СВЦЭМ!$B$34:$B$777,H$190)+'СЕТ СН'!$F$12-'СЕТ СН'!$F$23</f>
        <v>-459.14498698</v>
      </c>
      <c r="I200" s="37">
        <f>SUMIFS(СВЦЭМ!$F$34:$F$777,СВЦЭМ!$A$34:$A$777,$A200,СВЦЭМ!$B$34:$B$777,I$190)+'СЕТ СН'!$F$12-'СЕТ СН'!$F$23</f>
        <v>-470.19706361999999</v>
      </c>
      <c r="J200" s="37">
        <f>SUMIFS(СВЦЭМ!$F$34:$F$777,СВЦЭМ!$A$34:$A$777,$A200,СВЦЭМ!$B$34:$B$777,J$190)+'СЕТ СН'!$F$12-'СЕТ СН'!$F$23</f>
        <v>-479.58378319999997</v>
      </c>
      <c r="K200" s="37">
        <f>SUMIFS(СВЦЭМ!$F$34:$F$777,СВЦЭМ!$A$34:$A$777,$A200,СВЦЭМ!$B$34:$B$777,K$190)+'СЕТ СН'!$F$12-'СЕТ СН'!$F$23</f>
        <v>-489.94182995</v>
      </c>
      <c r="L200" s="37">
        <f>SUMIFS(СВЦЭМ!$F$34:$F$777,СВЦЭМ!$A$34:$A$777,$A200,СВЦЭМ!$B$34:$B$777,L$190)+'СЕТ СН'!$F$12-'СЕТ СН'!$F$23</f>
        <v>-499.08595690999999</v>
      </c>
      <c r="M200" s="37">
        <f>SUMIFS(СВЦЭМ!$F$34:$F$777,СВЦЭМ!$A$34:$A$777,$A200,СВЦЭМ!$B$34:$B$777,M$190)+'СЕТ СН'!$F$12-'СЕТ СН'!$F$23</f>
        <v>-501.81998496</v>
      </c>
      <c r="N200" s="37">
        <f>SUMIFS(СВЦЭМ!$F$34:$F$777,СВЦЭМ!$A$34:$A$777,$A200,СВЦЭМ!$B$34:$B$777,N$190)+'СЕТ СН'!$F$12-'СЕТ СН'!$F$23</f>
        <v>-499.98556286999997</v>
      </c>
      <c r="O200" s="37">
        <f>SUMIFS(СВЦЭМ!$F$34:$F$777,СВЦЭМ!$A$34:$A$777,$A200,СВЦЭМ!$B$34:$B$777,O$190)+'СЕТ СН'!$F$12-'СЕТ СН'!$F$23</f>
        <v>-499.68423385</v>
      </c>
      <c r="P200" s="37">
        <f>SUMIFS(СВЦЭМ!$F$34:$F$777,СВЦЭМ!$A$34:$A$777,$A200,СВЦЭМ!$B$34:$B$777,P$190)+'СЕТ СН'!$F$12-'СЕТ СН'!$F$23</f>
        <v>-498.20671226000002</v>
      </c>
      <c r="Q200" s="37">
        <f>SUMIFS(СВЦЭМ!$F$34:$F$777,СВЦЭМ!$A$34:$A$777,$A200,СВЦЭМ!$B$34:$B$777,Q$190)+'СЕТ СН'!$F$12-'СЕТ СН'!$F$23</f>
        <v>-497.59049345</v>
      </c>
      <c r="R200" s="37">
        <f>SUMIFS(СВЦЭМ!$F$34:$F$777,СВЦЭМ!$A$34:$A$777,$A200,СВЦЭМ!$B$34:$B$777,R$190)+'СЕТ СН'!$F$12-'СЕТ СН'!$F$23</f>
        <v>-497.33332139999999</v>
      </c>
      <c r="S200" s="37">
        <f>SUMIFS(СВЦЭМ!$F$34:$F$777,СВЦЭМ!$A$34:$A$777,$A200,СВЦЭМ!$B$34:$B$777,S$190)+'СЕТ СН'!$F$12-'СЕТ СН'!$F$23</f>
        <v>-499.31159457000001</v>
      </c>
      <c r="T200" s="37">
        <f>SUMIFS(СВЦЭМ!$F$34:$F$777,СВЦЭМ!$A$34:$A$777,$A200,СВЦЭМ!$B$34:$B$777,T$190)+'СЕТ СН'!$F$12-'СЕТ СН'!$F$23</f>
        <v>-505.31894382000002</v>
      </c>
      <c r="U200" s="37">
        <f>SUMIFS(СВЦЭМ!$F$34:$F$777,СВЦЭМ!$A$34:$A$777,$A200,СВЦЭМ!$B$34:$B$777,U$190)+'СЕТ СН'!$F$12-'СЕТ СН'!$F$23</f>
        <v>-505.67281729000001</v>
      </c>
      <c r="V200" s="37">
        <f>SUMIFS(СВЦЭМ!$F$34:$F$777,СВЦЭМ!$A$34:$A$777,$A200,СВЦЭМ!$B$34:$B$777,V$190)+'СЕТ СН'!$F$12-'СЕТ СН'!$F$23</f>
        <v>-499.84215069999999</v>
      </c>
      <c r="W200" s="37">
        <f>SUMIFS(СВЦЭМ!$F$34:$F$777,СВЦЭМ!$A$34:$A$777,$A200,СВЦЭМ!$B$34:$B$777,W$190)+'СЕТ СН'!$F$12-'СЕТ СН'!$F$23</f>
        <v>-489.45370409999998</v>
      </c>
      <c r="X200" s="37">
        <f>SUMIFS(СВЦЭМ!$F$34:$F$777,СВЦЭМ!$A$34:$A$777,$A200,СВЦЭМ!$B$34:$B$777,X$190)+'СЕТ СН'!$F$12-'СЕТ СН'!$F$23</f>
        <v>-477.99418058000003</v>
      </c>
      <c r="Y200" s="37">
        <f>SUMIFS(СВЦЭМ!$F$34:$F$777,СВЦЭМ!$A$34:$A$777,$A200,СВЦЭМ!$B$34:$B$777,Y$190)+'СЕТ СН'!$F$12-'СЕТ СН'!$F$23</f>
        <v>-470.44154877</v>
      </c>
    </row>
    <row r="201" spans="1:25" ht="15.75" x14ac:dyDescent="0.2">
      <c r="A201" s="36">
        <f t="shared" si="5"/>
        <v>43050</v>
      </c>
      <c r="B201" s="37">
        <f>SUMIFS(СВЦЭМ!$F$34:$F$777,СВЦЭМ!$A$34:$A$777,$A201,СВЦЭМ!$B$34:$B$777,B$190)+'СЕТ СН'!$F$12-'СЕТ СН'!$F$23</f>
        <v>-460.97244781000001</v>
      </c>
      <c r="C201" s="37">
        <f>SUMIFS(СВЦЭМ!$F$34:$F$777,СВЦЭМ!$A$34:$A$777,$A201,СВЦЭМ!$B$34:$B$777,C$190)+'СЕТ СН'!$F$12-'СЕТ СН'!$F$23</f>
        <v>-462.69442371000002</v>
      </c>
      <c r="D201" s="37">
        <f>SUMIFS(СВЦЭМ!$F$34:$F$777,СВЦЭМ!$A$34:$A$777,$A201,СВЦЭМ!$B$34:$B$777,D$190)+'СЕТ СН'!$F$12-'СЕТ СН'!$F$23</f>
        <v>-459.91654675000001</v>
      </c>
      <c r="E201" s="37">
        <f>SUMIFS(СВЦЭМ!$F$34:$F$777,СВЦЭМ!$A$34:$A$777,$A201,СВЦЭМ!$B$34:$B$777,E$190)+'СЕТ СН'!$F$12-'СЕТ СН'!$F$23</f>
        <v>-457.90016722999997</v>
      </c>
      <c r="F201" s="37">
        <f>SUMIFS(СВЦЭМ!$F$34:$F$777,СВЦЭМ!$A$34:$A$777,$A201,СВЦЭМ!$B$34:$B$777,F$190)+'СЕТ СН'!$F$12-'СЕТ СН'!$F$23</f>
        <v>-457.97526275000001</v>
      </c>
      <c r="G201" s="37">
        <f>SUMIFS(СВЦЭМ!$F$34:$F$777,СВЦЭМ!$A$34:$A$777,$A201,СВЦЭМ!$B$34:$B$777,G$190)+'СЕТ СН'!$F$12-'СЕТ СН'!$F$23</f>
        <v>-458.61915973999999</v>
      </c>
      <c r="H201" s="37">
        <f>SUMIFS(СВЦЭМ!$F$34:$F$777,СВЦЭМ!$A$34:$A$777,$A201,СВЦЭМ!$B$34:$B$777,H$190)+'СЕТ СН'!$F$12-'СЕТ СН'!$F$23</f>
        <v>-460.64665406</v>
      </c>
      <c r="I201" s="37">
        <f>SUMIFS(СВЦЭМ!$F$34:$F$777,СВЦЭМ!$A$34:$A$777,$A201,СВЦЭМ!$B$34:$B$777,I$190)+'СЕТ СН'!$F$12-'СЕТ СН'!$F$23</f>
        <v>-467.12042169</v>
      </c>
      <c r="J201" s="37">
        <f>SUMIFS(СВЦЭМ!$F$34:$F$777,СВЦЭМ!$A$34:$A$777,$A201,СВЦЭМ!$B$34:$B$777,J$190)+'СЕТ СН'!$F$12-'СЕТ СН'!$F$23</f>
        <v>-477.07952624000001</v>
      </c>
      <c r="K201" s="37">
        <f>SUMIFS(СВЦЭМ!$F$34:$F$777,СВЦЭМ!$A$34:$A$777,$A201,СВЦЭМ!$B$34:$B$777,K$190)+'СЕТ СН'!$F$12-'СЕТ СН'!$F$23</f>
        <v>-489.06508981000002</v>
      </c>
      <c r="L201" s="37">
        <f>SUMIFS(СВЦЭМ!$F$34:$F$777,СВЦЭМ!$A$34:$A$777,$A201,СВЦЭМ!$B$34:$B$777,L$190)+'СЕТ СН'!$F$12-'СЕТ СН'!$F$23</f>
        <v>-499.07437145</v>
      </c>
      <c r="M201" s="37">
        <f>SUMIFS(СВЦЭМ!$F$34:$F$777,СВЦЭМ!$A$34:$A$777,$A201,СВЦЭМ!$B$34:$B$777,M$190)+'СЕТ СН'!$F$12-'СЕТ СН'!$F$23</f>
        <v>-503.17516373000001</v>
      </c>
      <c r="N201" s="37">
        <f>SUMIFS(СВЦЭМ!$F$34:$F$777,СВЦЭМ!$A$34:$A$777,$A201,СВЦЭМ!$B$34:$B$777,N$190)+'СЕТ СН'!$F$12-'СЕТ СН'!$F$23</f>
        <v>-501.60388627999998</v>
      </c>
      <c r="O201" s="37">
        <f>SUMIFS(СВЦЭМ!$F$34:$F$777,СВЦЭМ!$A$34:$A$777,$A201,СВЦЭМ!$B$34:$B$777,O$190)+'СЕТ СН'!$F$12-'СЕТ СН'!$F$23</f>
        <v>-502.33760964999999</v>
      </c>
      <c r="P201" s="37">
        <f>SUMIFS(СВЦЭМ!$F$34:$F$777,СВЦЭМ!$A$34:$A$777,$A201,СВЦЭМ!$B$34:$B$777,P$190)+'СЕТ СН'!$F$12-'СЕТ СН'!$F$23</f>
        <v>-501.75220194999997</v>
      </c>
      <c r="Q201" s="37">
        <f>SUMIFS(СВЦЭМ!$F$34:$F$777,СВЦЭМ!$A$34:$A$777,$A201,СВЦЭМ!$B$34:$B$777,Q$190)+'СЕТ СН'!$F$12-'СЕТ СН'!$F$23</f>
        <v>-501.57119310000002</v>
      </c>
      <c r="R201" s="37">
        <f>SUMIFS(СВЦЭМ!$F$34:$F$777,СВЦЭМ!$A$34:$A$777,$A201,СВЦЭМ!$B$34:$B$777,R$190)+'СЕТ СН'!$F$12-'СЕТ СН'!$F$23</f>
        <v>-501.90240249999999</v>
      </c>
      <c r="S201" s="37">
        <f>SUMIFS(СВЦЭМ!$F$34:$F$777,СВЦЭМ!$A$34:$A$777,$A201,СВЦЭМ!$B$34:$B$777,S$190)+'СЕТ СН'!$F$12-'СЕТ СН'!$F$23</f>
        <v>-501.14814776000003</v>
      </c>
      <c r="T201" s="37">
        <f>SUMIFS(СВЦЭМ!$F$34:$F$777,СВЦЭМ!$A$34:$A$777,$A201,СВЦЭМ!$B$34:$B$777,T$190)+'СЕТ СН'!$F$12-'СЕТ СН'!$F$23</f>
        <v>-504.82050717999999</v>
      </c>
      <c r="U201" s="37">
        <f>SUMIFS(СВЦЭМ!$F$34:$F$777,СВЦЭМ!$A$34:$A$777,$A201,СВЦЭМ!$B$34:$B$777,U$190)+'СЕТ СН'!$F$12-'СЕТ СН'!$F$23</f>
        <v>-504.67778063999998</v>
      </c>
      <c r="V201" s="37">
        <f>SUMIFS(СВЦЭМ!$F$34:$F$777,СВЦЭМ!$A$34:$A$777,$A201,СВЦЭМ!$B$34:$B$777,V$190)+'СЕТ СН'!$F$12-'СЕТ СН'!$F$23</f>
        <v>-500.68943679</v>
      </c>
      <c r="W201" s="37">
        <f>SUMIFS(СВЦЭМ!$F$34:$F$777,СВЦЭМ!$A$34:$A$777,$A201,СВЦЭМ!$B$34:$B$777,W$190)+'СЕТ СН'!$F$12-'СЕТ СН'!$F$23</f>
        <v>-488.70952298999998</v>
      </c>
      <c r="X201" s="37">
        <f>SUMIFS(СВЦЭМ!$F$34:$F$777,СВЦЭМ!$A$34:$A$777,$A201,СВЦЭМ!$B$34:$B$777,X$190)+'СЕТ СН'!$F$12-'СЕТ СН'!$F$23</f>
        <v>-477.60195195</v>
      </c>
      <c r="Y201" s="37">
        <f>SUMIFS(СВЦЭМ!$F$34:$F$777,СВЦЭМ!$A$34:$A$777,$A201,СВЦЭМ!$B$34:$B$777,Y$190)+'СЕТ СН'!$F$12-'СЕТ СН'!$F$23</f>
        <v>-467.36480899000003</v>
      </c>
    </row>
    <row r="202" spans="1:25" ht="15.75" x14ac:dyDescent="0.2">
      <c r="A202" s="36">
        <f t="shared" si="5"/>
        <v>43051</v>
      </c>
      <c r="B202" s="37">
        <f>SUMIFS(СВЦЭМ!$F$34:$F$777,СВЦЭМ!$A$34:$A$777,$A202,СВЦЭМ!$B$34:$B$777,B$190)+'СЕТ СН'!$F$12-'СЕТ СН'!$F$23</f>
        <v>-464.55969106999999</v>
      </c>
      <c r="C202" s="37">
        <f>SUMIFS(СВЦЭМ!$F$34:$F$777,СВЦЭМ!$A$34:$A$777,$A202,СВЦЭМ!$B$34:$B$777,C$190)+'СЕТ СН'!$F$12-'СЕТ СН'!$F$23</f>
        <v>-460.00659737000001</v>
      </c>
      <c r="D202" s="37">
        <f>SUMIFS(СВЦЭМ!$F$34:$F$777,СВЦЭМ!$A$34:$A$777,$A202,СВЦЭМ!$B$34:$B$777,D$190)+'СЕТ СН'!$F$12-'СЕТ СН'!$F$23</f>
        <v>-457.17320354999998</v>
      </c>
      <c r="E202" s="37">
        <f>SUMIFS(СВЦЭМ!$F$34:$F$777,СВЦЭМ!$A$34:$A$777,$A202,СВЦЭМ!$B$34:$B$777,E$190)+'СЕТ СН'!$F$12-'СЕТ СН'!$F$23</f>
        <v>-455.33331246</v>
      </c>
      <c r="F202" s="37">
        <f>SUMIFS(СВЦЭМ!$F$34:$F$777,СВЦЭМ!$A$34:$A$777,$A202,СВЦЭМ!$B$34:$B$777,F$190)+'СЕТ СН'!$F$12-'СЕТ СН'!$F$23</f>
        <v>-452.68316039000001</v>
      </c>
      <c r="G202" s="37">
        <f>SUMIFS(СВЦЭМ!$F$34:$F$777,СВЦЭМ!$A$34:$A$777,$A202,СВЦЭМ!$B$34:$B$777,G$190)+'СЕТ СН'!$F$12-'СЕТ СН'!$F$23</f>
        <v>-453.13882103000003</v>
      </c>
      <c r="H202" s="37">
        <f>SUMIFS(СВЦЭМ!$F$34:$F$777,СВЦЭМ!$A$34:$A$777,$A202,СВЦЭМ!$B$34:$B$777,H$190)+'СЕТ СН'!$F$12-'СЕТ СН'!$F$23</f>
        <v>-455.07336268</v>
      </c>
      <c r="I202" s="37">
        <f>SUMIFS(СВЦЭМ!$F$34:$F$777,СВЦЭМ!$A$34:$A$777,$A202,СВЦЭМ!$B$34:$B$777,I$190)+'СЕТ СН'!$F$12-'СЕТ СН'!$F$23</f>
        <v>-460.93210023</v>
      </c>
      <c r="J202" s="37">
        <f>SUMIFS(СВЦЭМ!$F$34:$F$777,СВЦЭМ!$A$34:$A$777,$A202,СВЦЭМ!$B$34:$B$777,J$190)+'СЕТ СН'!$F$12-'СЕТ СН'!$F$23</f>
        <v>-473.26379997999999</v>
      </c>
      <c r="K202" s="37">
        <f>SUMIFS(СВЦЭМ!$F$34:$F$777,СВЦЭМ!$A$34:$A$777,$A202,СВЦЭМ!$B$34:$B$777,K$190)+'СЕТ СН'!$F$12-'СЕТ СН'!$F$23</f>
        <v>-487.60686532</v>
      </c>
      <c r="L202" s="37">
        <f>SUMIFS(СВЦЭМ!$F$34:$F$777,СВЦЭМ!$A$34:$A$777,$A202,СВЦЭМ!$B$34:$B$777,L$190)+'СЕТ СН'!$F$12-'СЕТ СН'!$F$23</f>
        <v>-498.27540727999997</v>
      </c>
      <c r="M202" s="37">
        <f>SUMIFS(СВЦЭМ!$F$34:$F$777,СВЦЭМ!$A$34:$A$777,$A202,СВЦЭМ!$B$34:$B$777,M$190)+'СЕТ СН'!$F$12-'СЕТ СН'!$F$23</f>
        <v>-501.58023584</v>
      </c>
      <c r="N202" s="37">
        <f>SUMIFS(СВЦЭМ!$F$34:$F$777,СВЦЭМ!$A$34:$A$777,$A202,СВЦЭМ!$B$34:$B$777,N$190)+'СЕТ СН'!$F$12-'СЕТ СН'!$F$23</f>
        <v>-501.39180517</v>
      </c>
      <c r="O202" s="37">
        <f>SUMIFS(СВЦЭМ!$F$34:$F$777,СВЦЭМ!$A$34:$A$777,$A202,СВЦЭМ!$B$34:$B$777,O$190)+'СЕТ СН'!$F$12-'СЕТ СН'!$F$23</f>
        <v>-501.88921608999999</v>
      </c>
      <c r="P202" s="37">
        <f>SUMIFS(СВЦЭМ!$F$34:$F$777,СВЦЭМ!$A$34:$A$777,$A202,СВЦЭМ!$B$34:$B$777,P$190)+'СЕТ СН'!$F$12-'СЕТ СН'!$F$23</f>
        <v>-502.05012849000002</v>
      </c>
      <c r="Q202" s="37">
        <f>SUMIFS(СВЦЭМ!$F$34:$F$777,СВЦЭМ!$A$34:$A$777,$A202,СВЦЭМ!$B$34:$B$777,Q$190)+'СЕТ СН'!$F$12-'СЕТ СН'!$F$23</f>
        <v>-502.10968628000001</v>
      </c>
      <c r="R202" s="37">
        <f>SUMIFS(СВЦЭМ!$F$34:$F$777,СВЦЭМ!$A$34:$A$777,$A202,СВЦЭМ!$B$34:$B$777,R$190)+'СЕТ СН'!$F$12-'СЕТ СН'!$F$23</f>
        <v>-501.20551505999998</v>
      </c>
      <c r="S202" s="37">
        <f>SUMIFS(СВЦЭМ!$F$34:$F$777,СВЦЭМ!$A$34:$A$777,$A202,СВЦЭМ!$B$34:$B$777,S$190)+'СЕТ СН'!$F$12-'СЕТ СН'!$F$23</f>
        <v>-501.68737169000002</v>
      </c>
      <c r="T202" s="37">
        <f>SUMIFS(СВЦЭМ!$F$34:$F$777,СВЦЭМ!$A$34:$A$777,$A202,СВЦЭМ!$B$34:$B$777,T$190)+'СЕТ СН'!$F$12-'СЕТ СН'!$F$23</f>
        <v>-503.58448607000003</v>
      </c>
      <c r="U202" s="37">
        <f>SUMIFS(СВЦЭМ!$F$34:$F$777,СВЦЭМ!$A$34:$A$777,$A202,СВЦЭМ!$B$34:$B$777,U$190)+'СЕТ СН'!$F$12-'СЕТ СН'!$F$23</f>
        <v>-503.49182230999998</v>
      </c>
      <c r="V202" s="37">
        <f>SUMIFS(СВЦЭМ!$F$34:$F$777,СВЦЭМ!$A$34:$A$777,$A202,СВЦЭМ!$B$34:$B$777,V$190)+'СЕТ СН'!$F$12-'СЕТ СН'!$F$23</f>
        <v>-500.79089979000003</v>
      </c>
      <c r="W202" s="37">
        <f>SUMIFS(СВЦЭМ!$F$34:$F$777,СВЦЭМ!$A$34:$A$777,$A202,СВЦЭМ!$B$34:$B$777,W$190)+'СЕТ СН'!$F$12-'СЕТ СН'!$F$23</f>
        <v>-489.97951121</v>
      </c>
      <c r="X202" s="37">
        <f>SUMIFS(СВЦЭМ!$F$34:$F$777,СВЦЭМ!$A$34:$A$777,$A202,СВЦЭМ!$B$34:$B$777,X$190)+'СЕТ СН'!$F$12-'СЕТ СН'!$F$23</f>
        <v>-479.13752289000001</v>
      </c>
      <c r="Y202" s="37">
        <f>SUMIFS(СВЦЭМ!$F$34:$F$777,СВЦЭМ!$A$34:$A$777,$A202,СВЦЭМ!$B$34:$B$777,Y$190)+'СЕТ СН'!$F$12-'СЕТ СН'!$F$23</f>
        <v>-468.49620362000002</v>
      </c>
    </row>
    <row r="203" spans="1:25" ht="15.75" x14ac:dyDescent="0.2">
      <c r="A203" s="36">
        <f t="shared" si="5"/>
        <v>43052</v>
      </c>
      <c r="B203" s="37">
        <f>SUMIFS(СВЦЭМ!$F$34:$F$777,СВЦЭМ!$A$34:$A$777,$A203,СВЦЭМ!$B$34:$B$777,B$190)+'СЕТ СН'!$F$12-'СЕТ СН'!$F$23</f>
        <v>-463.9939005</v>
      </c>
      <c r="C203" s="37">
        <f>SUMIFS(СВЦЭМ!$F$34:$F$777,СВЦЭМ!$A$34:$A$777,$A203,СВЦЭМ!$B$34:$B$777,C$190)+'СЕТ СН'!$F$12-'СЕТ СН'!$F$23</f>
        <v>-457.13438639999998</v>
      </c>
      <c r="D203" s="37">
        <f>SUMIFS(СВЦЭМ!$F$34:$F$777,СВЦЭМ!$A$34:$A$777,$A203,СВЦЭМ!$B$34:$B$777,D$190)+'СЕТ СН'!$F$12-'СЕТ СН'!$F$23</f>
        <v>-451.37038473000001</v>
      </c>
      <c r="E203" s="37">
        <f>SUMIFS(СВЦЭМ!$F$34:$F$777,СВЦЭМ!$A$34:$A$777,$A203,СВЦЭМ!$B$34:$B$777,E$190)+'СЕТ СН'!$F$12-'СЕТ СН'!$F$23</f>
        <v>-450.94870442000001</v>
      </c>
      <c r="F203" s="37">
        <f>SUMIFS(СВЦЭМ!$F$34:$F$777,СВЦЭМ!$A$34:$A$777,$A203,СВЦЭМ!$B$34:$B$777,F$190)+'СЕТ СН'!$F$12-'СЕТ СН'!$F$23</f>
        <v>-449.94029904000001</v>
      </c>
      <c r="G203" s="37">
        <f>SUMIFS(СВЦЭМ!$F$34:$F$777,СВЦЭМ!$A$34:$A$777,$A203,СВЦЭМ!$B$34:$B$777,G$190)+'СЕТ СН'!$F$12-'СЕТ СН'!$F$23</f>
        <v>-450.80762175000001</v>
      </c>
      <c r="H203" s="37">
        <f>SUMIFS(СВЦЭМ!$F$34:$F$777,СВЦЭМ!$A$34:$A$777,$A203,СВЦЭМ!$B$34:$B$777,H$190)+'СЕТ СН'!$F$12-'СЕТ СН'!$F$23</f>
        <v>-456.18633266000001</v>
      </c>
      <c r="I203" s="37">
        <f>SUMIFS(СВЦЭМ!$F$34:$F$777,СВЦЭМ!$A$34:$A$777,$A203,СВЦЭМ!$B$34:$B$777,I$190)+'СЕТ СН'!$F$12-'СЕТ СН'!$F$23</f>
        <v>-467.55337937000002</v>
      </c>
      <c r="J203" s="37">
        <f>SUMIFS(СВЦЭМ!$F$34:$F$777,СВЦЭМ!$A$34:$A$777,$A203,СВЦЭМ!$B$34:$B$777,J$190)+'СЕТ СН'!$F$12-'СЕТ СН'!$F$23</f>
        <v>-479.45527671000002</v>
      </c>
      <c r="K203" s="37">
        <f>SUMIFS(СВЦЭМ!$F$34:$F$777,СВЦЭМ!$A$34:$A$777,$A203,СВЦЭМ!$B$34:$B$777,K$190)+'СЕТ СН'!$F$12-'СЕТ СН'!$F$23</f>
        <v>-488.01408813</v>
      </c>
      <c r="L203" s="37">
        <f>SUMIFS(СВЦЭМ!$F$34:$F$777,СВЦЭМ!$A$34:$A$777,$A203,СВЦЭМ!$B$34:$B$777,L$190)+'СЕТ СН'!$F$12-'СЕТ СН'!$F$23</f>
        <v>-495.34836411000003</v>
      </c>
      <c r="M203" s="37">
        <f>SUMIFS(СВЦЭМ!$F$34:$F$777,СВЦЭМ!$A$34:$A$777,$A203,СВЦЭМ!$B$34:$B$777,M$190)+'СЕТ СН'!$F$12-'СЕТ СН'!$F$23</f>
        <v>-498.85278146000002</v>
      </c>
      <c r="N203" s="37">
        <f>SUMIFS(СВЦЭМ!$F$34:$F$777,СВЦЭМ!$A$34:$A$777,$A203,СВЦЭМ!$B$34:$B$777,N$190)+'СЕТ СН'!$F$12-'СЕТ СН'!$F$23</f>
        <v>-500.09571739</v>
      </c>
      <c r="O203" s="37">
        <f>SUMIFS(СВЦЭМ!$F$34:$F$777,СВЦЭМ!$A$34:$A$777,$A203,СВЦЭМ!$B$34:$B$777,O$190)+'СЕТ СН'!$F$12-'СЕТ СН'!$F$23</f>
        <v>-500.34316025999999</v>
      </c>
      <c r="P203" s="37">
        <f>SUMIFS(СВЦЭМ!$F$34:$F$777,СВЦЭМ!$A$34:$A$777,$A203,СВЦЭМ!$B$34:$B$777,P$190)+'СЕТ СН'!$F$12-'СЕТ СН'!$F$23</f>
        <v>-500.56622566999999</v>
      </c>
      <c r="Q203" s="37">
        <f>SUMIFS(СВЦЭМ!$F$34:$F$777,СВЦЭМ!$A$34:$A$777,$A203,СВЦЭМ!$B$34:$B$777,Q$190)+'СЕТ СН'!$F$12-'СЕТ СН'!$F$23</f>
        <v>-500.42075499999999</v>
      </c>
      <c r="R203" s="37">
        <f>SUMIFS(СВЦЭМ!$F$34:$F$777,СВЦЭМ!$A$34:$A$777,$A203,СВЦЭМ!$B$34:$B$777,R$190)+'СЕТ СН'!$F$12-'СЕТ СН'!$F$23</f>
        <v>-501.19937467</v>
      </c>
      <c r="S203" s="37">
        <f>SUMIFS(СВЦЭМ!$F$34:$F$777,СВЦЭМ!$A$34:$A$777,$A203,СВЦЭМ!$B$34:$B$777,S$190)+'СЕТ СН'!$F$12-'СЕТ СН'!$F$23</f>
        <v>-500.61656462999997</v>
      </c>
      <c r="T203" s="37">
        <f>SUMIFS(СВЦЭМ!$F$34:$F$777,СВЦЭМ!$A$34:$A$777,$A203,СВЦЭМ!$B$34:$B$777,T$190)+'СЕТ СН'!$F$12-'СЕТ СН'!$F$23</f>
        <v>-497.45536326000001</v>
      </c>
      <c r="U203" s="37">
        <f>SUMIFS(СВЦЭМ!$F$34:$F$777,СВЦЭМ!$A$34:$A$777,$A203,СВЦЭМ!$B$34:$B$777,U$190)+'СЕТ СН'!$F$12-'СЕТ СН'!$F$23</f>
        <v>-497.78207810999999</v>
      </c>
      <c r="V203" s="37">
        <f>SUMIFS(СВЦЭМ!$F$34:$F$777,СВЦЭМ!$A$34:$A$777,$A203,СВЦЭМ!$B$34:$B$777,V$190)+'СЕТ СН'!$F$12-'СЕТ СН'!$F$23</f>
        <v>-496.85377232999997</v>
      </c>
      <c r="W203" s="37">
        <f>SUMIFS(СВЦЭМ!$F$34:$F$777,СВЦЭМ!$A$34:$A$777,$A203,СВЦЭМ!$B$34:$B$777,W$190)+'СЕТ СН'!$F$12-'СЕТ СН'!$F$23</f>
        <v>-489.02329288999999</v>
      </c>
      <c r="X203" s="37">
        <f>SUMIFS(СВЦЭМ!$F$34:$F$777,СВЦЭМ!$A$34:$A$777,$A203,СВЦЭМ!$B$34:$B$777,X$190)+'СЕТ СН'!$F$12-'СЕТ СН'!$F$23</f>
        <v>-477.56495238000002</v>
      </c>
      <c r="Y203" s="37">
        <f>SUMIFS(СВЦЭМ!$F$34:$F$777,СВЦЭМ!$A$34:$A$777,$A203,СВЦЭМ!$B$34:$B$777,Y$190)+'СЕТ СН'!$F$12-'СЕТ СН'!$F$23</f>
        <v>-465.64371260999997</v>
      </c>
    </row>
    <row r="204" spans="1:25" ht="15.75" x14ac:dyDescent="0.2">
      <c r="A204" s="36">
        <f t="shared" si="5"/>
        <v>43053</v>
      </c>
      <c r="B204" s="37">
        <f>SUMIFS(СВЦЭМ!$F$34:$F$777,СВЦЭМ!$A$34:$A$777,$A204,СВЦЭМ!$B$34:$B$777,B$190)+'СЕТ СН'!$F$12-'СЕТ СН'!$F$23</f>
        <v>-461.81033020000001</v>
      </c>
      <c r="C204" s="37">
        <f>SUMIFS(СВЦЭМ!$F$34:$F$777,СВЦЭМ!$A$34:$A$777,$A204,СВЦЭМ!$B$34:$B$777,C$190)+'СЕТ СН'!$F$12-'СЕТ СН'!$F$23</f>
        <v>-457.61851755999999</v>
      </c>
      <c r="D204" s="37">
        <f>SUMIFS(СВЦЭМ!$F$34:$F$777,СВЦЭМ!$A$34:$A$777,$A204,СВЦЭМ!$B$34:$B$777,D$190)+'СЕТ СН'!$F$12-'СЕТ СН'!$F$23</f>
        <v>-457.83747384999998</v>
      </c>
      <c r="E204" s="37">
        <f>SUMIFS(СВЦЭМ!$F$34:$F$777,СВЦЭМ!$A$34:$A$777,$A204,СВЦЭМ!$B$34:$B$777,E$190)+'СЕТ СН'!$F$12-'СЕТ СН'!$F$23</f>
        <v>-458.00804739</v>
      </c>
      <c r="F204" s="37">
        <f>SUMIFS(СВЦЭМ!$F$34:$F$777,СВЦЭМ!$A$34:$A$777,$A204,СВЦЭМ!$B$34:$B$777,F$190)+'СЕТ СН'!$F$12-'СЕТ СН'!$F$23</f>
        <v>-458.18192101</v>
      </c>
      <c r="G204" s="37">
        <f>SUMIFS(СВЦЭМ!$F$34:$F$777,СВЦЭМ!$A$34:$A$777,$A204,СВЦЭМ!$B$34:$B$777,G$190)+'СЕТ СН'!$F$12-'СЕТ СН'!$F$23</f>
        <v>-457.76832274999998</v>
      </c>
      <c r="H204" s="37">
        <f>SUMIFS(СВЦЭМ!$F$34:$F$777,СВЦЭМ!$A$34:$A$777,$A204,СВЦЭМ!$B$34:$B$777,H$190)+'СЕТ СН'!$F$12-'СЕТ СН'!$F$23</f>
        <v>-459.91949697000001</v>
      </c>
      <c r="I204" s="37">
        <f>SUMIFS(СВЦЭМ!$F$34:$F$777,СВЦЭМ!$A$34:$A$777,$A204,СВЦЭМ!$B$34:$B$777,I$190)+'СЕТ СН'!$F$12-'СЕТ СН'!$F$23</f>
        <v>-469.59847922</v>
      </c>
      <c r="J204" s="37">
        <f>SUMIFS(СВЦЭМ!$F$34:$F$777,СВЦЭМ!$A$34:$A$777,$A204,СВЦЭМ!$B$34:$B$777,J$190)+'СЕТ СН'!$F$12-'СЕТ СН'!$F$23</f>
        <v>-476.25289485000002</v>
      </c>
      <c r="K204" s="37">
        <f>SUMIFS(СВЦЭМ!$F$34:$F$777,СВЦЭМ!$A$34:$A$777,$A204,СВЦЭМ!$B$34:$B$777,K$190)+'СЕТ СН'!$F$12-'СЕТ СН'!$F$23</f>
        <v>-484.83401606000001</v>
      </c>
      <c r="L204" s="37">
        <f>SUMIFS(СВЦЭМ!$F$34:$F$777,СВЦЭМ!$A$34:$A$777,$A204,СВЦЭМ!$B$34:$B$777,L$190)+'СЕТ СН'!$F$12-'СЕТ СН'!$F$23</f>
        <v>-493.07259319000002</v>
      </c>
      <c r="M204" s="37">
        <f>SUMIFS(СВЦЭМ!$F$34:$F$777,СВЦЭМ!$A$34:$A$777,$A204,СВЦЭМ!$B$34:$B$777,M$190)+'СЕТ СН'!$F$12-'СЕТ СН'!$F$23</f>
        <v>-495.84525615000001</v>
      </c>
      <c r="N204" s="37">
        <f>SUMIFS(СВЦЭМ!$F$34:$F$777,СВЦЭМ!$A$34:$A$777,$A204,СВЦЭМ!$B$34:$B$777,N$190)+'СЕТ СН'!$F$12-'СЕТ СН'!$F$23</f>
        <v>-494.74591053</v>
      </c>
      <c r="O204" s="37">
        <f>SUMIFS(СВЦЭМ!$F$34:$F$777,СВЦЭМ!$A$34:$A$777,$A204,СВЦЭМ!$B$34:$B$777,O$190)+'СЕТ СН'!$F$12-'СЕТ СН'!$F$23</f>
        <v>-495.68732626999997</v>
      </c>
      <c r="P204" s="37">
        <f>SUMIFS(СВЦЭМ!$F$34:$F$777,СВЦЭМ!$A$34:$A$777,$A204,СВЦЭМ!$B$34:$B$777,P$190)+'СЕТ СН'!$F$12-'СЕТ СН'!$F$23</f>
        <v>-494.87831907999998</v>
      </c>
      <c r="Q204" s="37">
        <f>SUMIFS(СВЦЭМ!$F$34:$F$777,СВЦЭМ!$A$34:$A$777,$A204,СВЦЭМ!$B$34:$B$777,Q$190)+'СЕТ СН'!$F$12-'СЕТ СН'!$F$23</f>
        <v>-494.01980835000001</v>
      </c>
      <c r="R204" s="37">
        <f>SUMIFS(СВЦЭМ!$F$34:$F$777,СВЦЭМ!$A$34:$A$777,$A204,СВЦЭМ!$B$34:$B$777,R$190)+'СЕТ СН'!$F$12-'СЕТ СН'!$F$23</f>
        <v>-493.75158585999998</v>
      </c>
      <c r="S204" s="37">
        <f>SUMIFS(СВЦЭМ!$F$34:$F$777,СВЦЭМ!$A$34:$A$777,$A204,СВЦЭМ!$B$34:$B$777,S$190)+'СЕТ СН'!$F$12-'СЕТ СН'!$F$23</f>
        <v>-496.34460672</v>
      </c>
      <c r="T204" s="37">
        <f>SUMIFS(СВЦЭМ!$F$34:$F$777,СВЦЭМ!$A$34:$A$777,$A204,СВЦЭМ!$B$34:$B$777,T$190)+'СЕТ СН'!$F$12-'СЕТ СН'!$F$23</f>
        <v>-500.14163188999999</v>
      </c>
      <c r="U204" s="37">
        <f>SUMIFS(СВЦЭМ!$F$34:$F$777,СВЦЭМ!$A$34:$A$777,$A204,СВЦЭМ!$B$34:$B$777,U$190)+'СЕТ СН'!$F$12-'СЕТ СН'!$F$23</f>
        <v>-500.95118373000003</v>
      </c>
      <c r="V204" s="37">
        <f>SUMIFS(СВЦЭМ!$F$34:$F$777,СВЦЭМ!$A$34:$A$777,$A204,СВЦЭМ!$B$34:$B$777,V$190)+'СЕТ СН'!$F$12-'СЕТ СН'!$F$23</f>
        <v>-495.78782304000003</v>
      </c>
      <c r="W204" s="37">
        <f>SUMIFS(СВЦЭМ!$F$34:$F$777,СВЦЭМ!$A$34:$A$777,$A204,СВЦЭМ!$B$34:$B$777,W$190)+'СЕТ СН'!$F$12-'СЕТ СН'!$F$23</f>
        <v>-486.05689153000003</v>
      </c>
      <c r="X204" s="37">
        <f>SUMIFS(СВЦЭМ!$F$34:$F$777,СВЦЭМ!$A$34:$A$777,$A204,СВЦЭМ!$B$34:$B$777,X$190)+'СЕТ СН'!$F$12-'СЕТ СН'!$F$23</f>
        <v>-475.16809427999999</v>
      </c>
      <c r="Y204" s="37">
        <f>SUMIFS(СВЦЭМ!$F$34:$F$777,СВЦЭМ!$A$34:$A$777,$A204,СВЦЭМ!$B$34:$B$777,Y$190)+'СЕТ СН'!$F$12-'СЕТ СН'!$F$23</f>
        <v>-463.85183369000003</v>
      </c>
    </row>
    <row r="205" spans="1:25" ht="15.75" x14ac:dyDescent="0.2">
      <c r="A205" s="36">
        <f t="shared" si="5"/>
        <v>43054</v>
      </c>
      <c r="B205" s="37">
        <f>SUMIFS(СВЦЭМ!$F$34:$F$777,СВЦЭМ!$A$34:$A$777,$A205,СВЦЭМ!$B$34:$B$777,B$190)+'СЕТ СН'!$F$12-'СЕТ СН'!$F$23</f>
        <v>-464.56401929999998</v>
      </c>
      <c r="C205" s="37">
        <f>SUMIFS(СВЦЭМ!$F$34:$F$777,СВЦЭМ!$A$34:$A$777,$A205,СВЦЭМ!$B$34:$B$777,C$190)+'СЕТ СН'!$F$12-'СЕТ СН'!$F$23</f>
        <v>-460.81230671000003</v>
      </c>
      <c r="D205" s="37">
        <f>SUMIFS(СВЦЭМ!$F$34:$F$777,СВЦЭМ!$A$34:$A$777,$A205,СВЦЭМ!$B$34:$B$777,D$190)+'СЕТ СН'!$F$12-'СЕТ СН'!$F$23</f>
        <v>-456.4348688</v>
      </c>
      <c r="E205" s="37">
        <f>SUMIFS(СВЦЭМ!$F$34:$F$777,СВЦЭМ!$A$34:$A$777,$A205,СВЦЭМ!$B$34:$B$777,E$190)+'СЕТ СН'!$F$12-'СЕТ СН'!$F$23</f>
        <v>-457.10944026999999</v>
      </c>
      <c r="F205" s="37">
        <f>SUMIFS(СВЦЭМ!$F$34:$F$777,СВЦЭМ!$A$34:$A$777,$A205,СВЦЭМ!$B$34:$B$777,F$190)+'СЕТ СН'!$F$12-'СЕТ СН'!$F$23</f>
        <v>-457.07423169000003</v>
      </c>
      <c r="G205" s="37">
        <f>SUMIFS(СВЦЭМ!$F$34:$F$777,СВЦЭМ!$A$34:$A$777,$A205,СВЦЭМ!$B$34:$B$777,G$190)+'СЕТ СН'!$F$12-'СЕТ СН'!$F$23</f>
        <v>-456.29161804</v>
      </c>
      <c r="H205" s="37">
        <f>SUMIFS(СВЦЭМ!$F$34:$F$777,СВЦЭМ!$A$34:$A$777,$A205,СВЦЭМ!$B$34:$B$777,H$190)+'СЕТ СН'!$F$12-'СЕТ СН'!$F$23</f>
        <v>-461.46374357000002</v>
      </c>
      <c r="I205" s="37">
        <f>SUMIFS(СВЦЭМ!$F$34:$F$777,СВЦЭМ!$A$34:$A$777,$A205,СВЦЭМ!$B$34:$B$777,I$190)+'СЕТ СН'!$F$12-'СЕТ СН'!$F$23</f>
        <v>-471.99791260000001</v>
      </c>
      <c r="J205" s="37">
        <f>SUMIFS(СВЦЭМ!$F$34:$F$777,СВЦЭМ!$A$34:$A$777,$A205,СВЦЭМ!$B$34:$B$777,J$190)+'СЕТ СН'!$F$12-'СЕТ СН'!$F$23</f>
        <v>-478.50992745000002</v>
      </c>
      <c r="K205" s="37">
        <f>SUMIFS(СВЦЭМ!$F$34:$F$777,СВЦЭМ!$A$34:$A$777,$A205,СВЦЭМ!$B$34:$B$777,K$190)+'СЕТ СН'!$F$12-'СЕТ СН'!$F$23</f>
        <v>-486.483293</v>
      </c>
      <c r="L205" s="37">
        <f>SUMIFS(СВЦЭМ!$F$34:$F$777,СВЦЭМ!$A$34:$A$777,$A205,СВЦЭМ!$B$34:$B$777,L$190)+'СЕТ СН'!$F$12-'СЕТ СН'!$F$23</f>
        <v>-493.82928346</v>
      </c>
      <c r="M205" s="37">
        <f>SUMIFS(СВЦЭМ!$F$34:$F$777,СВЦЭМ!$A$34:$A$777,$A205,СВЦЭМ!$B$34:$B$777,M$190)+'СЕТ СН'!$F$12-'СЕТ СН'!$F$23</f>
        <v>-495.79464458000001</v>
      </c>
      <c r="N205" s="37">
        <f>SUMIFS(СВЦЭМ!$F$34:$F$777,СВЦЭМ!$A$34:$A$777,$A205,СВЦЭМ!$B$34:$B$777,N$190)+'СЕТ СН'!$F$12-'СЕТ СН'!$F$23</f>
        <v>-494.96059780999997</v>
      </c>
      <c r="O205" s="37">
        <f>SUMIFS(СВЦЭМ!$F$34:$F$777,СВЦЭМ!$A$34:$A$777,$A205,СВЦЭМ!$B$34:$B$777,O$190)+'СЕТ СН'!$F$12-'СЕТ СН'!$F$23</f>
        <v>-494.31170873999997</v>
      </c>
      <c r="P205" s="37">
        <f>SUMIFS(СВЦЭМ!$F$34:$F$777,СВЦЭМ!$A$34:$A$777,$A205,СВЦЭМ!$B$34:$B$777,P$190)+'СЕТ СН'!$F$12-'СЕТ СН'!$F$23</f>
        <v>-493.97398862</v>
      </c>
      <c r="Q205" s="37">
        <f>SUMIFS(СВЦЭМ!$F$34:$F$777,СВЦЭМ!$A$34:$A$777,$A205,СВЦЭМ!$B$34:$B$777,Q$190)+'СЕТ СН'!$F$12-'СЕТ СН'!$F$23</f>
        <v>-494.10063382999999</v>
      </c>
      <c r="R205" s="37">
        <f>SUMIFS(СВЦЭМ!$F$34:$F$777,СВЦЭМ!$A$34:$A$777,$A205,СВЦЭМ!$B$34:$B$777,R$190)+'СЕТ СН'!$F$12-'СЕТ СН'!$F$23</f>
        <v>-494.98329878999999</v>
      </c>
      <c r="S205" s="37">
        <f>SUMIFS(СВЦЭМ!$F$34:$F$777,СВЦЭМ!$A$34:$A$777,$A205,СВЦЭМ!$B$34:$B$777,S$190)+'СЕТ СН'!$F$12-'СЕТ СН'!$F$23</f>
        <v>-496.15408127000001</v>
      </c>
      <c r="T205" s="37">
        <f>SUMIFS(СВЦЭМ!$F$34:$F$777,СВЦЭМ!$A$34:$A$777,$A205,СВЦЭМ!$B$34:$B$777,T$190)+'СЕТ СН'!$F$12-'СЕТ СН'!$F$23</f>
        <v>-498.97076024</v>
      </c>
      <c r="U205" s="37">
        <f>SUMIFS(СВЦЭМ!$F$34:$F$777,СВЦЭМ!$A$34:$A$777,$A205,СВЦЭМ!$B$34:$B$777,U$190)+'СЕТ СН'!$F$12-'СЕТ СН'!$F$23</f>
        <v>-499.32337046999999</v>
      </c>
      <c r="V205" s="37">
        <f>SUMIFS(СВЦЭМ!$F$34:$F$777,СВЦЭМ!$A$34:$A$777,$A205,СВЦЭМ!$B$34:$B$777,V$190)+'СЕТ СН'!$F$12-'СЕТ СН'!$F$23</f>
        <v>-494.83678364000002</v>
      </c>
      <c r="W205" s="37">
        <f>SUMIFS(СВЦЭМ!$F$34:$F$777,СВЦЭМ!$A$34:$A$777,$A205,СВЦЭМ!$B$34:$B$777,W$190)+'СЕТ СН'!$F$12-'СЕТ СН'!$F$23</f>
        <v>-485.32875942999999</v>
      </c>
      <c r="X205" s="37">
        <f>SUMIFS(СВЦЭМ!$F$34:$F$777,СВЦЭМ!$A$34:$A$777,$A205,СВЦЭМ!$B$34:$B$777,X$190)+'СЕТ СН'!$F$12-'СЕТ СН'!$F$23</f>
        <v>-474.44401915999998</v>
      </c>
      <c r="Y205" s="37">
        <f>SUMIFS(СВЦЭМ!$F$34:$F$777,СВЦЭМ!$A$34:$A$777,$A205,СВЦЭМ!$B$34:$B$777,Y$190)+'СЕТ СН'!$F$12-'СЕТ СН'!$F$23</f>
        <v>-464.08251181000003</v>
      </c>
    </row>
    <row r="206" spans="1:25" ht="15.75" x14ac:dyDescent="0.2">
      <c r="A206" s="36">
        <f t="shared" si="5"/>
        <v>43055</v>
      </c>
      <c r="B206" s="37">
        <f>SUMIFS(СВЦЭМ!$F$34:$F$777,СВЦЭМ!$A$34:$A$777,$A206,СВЦЭМ!$B$34:$B$777,B$190)+'СЕТ СН'!$F$12-'СЕТ СН'!$F$23</f>
        <v>-457.02074374</v>
      </c>
      <c r="C206" s="37">
        <f>SUMIFS(СВЦЭМ!$F$34:$F$777,СВЦЭМ!$A$34:$A$777,$A206,СВЦЭМ!$B$34:$B$777,C$190)+'СЕТ СН'!$F$12-'СЕТ СН'!$F$23</f>
        <v>-456.80359401999999</v>
      </c>
      <c r="D206" s="37">
        <f>SUMIFS(СВЦЭМ!$F$34:$F$777,СВЦЭМ!$A$34:$A$777,$A206,СВЦЭМ!$B$34:$B$777,D$190)+'СЕТ СН'!$F$12-'СЕТ СН'!$F$23</f>
        <v>-454.73040779999997</v>
      </c>
      <c r="E206" s="37">
        <f>SUMIFS(СВЦЭМ!$F$34:$F$777,СВЦЭМ!$A$34:$A$777,$A206,СВЦЭМ!$B$34:$B$777,E$190)+'СЕТ СН'!$F$12-'СЕТ СН'!$F$23</f>
        <v>-455.16673355</v>
      </c>
      <c r="F206" s="37">
        <f>SUMIFS(СВЦЭМ!$F$34:$F$777,СВЦЭМ!$A$34:$A$777,$A206,СВЦЭМ!$B$34:$B$777,F$190)+'СЕТ СН'!$F$12-'СЕТ СН'!$F$23</f>
        <v>-455.26614287000001</v>
      </c>
      <c r="G206" s="37">
        <f>SUMIFS(СВЦЭМ!$F$34:$F$777,СВЦЭМ!$A$34:$A$777,$A206,СВЦЭМ!$B$34:$B$777,G$190)+'СЕТ СН'!$F$12-'СЕТ СН'!$F$23</f>
        <v>-454.47305934000002</v>
      </c>
      <c r="H206" s="37">
        <f>SUMIFS(СВЦЭМ!$F$34:$F$777,СВЦЭМ!$A$34:$A$777,$A206,СВЦЭМ!$B$34:$B$777,H$190)+'СЕТ СН'!$F$12-'СЕТ СН'!$F$23</f>
        <v>-456.54218164999997</v>
      </c>
      <c r="I206" s="37">
        <f>SUMIFS(СВЦЭМ!$F$34:$F$777,СВЦЭМ!$A$34:$A$777,$A206,СВЦЭМ!$B$34:$B$777,I$190)+'СЕТ СН'!$F$12-'СЕТ СН'!$F$23</f>
        <v>-468.20969947000003</v>
      </c>
      <c r="J206" s="37">
        <f>SUMIFS(СВЦЭМ!$F$34:$F$777,СВЦЭМ!$A$34:$A$777,$A206,СВЦЭМ!$B$34:$B$777,J$190)+'СЕТ СН'!$F$12-'СЕТ СН'!$F$23</f>
        <v>-474.09084525000003</v>
      </c>
      <c r="K206" s="37">
        <f>SUMIFS(СВЦЭМ!$F$34:$F$777,СВЦЭМ!$A$34:$A$777,$A206,СВЦЭМ!$B$34:$B$777,K$190)+'СЕТ СН'!$F$12-'СЕТ СН'!$F$23</f>
        <v>-482.16754811999999</v>
      </c>
      <c r="L206" s="37">
        <f>SUMIFS(СВЦЭМ!$F$34:$F$777,СВЦЭМ!$A$34:$A$777,$A206,СВЦЭМ!$B$34:$B$777,L$190)+'СЕТ СН'!$F$12-'СЕТ СН'!$F$23</f>
        <v>-490.24324005</v>
      </c>
      <c r="M206" s="37">
        <f>SUMIFS(СВЦЭМ!$F$34:$F$777,СВЦЭМ!$A$34:$A$777,$A206,СВЦЭМ!$B$34:$B$777,M$190)+'СЕТ СН'!$F$12-'СЕТ СН'!$F$23</f>
        <v>-494.52523509000002</v>
      </c>
      <c r="N206" s="37">
        <f>SUMIFS(СВЦЭМ!$F$34:$F$777,СВЦЭМ!$A$34:$A$777,$A206,СВЦЭМ!$B$34:$B$777,N$190)+'СЕТ СН'!$F$12-'СЕТ СН'!$F$23</f>
        <v>-495.84251455000003</v>
      </c>
      <c r="O206" s="37">
        <f>SUMIFS(СВЦЭМ!$F$34:$F$777,СВЦЭМ!$A$34:$A$777,$A206,СВЦЭМ!$B$34:$B$777,O$190)+'СЕТ СН'!$F$12-'СЕТ СН'!$F$23</f>
        <v>-498.67715573999999</v>
      </c>
      <c r="P206" s="37">
        <f>SUMIFS(СВЦЭМ!$F$34:$F$777,СВЦЭМ!$A$34:$A$777,$A206,СВЦЭМ!$B$34:$B$777,P$190)+'СЕТ СН'!$F$12-'СЕТ СН'!$F$23</f>
        <v>-497.84482035000002</v>
      </c>
      <c r="Q206" s="37">
        <f>SUMIFS(СВЦЭМ!$F$34:$F$777,СВЦЭМ!$A$34:$A$777,$A206,СВЦЭМ!$B$34:$B$777,Q$190)+'СЕТ СН'!$F$12-'СЕТ СН'!$F$23</f>
        <v>-497.46333073</v>
      </c>
      <c r="R206" s="37">
        <f>SUMIFS(СВЦЭМ!$F$34:$F$777,СВЦЭМ!$A$34:$A$777,$A206,СВЦЭМ!$B$34:$B$777,R$190)+'СЕТ СН'!$F$12-'СЕТ СН'!$F$23</f>
        <v>-497.78888358</v>
      </c>
      <c r="S206" s="37">
        <f>SUMIFS(СВЦЭМ!$F$34:$F$777,СВЦЭМ!$A$34:$A$777,$A206,СВЦЭМ!$B$34:$B$777,S$190)+'СЕТ СН'!$F$12-'СЕТ СН'!$F$23</f>
        <v>-499.51165017</v>
      </c>
      <c r="T206" s="37">
        <f>SUMIFS(СВЦЭМ!$F$34:$F$777,СВЦЭМ!$A$34:$A$777,$A206,СВЦЭМ!$B$34:$B$777,T$190)+'СЕТ СН'!$F$12-'СЕТ СН'!$F$23</f>
        <v>-500.79626571</v>
      </c>
      <c r="U206" s="37">
        <f>SUMIFS(СВЦЭМ!$F$34:$F$777,СВЦЭМ!$A$34:$A$777,$A206,СВЦЭМ!$B$34:$B$777,U$190)+'СЕТ СН'!$F$12-'СЕТ СН'!$F$23</f>
        <v>-501.15343295000002</v>
      </c>
      <c r="V206" s="37">
        <f>SUMIFS(СВЦЭМ!$F$34:$F$777,СВЦЭМ!$A$34:$A$777,$A206,СВЦЭМ!$B$34:$B$777,V$190)+'СЕТ СН'!$F$12-'СЕТ СН'!$F$23</f>
        <v>-496.58415838999997</v>
      </c>
      <c r="W206" s="37">
        <f>SUMIFS(СВЦЭМ!$F$34:$F$777,СВЦЭМ!$A$34:$A$777,$A206,СВЦЭМ!$B$34:$B$777,W$190)+'СЕТ СН'!$F$12-'СЕТ СН'!$F$23</f>
        <v>-486.05266836999999</v>
      </c>
      <c r="X206" s="37">
        <f>SUMIFS(СВЦЭМ!$F$34:$F$777,СВЦЭМ!$A$34:$A$777,$A206,СВЦЭМ!$B$34:$B$777,X$190)+'СЕТ СН'!$F$12-'СЕТ СН'!$F$23</f>
        <v>-476.10909873999998</v>
      </c>
      <c r="Y206" s="37">
        <f>SUMIFS(СВЦЭМ!$F$34:$F$777,СВЦЭМ!$A$34:$A$777,$A206,СВЦЭМ!$B$34:$B$777,Y$190)+'СЕТ СН'!$F$12-'СЕТ СН'!$F$23</f>
        <v>-468.00524902000001</v>
      </c>
    </row>
    <row r="207" spans="1:25" ht="15.75" x14ac:dyDescent="0.2">
      <c r="A207" s="36">
        <f t="shared" si="5"/>
        <v>43056</v>
      </c>
      <c r="B207" s="37">
        <f>SUMIFS(СВЦЭМ!$F$34:$F$777,СВЦЭМ!$A$34:$A$777,$A207,СВЦЭМ!$B$34:$B$777,B$190)+'СЕТ СН'!$F$12-'СЕТ СН'!$F$23</f>
        <v>-457.66358903000003</v>
      </c>
      <c r="C207" s="37">
        <f>SUMIFS(СВЦЭМ!$F$34:$F$777,СВЦЭМ!$A$34:$A$777,$A207,СВЦЭМ!$B$34:$B$777,C$190)+'СЕТ СН'!$F$12-'СЕТ СН'!$F$23</f>
        <v>-453.79415037000001</v>
      </c>
      <c r="D207" s="37">
        <f>SUMIFS(СВЦЭМ!$F$34:$F$777,СВЦЭМ!$A$34:$A$777,$A207,СВЦЭМ!$B$34:$B$777,D$190)+'СЕТ СН'!$F$12-'СЕТ СН'!$F$23</f>
        <v>-453.66030677000003</v>
      </c>
      <c r="E207" s="37">
        <f>SUMIFS(СВЦЭМ!$F$34:$F$777,СВЦЭМ!$A$34:$A$777,$A207,СВЦЭМ!$B$34:$B$777,E$190)+'СЕТ СН'!$F$12-'СЕТ СН'!$F$23</f>
        <v>-454.05950253000003</v>
      </c>
      <c r="F207" s="37">
        <f>SUMIFS(СВЦЭМ!$F$34:$F$777,СВЦЭМ!$A$34:$A$777,$A207,СВЦЭМ!$B$34:$B$777,F$190)+'СЕТ СН'!$F$12-'СЕТ СН'!$F$23</f>
        <v>-454.00276064000002</v>
      </c>
      <c r="G207" s="37">
        <f>SUMIFS(СВЦЭМ!$F$34:$F$777,СВЦЭМ!$A$34:$A$777,$A207,СВЦЭМ!$B$34:$B$777,G$190)+'СЕТ СН'!$F$12-'СЕТ СН'!$F$23</f>
        <v>-453.34307523000001</v>
      </c>
      <c r="H207" s="37">
        <f>SUMIFS(СВЦЭМ!$F$34:$F$777,СВЦЭМ!$A$34:$A$777,$A207,СВЦЭМ!$B$34:$B$777,H$190)+'СЕТ СН'!$F$12-'СЕТ СН'!$F$23</f>
        <v>-456.94143402999998</v>
      </c>
      <c r="I207" s="37">
        <f>SUMIFS(СВЦЭМ!$F$34:$F$777,СВЦЭМ!$A$34:$A$777,$A207,СВЦЭМ!$B$34:$B$777,I$190)+'СЕТ СН'!$F$12-'СЕТ СН'!$F$23</f>
        <v>-468.74021099999999</v>
      </c>
      <c r="J207" s="37">
        <f>SUMIFS(СВЦЭМ!$F$34:$F$777,СВЦЭМ!$A$34:$A$777,$A207,СВЦЭМ!$B$34:$B$777,J$190)+'СЕТ СН'!$F$12-'СЕТ СН'!$F$23</f>
        <v>-475.39434587</v>
      </c>
      <c r="K207" s="37">
        <f>SUMIFS(СВЦЭМ!$F$34:$F$777,СВЦЭМ!$A$34:$A$777,$A207,СВЦЭМ!$B$34:$B$777,K$190)+'СЕТ СН'!$F$12-'СЕТ СН'!$F$23</f>
        <v>-484.80276744000003</v>
      </c>
      <c r="L207" s="37">
        <f>SUMIFS(СВЦЭМ!$F$34:$F$777,СВЦЭМ!$A$34:$A$777,$A207,СВЦЭМ!$B$34:$B$777,L$190)+'СЕТ СН'!$F$12-'СЕТ СН'!$F$23</f>
        <v>-493.44671959999999</v>
      </c>
      <c r="M207" s="37">
        <f>SUMIFS(СВЦЭМ!$F$34:$F$777,СВЦЭМ!$A$34:$A$777,$A207,СВЦЭМ!$B$34:$B$777,M$190)+'СЕТ СН'!$F$12-'СЕТ СН'!$F$23</f>
        <v>-496.54767369000001</v>
      </c>
      <c r="N207" s="37">
        <f>SUMIFS(СВЦЭМ!$F$34:$F$777,СВЦЭМ!$A$34:$A$777,$A207,СВЦЭМ!$B$34:$B$777,N$190)+'СЕТ СН'!$F$12-'СЕТ СН'!$F$23</f>
        <v>-496.07255269000001</v>
      </c>
      <c r="O207" s="37">
        <f>SUMIFS(СВЦЭМ!$F$34:$F$777,СВЦЭМ!$A$34:$A$777,$A207,СВЦЭМ!$B$34:$B$777,O$190)+'СЕТ СН'!$F$12-'СЕТ СН'!$F$23</f>
        <v>-495.33775365999998</v>
      </c>
      <c r="P207" s="37">
        <f>SUMIFS(СВЦЭМ!$F$34:$F$777,СВЦЭМ!$A$34:$A$777,$A207,СВЦЭМ!$B$34:$B$777,P$190)+'СЕТ СН'!$F$12-'СЕТ СН'!$F$23</f>
        <v>-493.80587134000001</v>
      </c>
      <c r="Q207" s="37">
        <f>SUMIFS(СВЦЭМ!$F$34:$F$777,СВЦЭМ!$A$34:$A$777,$A207,СВЦЭМ!$B$34:$B$777,Q$190)+'СЕТ СН'!$F$12-'СЕТ СН'!$F$23</f>
        <v>-492.89143368999999</v>
      </c>
      <c r="R207" s="37">
        <f>SUMIFS(СВЦЭМ!$F$34:$F$777,СВЦЭМ!$A$34:$A$777,$A207,СВЦЭМ!$B$34:$B$777,R$190)+'СЕТ СН'!$F$12-'СЕТ СН'!$F$23</f>
        <v>-492.67857475</v>
      </c>
      <c r="S207" s="37">
        <f>SUMIFS(СВЦЭМ!$F$34:$F$777,СВЦЭМ!$A$34:$A$777,$A207,СВЦЭМ!$B$34:$B$777,S$190)+'СЕТ СН'!$F$12-'СЕТ СН'!$F$23</f>
        <v>-494.52111983999998</v>
      </c>
      <c r="T207" s="37">
        <f>SUMIFS(СВЦЭМ!$F$34:$F$777,СВЦЭМ!$A$34:$A$777,$A207,СВЦЭМ!$B$34:$B$777,T$190)+'СЕТ СН'!$F$12-'СЕТ СН'!$F$23</f>
        <v>-499.54371864000001</v>
      </c>
      <c r="U207" s="37">
        <f>SUMIFS(СВЦЭМ!$F$34:$F$777,СВЦЭМ!$A$34:$A$777,$A207,СВЦЭМ!$B$34:$B$777,U$190)+'СЕТ СН'!$F$12-'СЕТ СН'!$F$23</f>
        <v>-500.06557647</v>
      </c>
      <c r="V207" s="37">
        <f>SUMIFS(СВЦЭМ!$F$34:$F$777,СВЦЭМ!$A$34:$A$777,$A207,СВЦЭМ!$B$34:$B$777,V$190)+'СЕТ СН'!$F$12-'СЕТ СН'!$F$23</f>
        <v>-494.10076337999999</v>
      </c>
      <c r="W207" s="37">
        <f>SUMIFS(СВЦЭМ!$F$34:$F$777,СВЦЭМ!$A$34:$A$777,$A207,СВЦЭМ!$B$34:$B$777,W$190)+'СЕТ СН'!$F$12-'СЕТ СН'!$F$23</f>
        <v>-484.16656773</v>
      </c>
      <c r="X207" s="37">
        <f>SUMIFS(СВЦЭМ!$F$34:$F$777,СВЦЭМ!$A$34:$A$777,$A207,СВЦЭМ!$B$34:$B$777,X$190)+'СЕТ СН'!$F$12-'СЕТ СН'!$F$23</f>
        <v>-473.02640527</v>
      </c>
      <c r="Y207" s="37">
        <f>SUMIFS(СВЦЭМ!$F$34:$F$777,СВЦЭМ!$A$34:$A$777,$A207,СВЦЭМ!$B$34:$B$777,Y$190)+'СЕТ СН'!$F$12-'СЕТ СН'!$F$23</f>
        <v>-464.74218083</v>
      </c>
    </row>
    <row r="208" spans="1:25" ht="15.75" x14ac:dyDescent="0.2">
      <c r="A208" s="36">
        <f t="shared" si="5"/>
        <v>43057</v>
      </c>
      <c r="B208" s="37">
        <f>SUMIFS(СВЦЭМ!$F$34:$F$777,СВЦЭМ!$A$34:$A$777,$A208,СВЦЭМ!$B$34:$B$777,B$190)+'СЕТ СН'!$F$12-'СЕТ СН'!$F$23</f>
        <v>-456.86718427</v>
      </c>
      <c r="C208" s="37">
        <f>SUMIFS(СВЦЭМ!$F$34:$F$777,СВЦЭМ!$A$34:$A$777,$A208,СВЦЭМ!$B$34:$B$777,C$190)+'СЕТ СН'!$F$12-'СЕТ СН'!$F$23</f>
        <v>-452.26482024000001</v>
      </c>
      <c r="D208" s="37">
        <f>SUMIFS(СВЦЭМ!$F$34:$F$777,СВЦЭМ!$A$34:$A$777,$A208,СВЦЭМ!$B$34:$B$777,D$190)+'СЕТ СН'!$F$12-'СЕТ СН'!$F$23</f>
        <v>-452.18488429000001</v>
      </c>
      <c r="E208" s="37">
        <f>SUMIFS(СВЦЭМ!$F$34:$F$777,СВЦЭМ!$A$34:$A$777,$A208,СВЦЭМ!$B$34:$B$777,E$190)+'СЕТ СН'!$F$12-'СЕТ СН'!$F$23</f>
        <v>-454.10219179000001</v>
      </c>
      <c r="F208" s="37">
        <f>SUMIFS(СВЦЭМ!$F$34:$F$777,СВЦЭМ!$A$34:$A$777,$A208,СВЦЭМ!$B$34:$B$777,F$190)+'СЕТ СН'!$F$12-'СЕТ СН'!$F$23</f>
        <v>-454.47270649000001</v>
      </c>
      <c r="G208" s="37">
        <f>SUMIFS(СВЦЭМ!$F$34:$F$777,СВЦЭМ!$A$34:$A$777,$A208,СВЦЭМ!$B$34:$B$777,G$190)+'СЕТ СН'!$F$12-'СЕТ СН'!$F$23</f>
        <v>-452.93244831999999</v>
      </c>
      <c r="H208" s="37">
        <f>SUMIFS(СВЦЭМ!$F$34:$F$777,СВЦЭМ!$A$34:$A$777,$A208,СВЦЭМ!$B$34:$B$777,H$190)+'СЕТ СН'!$F$12-'СЕТ СН'!$F$23</f>
        <v>-456.14676405</v>
      </c>
      <c r="I208" s="37">
        <f>SUMIFS(СВЦЭМ!$F$34:$F$777,СВЦЭМ!$A$34:$A$777,$A208,СВЦЭМ!$B$34:$B$777,I$190)+'СЕТ СН'!$F$12-'СЕТ СН'!$F$23</f>
        <v>-463.73060724999999</v>
      </c>
      <c r="J208" s="37">
        <f>SUMIFS(СВЦЭМ!$F$34:$F$777,СВЦЭМ!$A$34:$A$777,$A208,СВЦЭМ!$B$34:$B$777,J$190)+'СЕТ СН'!$F$12-'СЕТ СН'!$F$23</f>
        <v>-473.57609180999998</v>
      </c>
      <c r="K208" s="37">
        <f>SUMIFS(СВЦЭМ!$F$34:$F$777,СВЦЭМ!$A$34:$A$777,$A208,СВЦЭМ!$B$34:$B$777,K$190)+'СЕТ СН'!$F$12-'СЕТ СН'!$F$23</f>
        <v>-485.0404729</v>
      </c>
      <c r="L208" s="37">
        <f>SUMIFS(СВЦЭМ!$F$34:$F$777,СВЦЭМ!$A$34:$A$777,$A208,СВЦЭМ!$B$34:$B$777,L$190)+'СЕТ СН'!$F$12-'СЕТ СН'!$F$23</f>
        <v>-492.46552551000002</v>
      </c>
      <c r="M208" s="37">
        <f>SUMIFS(СВЦЭМ!$F$34:$F$777,СВЦЭМ!$A$34:$A$777,$A208,СВЦЭМ!$B$34:$B$777,M$190)+'СЕТ СН'!$F$12-'СЕТ СН'!$F$23</f>
        <v>-495.75802704</v>
      </c>
      <c r="N208" s="37">
        <f>SUMIFS(СВЦЭМ!$F$34:$F$777,СВЦЭМ!$A$34:$A$777,$A208,СВЦЭМ!$B$34:$B$777,N$190)+'СЕТ СН'!$F$12-'СЕТ СН'!$F$23</f>
        <v>-495.79454186999999</v>
      </c>
      <c r="O208" s="37">
        <f>SUMIFS(СВЦЭМ!$F$34:$F$777,СВЦЭМ!$A$34:$A$777,$A208,СВЦЭМ!$B$34:$B$777,O$190)+'СЕТ СН'!$F$12-'СЕТ СН'!$F$23</f>
        <v>-495.59453487999997</v>
      </c>
      <c r="P208" s="37">
        <f>SUMIFS(СВЦЭМ!$F$34:$F$777,СВЦЭМ!$A$34:$A$777,$A208,СВЦЭМ!$B$34:$B$777,P$190)+'СЕТ СН'!$F$12-'СЕТ СН'!$F$23</f>
        <v>-495.47246562999999</v>
      </c>
      <c r="Q208" s="37">
        <f>SUMIFS(СВЦЭМ!$F$34:$F$777,СВЦЭМ!$A$34:$A$777,$A208,СВЦЭМ!$B$34:$B$777,Q$190)+'СЕТ СН'!$F$12-'СЕТ СН'!$F$23</f>
        <v>-495.58218177000003</v>
      </c>
      <c r="R208" s="37">
        <f>SUMIFS(СВЦЭМ!$F$34:$F$777,СВЦЭМ!$A$34:$A$777,$A208,СВЦЭМ!$B$34:$B$777,R$190)+'СЕТ СН'!$F$12-'СЕТ СН'!$F$23</f>
        <v>-495.21924538999997</v>
      </c>
      <c r="S208" s="37">
        <f>SUMIFS(СВЦЭМ!$F$34:$F$777,СВЦЭМ!$A$34:$A$777,$A208,СВЦЭМ!$B$34:$B$777,S$190)+'СЕТ СН'!$F$12-'СЕТ СН'!$F$23</f>
        <v>-495.16951753000001</v>
      </c>
      <c r="T208" s="37">
        <f>SUMIFS(СВЦЭМ!$F$34:$F$777,СВЦЭМ!$A$34:$A$777,$A208,СВЦЭМ!$B$34:$B$777,T$190)+'СЕТ СН'!$F$12-'СЕТ СН'!$F$23</f>
        <v>-495.35815788000002</v>
      </c>
      <c r="U208" s="37">
        <f>SUMIFS(СВЦЭМ!$F$34:$F$777,СВЦЭМ!$A$34:$A$777,$A208,СВЦЭМ!$B$34:$B$777,U$190)+'СЕТ СН'!$F$12-'СЕТ СН'!$F$23</f>
        <v>-493.08937453999999</v>
      </c>
      <c r="V208" s="37">
        <f>SUMIFS(СВЦЭМ!$F$34:$F$777,СВЦЭМ!$A$34:$A$777,$A208,СВЦЭМ!$B$34:$B$777,V$190)+'СЕТ СН'!$F$12-'СЕТ СН'!$F$23</f>
        <v>-489.64832501000001</v>
      </c>
      <c r="W208" s="37">
        <f>SUMIFS(СВЦЭМ!$F$34:$F$777,СВЦЭМ!$A$34:$A$777,$A208,СВЦЭМ!$B$34:$B$777,W$190)+'СЕТ СН'!$F$12-'СЕТ СН'!$F$23</f>
        <v>-481.91710641999998</v>
      </c>
      <c r="X208" s="37">
        <f>SUMIFS(СВЦЭМ!$F$34:$F$777,СВЦЭМ!$A$34:$A$777,$A208,СВЦЭМ!$B$34:$B$777,X$190)+'СЕТ СН'!$F$12-'СЕТ СН'!$F$23</f>
        <v>-474.24791253000001</v>
      </c>
      <c r="Y208" s="37">
        <f>SUMIFS(СВЦЭМ!$F$34:$F$777,СВЦЭМ!$A$34:$A$777,$A208,СВЦЭМ!$B$34:$B$777,Y$190)+'СЕТ СН'!$F$12-'СЕТ СН'!$F$23</f>
        <v>-466.10429915999998</v>
      </c>
    </row>
    <row r="209" spans="1:25" ht="15.75" x14ac:dyDescent="0.2">
      <c r="A209" s="36">
        <f t="shared" si="5"/>
        <v>43058</v>
      </c>
      <c r="B209" s="37">
        <f>SUMIFS(СВЦЭМ!$F$34:$F$777,СВЦЭМ!$A$34:$A$777,$A209,СВЦЭМ!$B$34:$B$777,B$190)+'СЕТ СН'!$F$12-'СЕТ СН'!$F$23</f>
        <v>-458.28133032</v>
      </c>
      <c r="C209" s="37">
        <f>SUMIFS(СВЦЭМ!$F$34:$F$777,СВЦЭМ!$A$34:$A$777,$A209,СВЦЭМ!$B$34:$B$777,C$190)+'СЕТ СН'!$F$12-'СЕТ СН'!$F$23</f>
        <v>-455.60606034</v>
      </c>
      <c r="D209" s="37">
        <f>SUMIFS(СВЦЭМ!$F$34:$F$777,СВЦЭМ!$A$34:$A$777,$A209,СВЦЭМ!$B$34:$B$777,D$190)+'СЕТ СН'!$F$12-'СЕТ СН'!$F$23</f>
        <v>-454.02658358999997</v>
      </c>
      <c r="E209" s="37">
        <f>SUMIFS(СВЦЭМ!$F$34:$F$777,СВЦЭМ!$A$34:$A$777,$A209,СВЦЭМ!$B$34:$B$777,E$190)+'СЕТ СН'!$F$12-'СЕТ СН'!$F$23</f>
        <v>-454.55517098000001</v>
      </c>
      <c r="F209" s="37">
        <f>SUMIFS(СВЦЭМ!$F$34:$F$777,СВЦЭМ!$A$34:$A$777,$A209,СВЦЭМ!$B$34:$B$777,F$190)+'СЕТ СН'!$F$12-'СЕТ СН'!$F$23</f>
        <v>-454.53633265999997</v>
      </c>
      <c r="G209" s="37">
        <f>SUMIFS(СВЦЭМ!$F$34:$F$777,СВЦЭМ!$A$34:$A$777,$A209,СВЦЭМ!$B$34:$B$777,G$190)+'СЕТ СН'!$F$12-'СЕТ СН'!$F$23</f>
        <v>-456.06268116000001</v>
      </c>
      <c r="H209" s="37">
        <f>SUMIFS(СВЦЭМ!$F$34:$F$777,СВЦЭМ!$A$34:$A$777,$A209,СВЦЭМ!$B$34:$B$777,H$190)+'СЕТ СН'!$F$12-'СЕТ СН'!$F$23</f>
        <v>-457.37809009</v>
      </c>
      <c r="I209" s="37">
        <f>SUMIFS(СВЦЭМ!$F$34:$F$777,СВЦЭМ!$A$34:$A$777,$A209,СВЦЭМ!$B$34:$B$777,I$190)+'СЕТ СН'!$F$12-'СЕТ СН'!$F$23</f>
        <v>-457.41568617000001</v>
      </c>
      <c r="J209" s="37">
        <f>SUMIFS(СВЦЭМ!$F$34:$F$777,СВЦЭМ!$A$34:$A$777,$A209,СВЦЭМ!$B$34:$B$777,J$190)+'СЕТ СН'!$F$12-'СЕТ СН'!$F$23</f>
        <v>-466.04287439000001</v>
      </c>
      <c r="K209" s="37">
        <f>SUMIFS(СВЦЭМ!$F$34:$F$777,СВЦЭМ!$A$34:$A$777,$A209,СВЦЭМ!$B$34:$B$777,K$190)+'СЕТ СН'!$F$12-'СЕТ СН'!$F$23</f>
        <v>-480.32920661999998</v>
      </c>
      <c r="L209" s="37">
        <f>SUMIFS(СВЦЭМ!$F$34:$F$777,СВЦЭМ!$A$34:$A$777,$A209,СВЦЭМ!$B$34:$B$777,L$190)+'СЕТ СН'!$F$12-'СЕТ СН'!$F$23</f>
        <v>-492.41914723000002</v>
      </c>
      <c r="M209" s="37">
        <f>SUMIFS(СВЦЭМ!$F$34:$F$777,СВЦЭМ!$A$34:$A$777,$A209,СВЦЭМ!$B$34:$B$777,M$190)+'СЕТ СН'!$F$12-'СЕТ СН'!$F$23</f>
        <v>-495.86305288</v>
      </c>
      <c r="N209" s="37">
        <f>SUMIFS(СВЦЭМ!$F$34:$F$777,СВЦЭМ!$A$34:$A$777,$A209,СВЦЭМ!$B$34:$B$777,N$190)+'СЕТ СН'!$F$12-'СЕТ СН'!$F$23</f>
        <v>-495.02890507000001</v>
      </c>
      <c r="O209" s="37">
        <f>SUMIFS(СВЦЭМ!$F$34:$F$777,СВЦЭМ!$A$34:$A$777,$A209,СВЦЭМ!$B$34:$B$777,O$190)+'СЕТ СН'!$F$12-'СЕТ СН'!$F$23</f>
        <v>-493.22469304000003</v>
      </c>
      <c r="P209" s="37">
        <f>SUMIFS(СВЦЭМ!$F$34:$F$777,СВЦЭМ!$A$34:$A$777,$A209,СВЦЭМ!$B$34:$B$777,P$190)+'СЕТ СН'!$F$12-'СЕТ СН'!$F$23</f>
        <v>-492.30919305999998</v>
      </c>
      <c r="Q209" s="37">
        <f>SUMIFS(СВЦЭМ!$F$34:$F$777,СВЦЭМ!$A$34:$A$777,$A209,СВЦЭМ!$B$34:$B$777,Q$190)+'СЕТ СН'!$F$12-'СЕТ СН'!$F$23</f>
        <v>-491.77338715999997</v>
      </c>
      <c r="R209" s="37">
        <f>SUMIFS(СВЦЭМ!$F$34:$F$777,СВЦЭМ!$A$34:$A$777,$A209,СВЦЭМ!$B$34:$B$777,R$190)+'СЕТ СН'!$F$12-'СЕТ СН'!$F$23</f>
        <v>-491.57668123999997</v>
      </c>
      <c r="S209" s="37">
        <f>SUMIFS(СВЦЭМ!$F$34:$F$777,СВЦЭМ!$A$34:$A$777,$A209,СВЦЭМ!$B$34:$B$777,S$190)+'СЕТ СН'!$F$12-'СЕТ СН'!$F$23</f>
        <v>-495.16651351000002</v>
      </c>
      <c r="T209" s="37">
        <f>SUMIFS(СВЦЭМ!$F$34:$F$777,СВЦЭМ!$A$34:$A$777,$A209,СВЦЭМ!$B$34:$B$777,T$190)+'СЕТ СН'!$F$12-'СЕТ СН'!$F$23</f>
        <v>-498.08043275</v>
      </c>
      <c r="U209" s="37">
        <f>SUMIFS(СВЦЭМ!$F$34:$F$777,СВЦЭМ!$A$34:$A$777,$A209,СВЦЭМ!$B$34:$B$777,U$190)+'СЕТ СН'!$F$12-'СЕТ СН'!$F$23</f>
        <v>-496.64140877</v>
      </c>
      <c r="V209" s="37">
        <f>SUMIFS(СВЦЭМ!$F$34:$F$777,СВЦЭМ!$A$34:$A$777,$A209,СВЦЭМ!$B$34:$B$777,V$190)+'СЕТ СН'!$F$12-'СЕТ СН'!$F$23</f>
        <v>-491.71546049</v>
      </c>
      <c r="W209" s="37">
        <f>SUMIFS(СВЦЭМ!$F$34:$F$777,СВЦЭМ!$A$34:$A$777,$A209,СВЦЭМ!$B$34:$B$777,W$190)+'СЕТ СН'!$F$12-'СЕТ СН'!$F$23</f>
        <v>-480.82295389000001</v>
      </c>
      <c r="X209" s="37">
        <f>SUMIFS(СВЦЭМ!$F$34:$F$777,СВЦЭМ!$A$34:$A$777,$A209,СВЦЭМ!$B$34:$B$777,X$190)+'СЕТ СН'!$F$12-'СЕТ СН'!$F$23</f>
        <v>-472.43277634999998</v>
      </c>
      <c r="Y209" s="37">
        <f>SUMIFS(СВЦЭМ!$F$34:$F$777,СВЦЭМ!$A$34:$A$777,$A209,СВЦЭМ!$B$34:$B$777,Y$190)+'СЕТ СН'!$F$12-'СЕТ СН'!$F$23</f>
        <v>-461.68828631999997</v>
      </c>
    </row>
    <row r="210" spans="1:25" ht="15.75" x14ac:dyDescent="0.2">
      <c r="A210" s="36">
        <f t="shared" si="5"/>
        <v>43059</v>
      </c>
      <c r="B210" s="37">
        <f>SUMIFS(СВЦЭМ!$F$34:$F$777,СВЦЭМ!$A$34:$A$777,$A210,СВЦЭМ!$B$34:$B$777,B$190)+'СЕТ СН'!$F$12-'СЕТ СН'!$F$23</f>
        <v>-455.78064868000001</v>
      </c>
      <c r="C210" s="37">
        <f>SUMIFS(СВЦЭМ!$F$34:$F$777,СВЦЭМ!$A$34:$A$777,$A210,СВЦЭМ!$B$34:$B$777,C$190)+'СЕТ СН'!$F$12-'СЕТ СН'!$F$23</f>
        <v>-452.65346804000001</v>
      </c>
      <c r="D210" s="37">
        <f>SUMIFS(СВЦЭМ!$F$34:$F$777,СВЦЭМ!$A$34:$A$777,$A210,СВЦЭМ!$B$34:$B$777,D$190)+'СЕТ СН'!$F$12-'СЕТ СН'!$F$23</f>
        <v>-453.66676596000002</v>
      </c>
      <c r="E210" s="37">
        <f>SUMIFS(СВЦЭМ!$F$34:$F$777,СВЦЭМ!$A$34:$A$777,$A210,СВЦЭМ!$B$34:$B$777,E$190)+'СЕТ СН'!$F$12-'СЕТ СН'!$F$23</f>
        <v>-453.97691500000002</v>
      </c>
      <c r="F210" s="37">
        <f>SUMIFS(СВЦЭМ!$F$34:$F$777,СВЦЭМ!$A$34:$A$777,$A210,СВЦЭМ!$B$34:$B$777,F$190)+'СЕТ СН'!$F$12-'СЕТ СН'!$F$23</f>
        <v>-454.04908726999997</v>
      </c>
      <c r="G210" s="37">
        <f>SUMIFS(СВЦЭМ!$F$34:$F$777,СВЦЭМ!$A$34:$A$777,$A210,СВЦЭМ!$B$34:$B$777,G$190)+'СЕТ СН'!$F$12-'СЕТ СН'!$F$23</f>
        <v>-453.65615921</v>
      </c>
      <c r="H210" s="37">
        <f>SUMIFS(СВЦЭМ!$F$34:$F$777,СВЦЭМ!$A$34:$A$777,$A210,СВЦЭМ!$B$34:$B$777,H$190)+'СЕТ СН'!$F$12-'СЕТ СН'!$F$23</f>
        <v>-454.7029536</v>
      </c>
      <c r="I210" s="37">
        <f>SUMIFS(СВЦЭМ!$F$34:$F$777,СВЦЭМ!$A$34:$A$777,$A210,СВЦЭМ!$B$34:$B$777,I$190)+'СЕТ СН'!$F$12-'СЕТ СН'!$F$23</f>
        <v>-466.77642710999999</v>
      </c>
      <c r="J210" s="37">
        <f>SUMIFS(СВЦЭМ!$F$34:$F$777,СВЦЭМ!$A$34:$A$777,$A210,СВЦЭМ!$B$34:$B$777,J$190)+'СЕТ СН'!$F$12-'СЕТ СН'!$F$23</f>
        <v>-473.45264380000003</v>
      </c>
      <c r="K210" s="37">
        <f>SUMIFS(СВЦЭМ!$F$34:$F$777,СВЦЭМ!$A$34:$A$777,$A210,СВЦЭМ!$B$34:$B$777,K$190)+'СЕТ СН'!$F$12-'СЕТ СН'!$F$23</f>
        <v>-481.87062741</v>
      </c>
      <c r="L210" s="37">
        <f>SUMIFS(СВЦЭМ!$F$34:$F$777,СВЦЭМ!$A$34:$A$777,$A210,СВЦЭМ!$B$34:$B$777,L$190)+'СЕТ СН'!$F$12-'СЕТ СН'!$F$23</f>
        <v>-489.74279306</v>
      </c>
      <c r="M210" s="37">
        <f>SUMIFS(СВЦЭМ!$F$34:$F$777,СВЦЭМ!$A$34:$A$777,$A210,СВЦЭМ!$B$34:$B$777,M$190)+'СЕТ СН'!$F$12-'СЕТ СН'!$F$23</f>
        <v>-493.81451400000003</v>
      </c>
      <c r="N210" s="37">
        <f>SUMIFS(СВЦЭМ!$F$34:$F$777,СВЦЭМ!$A$34:$A$777,$A210,СВЦЭМ!$B$34:$B$777,N$190)+'СЕТ СН'!$F$12-'СЕТ СН'!$F$23</f>
        <v>-492.33181633999999</v>
      </c>
      <c r="O210" s="37">
        <f>SUMIFS(СВЦЭМ!$F$34:$F$777,СВЦЭМ!$A$34:$A$777,$A210,СВЦЭМ!$B$34:$B$777,O$190)+'СЕТ СН'!$F$12-'СЕТ СН'!$F$23</f>
        <v>-491.83316107000002</v>
      </c>
      <c r="P210" s="37">
        <f>SUMIFS(СВЦЭМ!$F$34:$F$777,СВЦЭМ!$A$34:$A$777,$A210,СВЦЭМ!$B$34:$B$777,P$190)+'СЕТ СН'!$F$12-'СЕТ СН'!$F$23</f>
        <v>-490.87954915</v>
      </c>
      <c r="Q210" s="37">
        <f>SUMIFS(СВЦЭМ!$F$34:$F$777,СВЦЭМ!$A$34:$A$777,$A210,СВЦЭМ!$B$34:$B$777,Q$190)+'СЕТ СН'!$F$12-'СЕТ СН'!$F$23</f>
        <v>-490.22070120000001</v>
      </c>
      <c r="R210" s="37">
        <f>SUMIFS(СВЦЭМ!$F$34:$F$777,СВЦЭМ!$A$34:$A$777,$A210,СВЦЭМ!$B$34:$B$777,R$190)+'СЕТ СН'!$F$12-'СЕТ СН'!$F$23</f>
        <v>-490.26316788999998</v>
      </c>
      <c r="S210" s="37">
        <f>SUMIFS(СВЦЭМ!$F$34:$F$777,СВЦЭМ!$A$34:$A$777,$A210,СВЦЭМ!$B$34:$B$777,S$190)+'СЕТ СН'!$F$12-'СЕТ СН'!$F$23</f>
        <v>-493.34310303000001</v>
      </c>
      <c r="T210" s="37">
        <f>SUMIFS(СВЦЭМ!$F$34:$F$777,СВЦЭМ!$A$34:$A$777,$A210,СВЦЭМ!$B$34:$B$777,T$190)+'СЕТ СН'!$F$12-'СЕТ СН'!$F$23</f>
        <v>-496.88195155</v>
      </c>
      <c r="U210" s="37">
        <f>SUMIFS(СВЦЭМ!$F$34:$F$777,СВЦЭМ!$A$34:$A$777,$A210,СВЦЭМ!$B$34:$B$777,U$190)+'СЕТ СН'!$F$12-'СЕТ СН'!$F$23</f>
        <v>-496.51135170999999</v>
      </c>
      <c r="V210" s="37">
        <f>SUMIFS(СВЦЭМ!$F$34:$F$777,СВЦЭМ!$A$34:$A$777,$A210,СВЦЭМ!$B$34:$B$777,V$190)+'СЕТ СН'!$F$12-'СЕТ СН'!$F$23</f>
        <v>-492.77337948000002</v>
      </c>
      <c r="W210" s="37">
        <f>SUMIFS(СВЦЭМ!$F$34:$F$777,СВЦЭМ!$A$34:$A$777,$A210,СВЦЭМ!$B$34:$B$777,W$190)+'СЕТ СН'!$F$12-'СЕТ СН'!$F$23</f>
        <v>-483.83879454999999</v>
      </c>
      <c r="X210" s="37">
        <f>SUMIFS(СВЦЭМ!$F$34:$F$777,СВЦЭМ!$A$34:$A$777,$A210,СВЦЭМ!$B$34:$B$777,X$190)+'СЕТ СН'!$F$12-'СЕТ СН'!$F$23</f>
        <v>-474.14947906999998</v>
      </c>
      <c r="Y210" s="37">
        <f>SUMIFS(СВЦЭМ!$F$34:$F$777,СВЦЭМ!$A$34:$A$777,$A210,СВЦЭМ!$B$34:$B$777,Y$190)+'СЕТ СН'!$F$12-'СЕТ СН'!$F$23</f>
        <v>-463.45932969</v>
      </c>
    </row>
    <row r="211" spans="1:25" ht="15.75" x14ac:dyDescent="0.2">
      <c r="A211" s="36">
        <f t="shared" si="5"/>
        <v>43060</v>
      </c>
      <c r="B211" s="37">
        <f>SUMIFS(СВЦЭМ!$F$34:$F$777,СВЦЭМ!$A$34:$A$777,$A211,СВЦЭМ!$B$34:$B$777,B$190)+'СЕТ СН'!$F$12-'СЕТ СН'!$F$23</f>
        <v>-456.23344428000001</v>
      </c>
      <c r="C211" s="37">
        <f>SUMIFS(СВЦЭМ!$F$34:$F$777,СВЦЭМ!$A$34:$A$777,$A211,СВЦЭМ!$B$34:$B$777,C$190)+'СЕТ СН'!$F$12-'СЕТ СН'!$F$23</f>
        <v>-453.18226807999997</v>
      </c>
      <c r="D211" s="37">
        <f>SUMIFS(СВЦЭМ!$F$34:$F$777,СВЦЭМ!$A$34:$A$777,$A211,СВЦЭМ!$B$34:$B$777,D$190)+'СЕТ СН'!$F$12-'СЕТ СН'!$F$23</f>
        <v>-452.89643941999998</v>
      </c>
      <c r="E211" s="37">
        <f>SUMIFS(СВЦЭМ!$F$34:$F$777,СВЦЭМ!$A$34:$A$777,$A211,СВЦЭМ!$B$34:$B$777,E$190)+'СЕТ СН'!$F$12-'СЕТ СН'!$F$23</f>
        <v>-453.13618002999999</v>
      </c>
      <c r="F211" s="37">
        <f>SUMIFS(СВЦЭМ!$F$34:$F$777,СВЦЭМ!$A$34:$A$777,$A211,СВЦЭМ!$B$34:$B$777,F$190)+'СЕТ СН'!$F$12-'СЕТ СН'!$F$23</f>
        <v>-453.04749429999998</v>
      </c>
      <c r="G211" s="37">
        <f>SUMIFS(СВЦЭМ!$F$34:$F$777,СВЦЭМ!$A$34:$A$777,$A211,СВЦЭМ!$B$34:$B$777,G$190)+'СЕТ СН'!$F$12-'СЕТ СН'!$F$23</f>
        <v>-452.59189376</v>
      </c>
      <c r="H211" s="37">
        <f>SUMIFS(СВЦЭМ!$F$34:$F$777,СВЦЭМ!$A$34:$A$777,$A211,СВЦЭМ!$B$34:$B$777,H$190)+'СЕТ СН'!$F$12-'СЕТ СН'!$F$23</f>
        <v>-455.12918461999999</v>
      </c>
      <c r="I211" s="37">
        <f>SUMIFS(СВЦЭМ!$F$34:$F$777,СВЦЭМ!$A$34:$A$777,$A211,СВЦЭМ!$B$34:$B$777,I$190)+'СЕТ СН'!$F$12-'СЕТ СН'!$F$23</f>
        <v>-466.91638438000001</v>
      </c>
      <c r="J211" s="37">
        <f>SUMIFS(СВЦЭМ!$F$34:$F$777,СВЦЭМ!$A$34:$A$777,$A211,СВЦЭМ!$B$34:$B$777,J$190)+'СЕТ СН'!$F$12-'СЕТ СН'!$F$23</f>
        <v>-473.75516964000002</v>
      </c>
      <c r="K211" s="37">
        <f>SUMIFS(СВЦЭМ!$F$34:$F$777,СВЦЭМ!$A$34:$A$777,$A211,СВЦЭМ!$B$34:$B$777,K$190)+'СЕТ СН'!$F$12-'СЕТ СН'!$F$23</f>
        <v>-482.90490468000002</v>
      </c>
      <c r="L211" s="37">
        <f>SUMIFS(СВЦЭМ!$F$34:$F$777,СВЦЭМ!$A$34:$A$777,$A211,СВЦЭМ!$B$34:$B$777,L$190)+'СЕТ СН'!$F$12-'СЕТ СН'!$F$23</f>
        <v>-490.15291193999997</v>
      </c>
      <c r="M211" s="37">
        <f>SUMIFS(СВЦЭМ!$F$34:$F$777,СВЦЭМ!$A$34:$A$777,$A211,СВЦЭМ!$B$34:$B$777,M$190)+'СЕТ СН'!$F$12-'СЕТ СН'!$F$23</f>
        <v>-493.01759262999997</v>
      </c>
      <c r="N211" s="37">
        <f>SUMIFS(СВЦЭМ!$F$34:$F$777,СВЦЭМ!$A$34:$A$777,$A211,СВЦЭМ!$B$34:$B$777,N$190)+'СЕТ СН'!$F$12-'СЕТ СН'!$F$23</f>
        <v>-491.60833353999999</v>
      </c>
      <c r="O211" s="37">
        <f>SUMIFS(СВЦЭМ!$F$34:$F$777,СВЦЭМ!$A$34:$A$777,$A211,СВЦЭМ!$B$34:$B$777,O$190)+'СЕТ СН'!$F$12-'СЕТ СН'!$F$23</f>
        <v>-490.81457132000003</v>
      </c>
      <c r="P211" s="37">
        <f>SUMIFS(СВЦЭМ!$F$34:$F$777,СВЦЭМ!$A$34:$A$777,$A211,СВЦЭМ!$B$34:$B$777,P$190)+'СЕТ СН'!$F$12-'СЕТ СН'!$F$23</f>
        <v>-490.05905942999999</v>
      </c>
      <c r="Q211" s="37">
        <f>SUMIFS(СВЦЭМ!$F$34:$F$777,СВЦЭМ!$A$34:$A$777,$A211,СВЦЭМ!$B$34:$B$777,Q$190)+'СЕТ СН'!$F$12-'СЕТ СН'!$F$23</f>
        <v>-489.39439729000003</v>
      </c>
      <c r="R211" s="37">
        <f>SUMIFS(СВЦЭМ!$F$34:$F$777,СВЦЭМ!$A$34:$A$777,$A211,СВЦЭМ!$B$34:$B$777,R$190)+'СЕТ СН'!$F$12-'СЕТ СН'!$F$23</f>
        <v>-489.22629782000001</v>
      </c>
      <c r="S211" s="37">
        <f>SUMIFS(СВЦЭМ!$F$34:$F$777,СВЦЭМ!$A$34:$A$777,$A211,СВЦЭМ!$B$34:$B$777,S$190)+'СЕТ СН'!$F$12-'СЕТ СН'!$F$23</f>
        <v>-491.75186644000001</v>
      </c>
      <c r="T211" s="37">
        <f>SUMIFS(СВЦЭМ!$F$34:$F$777,СВЦЭМ!$A$34:$A$777,$A211,СВЦЭМ!$B$34:$B$777,T$190)+'СЕТ СН'!$F$12-'СЕТ СН'!$F$23</f>
        <v>-496.76523695999998</v>
      </c>
      <c r="U211" s="37">
        <f>SUMIFS(СВЦЭМ!$F$34:$F$777,СВЦЭМ!$A$34:$A$777,$A211,СВЦЭМ!$B$34:$B$777,U$190)+'СЕТ СН'!$F$12-'СЕТ СН'!$F$23</f>
        <v>-498.55106553000002</v>
      </c>
      <c r="V211" s="37">
        <f>SUMIFS(СВЦЭМ!$F$34:$F$777,СВЦЭМ!$A$34:$A$777,$A211,СВЦЭМ!$B$34:$B$777,V$190)+'СЕТ СН'!$F$12-'СЕТ СН'!$F$23</f>
        <v>-491.48739248999999</v>
      </c>
      <c r="W211" s="37">
        <f>SUMIFS(СВЦЭМ!$F$34:$F$777,СВЦЭМ!$A$34:$A$777,$A211,СВЦЭМ!$B$34:$B$777,W$190)+'СЕТ СН'!$F$12-'СЕТ СН'!$F$23</f>
        <v>-483.07622719</v>
      </c>
      <c r="X211" s="37">
        <f>SUMIFS(СВЦЭМ!$F$34:$F$777,СВЦЭМ!$A$34:$A$777,$A211,СВЦЭМ!$B$34:$B$777,X$190)+'СЕТ СН'!$F$12-'СЕТ СН'!$F$23</f>
        <v>-473.21577580999997</v>
      </c>
      <c r="Y211" s="37">
        <f>SUMIFS(СВЦЭМ!$F$34:$F$777,СВЦЭМ!$A$34:$A$777,$A211,СВЦЭМ!$B$34:$B$777,Y$190)+'СЕТ СН'!$F$12-'СЕТ СН'!$F$23</f>
        <v>-463.85035569000001</v>
      </c>
    </row>
    <row r="212" spans="1:25" ht="15.75" x14ac:dyDescent="0.2">
      <c r="A212" s="36">
        <f t="shared" si="5"/>
        <v>43061</v>
      </c>
      <c r="B212" s="37">
        <f>SUMIFS(СВЦЭМ!$F$34:$F$777,СВЦЭМ!$A$34:$A$777,$A212,СВЦЭМ!$B$34:$B$777,B$190)+'СЕТ СН'!$F$12-'СЕТ СН'!$F$23</f>
        <v>-463.33426367999999</v>
      </c>
      <c r="C212" s="37">
        <f>SUMIFS(СВЦЭМ!$F$34:$F$777,СВЦЭМ!$A$34:$A$777,$A212,СВЦЭМ!$B$34:$B$777,C$190)+'СЕТ СН'!$F$12-'СЕТ СН'!$F$23</f>
        <v>-464.52417303999999</v>
      </c>
      <c r="D212" s="37">
        <f>SUMIFS(СВЦЭМ!$F$34:$F$777,СВЦЭМ!$A$34:$A$777,$A212,СВЦЭМ!$B$34:$B$777,D$190)+'СЕТ СН'!$F$12-'СЕТ СН'!$F$23</f>
        <v>-465.76307573999998</v>
      </c>
      <c r="E212" s="37">
        <f>SUMIFS(СВЦЭМ!$F$34:$F$777,СВЦЭМ!$A$34:$A$777,$A212,СВЦЭМ!$B$34:$B$777,E$190)+'СЕТ СН'!$F$12-'СЕТ СН'!$F$23</f>
        <v>-466.10170737999999</v>
      </c>
      <c r="F212" s="37">
        <f>SUMIFS(СВЦЭМ!$F$34:$F$777,СВЦЭМ!$A$34:$A$777,$A212,СВЦЭМ!$B$34:$B$777,F$190)+'СЕТ СН'!$F$12-'СЕТ СН'!$F$23</f>
        <v>-466.01296695999997</v>
      </c>
      <c r="G212" s="37">
        <f>SUMIFS(СВЦЭМ!$F$34:$F$777,СВЦЭМ!$A$34:$A$777,$A212,СВЦЭМ!$B$34:$B$777,G$190)+'СЕТ СН'!$F$12-'СЕТ СН'!$F$23</f>
        <v>-465.25655426999998</v>
      </c>
      <c r="H212" s="37">
        <f>SUMIFS(СВЦЭМ!$F$34:$F$777,СВЦЭМ!$A$34:$A$777,$A212,СВЦЭМ!$B$34:$B$777,H$190)+'СЕТ СН'!$F$12-'СЕТ СН'!$F$23</f>
        <v>-465.10277129999997</v>
      </c>
      <c r="I212" s="37">
        <f>SUMIFS(СВЦЭМ!$F$34:$F$777,СВЦЭМ!$A$34:$A$777,$A212,СВЦЭМ!$B$34:$B$777,I$190)+'СЕТ СН'!$F$12-'СЕТ СН'!$F$23</f>
        <v>-473.30778986999997</v>
      </c>
      <c r="J212" s="37">
        <f>SUMIFS(СВЦЭМ!$F$34:$F$777,СВЦЭМ!$A$34:$A$777,$A212,СВЦЭМ!$B$34:$B$777,J$190)+'СЕТ СН'!$F$12-'СЕТ СН'!$F$23</f>
        <v>-473.63988584999998</v>
      </c>
      <c r="K212" s="37">
        <f>SUMIFS(СВЦЭМ!$F$34:$F$777,СВЦЭМ!$A$34:$A$777,$A212,СВЦЭМ!$B$34:$B$777,K$190)+'СЕТ СН'!$F$12-'СЕТ СН'!$F$23</f>
        <v>-479.05647016</v>
      </c>
      <c r="L212" s="37">
        <f>SUMIFS(СВЦЭМ!$F$34:$F$777,СВЦЭМ!$A$34:$A$777,$A212,СВЦЭМ!$B$34:$B$777,L$190)+'СЕТ СН'!$F$12-'СЕТ СН'!$F$23</f>
        <v>-486.17446904999997</v>
      </c>
      <c r="M212" s="37">
        <f>SUMIFS(СВЦЭМ!$F$34:$F$777,СВЦЭМ!$A$34:$A$777,$A212,СВЦЭМ!$B$34:$B$777,M$190)+'СЕТ СН'!$F$12-'СЕТ СН'!$F$23</f>
        <v>-489.70576355000003</v>
      </c>
      <c r="N212" s="37">
        <f>SUMIFS(СВЦЭМ!$F$34:$F$777,СВЦЭМ!$A$34:$A$777,$A212,СВЦЭМ!$B$34:$B$777,N$190)+'СЕТ СН'!$F$12-'СЕТ СН'!$F$23</f>
        <v>-491.62312601999997</v>
      </c>
      <c r="O212" s="37">
        <f>SUMIFS(СВЦЭМ!$F$34:$F$777,СВЦЭМ!$A$34:$A$777,$A212,СВЦЭМ!$B$34:$B$777,O$190)+'СЕТ СН'!$F$12-'СЕТ СН'!$F$23</f>
        <v>-492.33115465000003</v>
      </c>
      <c r="P212" s="37">
        <f>SUMIFS(СВЦЭМ!$F$34:$F$777,СВЦЭМ!$A$34:$A$777,$A212,СВЦЭМ!$B$34:$B$777,P$190)+'СЕТ СН'!$F$12-'СЕТ СН'!$F$23</f>
        <v>-492.63130939000001</v>
      </c>
      <c r="Q212" s="37">
        <f>SUMIFS(СВЦЭМ!$F$34:$F$777,СВЦЭМ!$A$34:$A$777,$A212,СВЦЭМ!$B$34:$B$777,Q$190)+'СЕТ СН'!$F$12-'СЕТ СН'!$F$23</f>
        <v>-492.38245115000001</v>
      </c>
      <c r="R212" s="37">
        <f>SUMIFS(СВЦЭМ!$F$34:$F$777,СВЦЭМ!$A$34:$A$777,$A212,СВЦЭМ!$B$34:$B$777,R$190)+'СЕТ СН'!$F$12-'СЕТ СН'!$F$23</f>
        <v>-492.46184305999998</v>
      </c>
      <c r="S212" s="37">
        <f>SUMIFS(СВЦЭМ!$F$34:$F$777,СВЦЭМ!$A$34:$A$777,$A212,СВЦЭМ!$B$34:$B$777,S$190)+'СЕТ СН'!$F$12-'СЕТ СН'!$F$23</f>
        <v>-492.12109757000002</v>
      </c>
      <c r="T212" s="37">
        <f>SUMIFS(СВЦЭМ!$F$34:$F$777,СВЦЭМ!$A$34:$A$777,$A212,СВЦЭМ!$B$34:$B$777,T$190)+'СЕТ СН'!$F$12-'СЕТ СН'!$F$23</f>
        <v>-499.24932001000002</v>
      </c>
      <c r="U212" s="37">
        <f>SUMIFS(СВЦЭМ!$F$34:$F$777,СВЦЭМ!$A$34:$A$777,$A212,СВЦЭМ!$B$34:$B$777,U$190)+'СЕТ СН'!$F$12-'СЕТ СН'!$F$23</f>
        <v>-499.82647394000003</v>
      </c>
      <c r="V212" s="37">
        <f>SUMIFS(СВЦЭМ!$F$34:$F$777,СВЦЭМ!$A$34:$A$777,$A212,СВЦЭМ!$B$34:$B$777,V$190)+'СЕТ СН'!$F$12-'СЕТ СН'!$F$23</f>
        <v>-486.40313140000001</v>
      </c>
      <c r="W212" s="37">
        <f>SUMIFS(СВЦЭМ!$F$34:$F$777,СВЦЭМ!$A$34:$A$777,$A212,СВЦЭМ!$B$34:$B$777,W$190)+'СЕТ СН'!$F$12-'СЕТ СН'!$F$23</f>
        <v>-480.59417917999997</v>
      </c>
      <c r="X212" s="37">
        <f>SUMIFS(СВЦЭМ!$F$34:$F$777,СВЦЭМ!$A$34:$A$777,$A212,СВЦЭМ!$B$34:$B$777,X$190)+'СЕТ СН'!$F$12-'СЕТ СН'!$F$23</f>
        <v>-474.04604804999997</v>
      </c>
      <c r="Y212" s="37">
        <f>SUMIFS(СВЦЭМ!$F$34:$F$777,СВЦЭМ!$A$34:$A$777,$A212,СВЦЭМ!$B$34:$B$777,Y$190)+'СЕТ СН'!$F$12-'СЕТ СН'!$F$23</f>
        <v>-466.28964592</v>
      </c>
    </row>
    <row r="213" spans="1:25" ht="15.75" x14ac:dyDescent="0.2">
      <c r="A213" s="36">
        <f t="shared" si="5"/>
        <v>43062</v>
      </c>
      <c r="B213" s="37">
        <f>SUMIFS(СВЦЭМ!$F$34:$F$777,СВЦЭМ!$A$34:$A$777,$A213,СВЦЭМ!$B$34:$B$777,B$190)+'СЕТ СН'!$F$12-'СЕТ СН'!$F$23</f>
        <v>-466.37358393</v>
      </c>
      <c r="C213" s="37">
        <f>SUMIFS(СВЦЭМ!$F$34:$F$777,СВЦЭМ!$A$34:$A$777,$A213,СВЦЭМ!$B$34:$B$777,C$190)+'СЕТ СН'!$F$12-'СЕТ СН'!$F$23</f>
        <v>-461.01191695</v>
      </c>
      <c r="D213" s="37">
        <f>SUMIFS(СВЦЭМ!$F$34:$F$777,СВЦЭМ!$A$34:$A$777,$A213,СВЦЭМ!$B$34:$B$777,D$190)+'СЕТ СН'!$F$12-'СЕТ СН'!$F$23</f>
        <v>-453.95257100999999</v>
      </c>
      <c r="E213" s="37">
        <f>SUMIFS(СВЦЭМ!$F$34:$F$777,СВЦЭМ!$A$34:$A$777,$A213,СВЦЭМ!$B$34:$B$777,E$190)+'СЕТ СН'!$F$12-'СЕТ СН'!$F$23</f>
        <v>-454.10928577999999</v>
      </c>
      <c r="F213" s="37">
        <f>SUMIFS(СВЦЭМ!$F$34:$F$777,СВЦЭМ!$A$34:$A$777,$A213,СВЦЭМ!$B$34:$B$777,F$190)+'СЕТ СН'!$F$12-'СЕТ СН'!$F$23</f>
        <v>-454.12147778999997</v>
      </c>
      <c r="G213" s="37">
        <f>SUMIFS(СВЦЭМ!$F$34:$F$777,СВЦЭМ!$A$34:$A$777,$A213,СВЦЭМ!$B$34:$B$777,G$190)+'СЕТ СН'!$F$12-'СЕТ СН'!$F$23</f>
        <v>-453.89301245000001</v>
      </c>
      <c r="H213" s="37">
        <f>SUMIFS(СВЦЭМ!$F$34:$F$777,СВЦЭМ!$A$34:$A$777,$A213,СВЦЭМ!$B$34:$B$777,H$190)+'СЕТ СН'!$F$12-'СЕТ СН'!$F$23</f>
        <v>-457.11753676000001</v>
      </c>
      <c r="I213" s="37">
        <f>SUMIFS(СВЦЭМ!$F$34:$F$777,СВЦЭМ!$A$34:$A$777,$A213,СВЦЭМ!$B$34:$B$777,I$190)+'СЕТ СН'!$F$12-'СЕТ СН'!$F$23</f>
        <v>-469.14090913000001</v>
      </c>
      <c r="J213" s="37">
        <f>SUMIFS(СВЦЭМ!$F$34:$F$777,СВЦЭМ!$A$34:$A$777,$A213,СВЦЭМ!$B$34:$B$777,J$190)+'СЕТ СН'!$F$12-'СЕТ СН'!$F$23</f>
        <v>-476.92673034000001</v>
      </c>
      <c r="K213" s="37">
        <f>SUMIFS(СВЦЭМ!$F$34:$F$777,СВЦЭМ!$A$34:$A$777,$A213,СВЦЭМ!$B$34:$B$777,K$190)+'СЕТ СН'!$F$12-'СЕТ СН'!$F$23</f>
        <v>-487.51803430000001</v>
      </c>
      <c r="L213" s="37">
        <f>SUMIFS(СВЦЭМ!$F$34:$F$777,СВЦЭМ!$A$34:$A$777,$A213,СВЦЭМ!$B$34:$B$777,L$190)+'СЕТ СН'!$F$12-'СЕТ СН'!$F$23</f>
        <v>-495.62704661999999</v>
      </c>
      <c r="M213" s="37">
        <f>SUMIFS(СВЦЭМ!$F$34:$F$777,СВЦЭМ!$A$34:$A$777,$A213,СВЦЭМ!$B$34:$B$777,M$190)+'СЕТ СН'!$F$12-'СЕТ СН'!$F$23</f>
        <v>-498.40251282999998</v>
      </c>
      <c r="N213" s="37">
        <f>SUMIFS(СВЦЭМ!$F$34:$F$777,СВЦЭМ!$A$34:$A$777,$A213,СВЦЭМ!$B$34:$B$777,N$190)+'СЕТ СН'!$F$12-'СЕТ СН'!$F$23</f>
        <v>-496.88143585</v>
      </c>
      <c r="O213" s="37">
        <f>SUMIFS(СВЦЭМ!$F$34:$F$777,СВЦЭМ!$A$34:$A$777,$A213,СВЦЭМ!$B$34:$B$777,O$190)+'СЕТ СН'!$F$12-'СЕТ СН'!$F$23</f>
        <v>-499.16840963999999</v>
      </c>
      <c r="P213" s="37">
        <f>SUMIFS(СВЦЭМ!$F$34:$F$777,СВЦЭМ!$A$34:$A$777,$A213,СВЦЭМ!$B$34:$B$777,P$190)+'СЕТ СН'!$F$12-'СЕТ СН'!$F$23</f>
        <v>-494.32625667000002</v>
      </c>
      <c r="Q213" s="37">
        <f>SUMIFS(СВЦЭМ!$F$34:$F$777,СВЦЭМ!$A$34:$A$777,$A213,СВЦЭМ!$B$34:$B$777,Q$190)+'СЕТ СН'!$F$12-'СЕТ СН'!$F$23</f>
        <v>-493.72035374000001</v>
      </c>
      <c r="R213" s="37">
        <f>SUMIFS(СВЦЭМ!$F$34:$F$777,СВЦЭМ!$A$34:$A$777,$A213,СВЦЭМ!$B$34:$B$777,R$190)+'СЕТ СН'!$F$12-'СЕТ СН'!$F$23</f>
        <v>-493.02530475999998</v>
      </c>
      <c r="S213" s="37">
        <f>SUMIFS(СВЦЭМ!$F$34:$F$777,СВЦЭМ!$A$34:$A$777,$A213,СВЦЭМ!$B$34:$B$777,S$190)+'СЕТ СН'!$F$12-'СЕТ СН'!$F$23</f>
        <v>-496.54971983999997</v>
      </c>
      <c r="T213" s="37">
        <f>SUMIFS(СВЦЭМ!$F$34:$F$777,СВЦЭМ!$A$34:$A$777,$A213,СВЦЭМ!$B$34:$B$777,T$190)+'СЕТ СН'!$F$12-'СЕТ СН'!$F$23</f>
        <v>-498.85590438999998</v>
      </c>
      <c r="U213" s="37">
        <f>SUMIFS(СВЦЭМ!$F$34:$F$777,СВЦЭМ!$A$34:$A$777,$A213,СВЦЭМ!$B$34:$B$777,U$190)+'СЕТ СН'!$F$12-'СЕТ СН'!$F$23</f>
        <v>-499.34852210999998</v>
      </c>
      <c r="V213" s="37">
        <f>SUMIFS(СВЦЭМ!$F$34:$F$777,СВЦЭМ!$A$34:$A$777,$A213,СВЦЭМ!$B$34:$B$777,V$190)+'СЕТ СН'!$F$12-'СЕТ СН'!$F$23</f>
        <v>-495.28786699</v>
      </c>
      <c r="W213" s="37">
        <f>SUMIFS(СВЦЭМ!$F$34:$F$777,СВЦЭМ!$A$34:$A$777,$A213,СВЦЭМ!$B$34:$B$777,W$190)+'СЕТ СН'!$F$12-'СЕТ СН'!$F$23</f>
        <v>-486.35675515000003</v>
      </c>
      <c r="X213" s="37">
        <f>SUMIFS(СВЦЭМ!$F$34:$F$777,СВЦЭМ!$A$34:$A$777,$A213,СВЦЭМ!$B$34:$B$777,X$190)+'СЕТ СН'!$F$12-'СЕТ СН'!$F$23</f>
        <v>-476.75312410999999</v>
      </c>
      <c r="Y213" s="37">
        <f>SUMIFS(СВЦЭМ!$F$34:$F$777,СВЦЭМ!$A$34:$A$777,$A213,СВЦЭМ!$B$34:$B$777,Y$190)+'СЕТ СН'!$F$12-'СЕТ СН'!$F$23</f>
        <v>-470.73337662</v>
      </c>
    </row>
    <row r="214" spans="1:25" ht="15.75" x14ac:dyDescent="0.2">
      <c r="A214" s="36">
        <f t="shared" si="5"/>
        <v>43063</v>
      </c>
      <c r="B214" s="37">
        <f>SUMIFS(СВЦЭМ!$F$34:$F$777,СВЦЭМ!$A$34:$A$777,$A214,СВЦЭМ!$B$34:$B$777,B$190)+'СЕТ СН'!$F$12-'СЕТ СН'!$F$23</f>
        <v>-468.51620384</v>
      </c>
      <c r="C214" s="37">
        <f>SUMIFS(СВЦЭМ!$F$34:$F$777,СВЦЭМ!$A$34:$A$777,$A214,СВЦЭМ!$B$34:$B$777,C$190)+'СЕТ СН'!$F$12-'СЕТ СН'!$F$23</f>
        <v>-461.75799474999997</v>
      </c>
      <c r="D214" s="37">
        <f>SUMIFS(СВЦЭМ!$F$34:$F$777,СВЦЭМ!$A$34:$A$777,$A214,СВЦЭМ!$B$34:$B$777,D$190)+'СЕТ СН'!$F$12-'СЕТ СН'!$F$23</f>
        <v>-451.89894736999997</v>
      </c>
      <c r="E214" s="37">
        <f>SUMIFS(СВЦЭМ!$F$34:$F$777,СВЦЭМ!$A$34:$A$777,$A214,СВЦЭМ!$B$34:$B$777,E$190)+'СЕТ СН'!$F$12-'СЕТ СН'!$F$23</f>
        <v>-451.95466427999997</v>
      </c>
      <c r="F214" s="37">
        <f>SUMIFS(СВЦЭМ!$F$34:$F$777,СВЦЭМ!$A$34:$A$777,$A214,СВЦЭМ!$B$34:$B$777,F$190)+'СЕТ СН'!$F$12-'СЕТ СН'!$F$23</f>
        <v>-451.82924198000001</v>
      </c>
      <c r="G214" s="37">
        <f>SUMIFS(СВЦЭМ!$F$34:$F$777,СВЦЭМ!$A$34:$A$777,$A214,СВЦЭМ!$B$34:$B$777,G$190)+'СЕТ СН'!$F$12-'СЕТ СН'!$F$23</f>
        <v>-451.99167327999999</v>
      </c>
      <c r="H214" s="37">
        <f>SUMIFS(СВЦЭМ!$F$34:$F$777,СВЦЭМ!$A$34:$A$777,$A214,СВЦЭМ!$B$34:$B$777,H$190)+'СЕТ СН'!$F$12-'СЕТ СН'!$F$23</f>
        <v>-457.75232622999999</v>
      </c>
      <c r="I214" s="37">
        <f>SUMIFS(СВЦЭМ!$F$34:$F$777,СВЦЭМ!$A$34:$A$777,$A214,СВЦЭМ!$B$34:$B$777,I$190)+'СЕТ СН'!$F$12-'СЕТ СН'!$F$23</f>
        <v>-468.32315011999998</v>
      </c>
      <c r="J214" s="37">
        <f>SUMIFS(СВЦЭМ!$F$34:$F$777,СВЦЭМ!$A$34:$A$777,$A214,СВЦЭМ!$B$34:$B$777,J$190)+'СЕТ СН'!$F$12-'СЕТ СН'!$F$23</f>
        <v>-478.49408041999999</v>
      </c>
      <c r="K214" s="37">
        <f>SUMIFS(СВЦЭМ!$F$34:$F$777,СВЦЭМ!$A$34:$A$777,$A214,СВЦЭМ!$B$34:$B$777,K$190)+'СЕТ СН'!$F$12-'СЕТ СН'!$F$23</f>
        <v>-488.40460658000001</v>
      </c>
      <c r="L214" s="37">
        <f>SUMIFS(СВЦЭМ!$F$34:$F$777,СВЦЭМ!$A$34:$A$777,$A214,СВЦЭМ!$B$34:$B$777,L$190)+'СЕТ СН'!$F$12-'СЕТ СН'!$F$23</f>
        <v>-489.49612707</v>
      </c>
      <c r="M214" s="37">
        <f>SUMIFS(СВЦЭМ!$F$34:$F$777,СВЦЭМ!$A$34:$A$777,$A214,СВЦЭМ!$B$34:$B$777,M$190)+'СЕТ СН'!$F$12-'СЕТ СН'!$F$23</f>
        <v>-492.87224563000001</v>
      </c>
      <c r="N214" s="37">
        <f>SUMIFS(СВЦЭМ!$F$34:$F$777,СВЦЭМ!$A$34:$A$777,$A214,СВЦЭМ!$B$34:$B$777,N$190)+'СЕТ СН'!$F$12-'СЕТ СН'!$F$23</f>
        <v>-491.05724999</v>
      </c>
      <c r="O214" s="37">
        <f>SUMIFS(СВЦЭМ!$F$34:$F$777,СВЦЭМ!$A$34:$A$777,$A214,СВЦЭМ!$B$34:$B$777,O$190)+'СЕТ СН'!$F$12-'СЕТ СН'!$F$23</f>
        <v>-491.02431767000002</v>
      </c>
      <c r="P214" s="37">
        <f>SUMIFS(СВЦЭМ!$F$34:$F$777,СВЦЭМ!$A$34:$A$777,$A214,СВЦЭМ!$B$34:$B$777,P$190)+'СЕТ СН'!$F$12-'СЕТ СН'!$F$23</f>
        <v>-491.27260037999997</v>
      </c>
      <c r="Q214" s="37">
        <f>SUMIFS(СВЦЭМ!$F$34:$F$777,СВЦЭМ!$A$34:$A$777,$A214,СВЦЭМ!$B$34:$B$777,Q$190)+'СЕТ СН'!$F$12-'СЕТ СН'!$F$23</f>
        <v>-491.40366974</v>
      </c>
      <c r="R214" s="37">
        <f>SUMIFS(СВЦЭМ!$F$34:$F$777,СВЦЭМ!$A$34:$A$777,$A214,СВЦЭМ!$B$34:$B$777,R$190)+'СЕТ СН'!$F$12-'СЕТ СН'!$F$23</f>
        <v>-491.83140732999999</v>
      </c>
      <c r="S214" s="37">
        <f>SUMIFS(СВЦЭМ!$F$34:$F$777,СВЦЭМ!$A$34:$A$777,$A214,СВЦЭМ!$B$34:$B$777,S$190)+'СЕТ СН'!$F$12-'СЕТ СН'!$F$23</f>
        <v>-495.86985953999999</v>
      </c>
      <c r="T214" s="37">
        <f>SUMIFS(СВЦЭМ!$F$34:$F$777,СВЦЭМ!$A$34:$A$777,$A214,СВЦЭМ!$B$34:$B$777,T$190)+'СЕТ СН'!$F$12-'СЕТ СН'!$F$23</f>
        <v>-496.64099736999998</v>
      </c>
      <c r="U214" s="37">
        <f>SUMIFS(СВЦЭМ!$F$34:$F$777,СВЦЭМ!$A$34:$A$777,$A214,СВЦЭМ!$B$34:$B$777,U$190)+'СЕТ СН'!$F$12-'СЕТ СН'!$F$23</f>
        <v>-498.10280033999999</v>
      </c>
      <c r="V214" s="37">
        <f>SUMIFS(СВЦЭМ!$F$34:$F$777,СВЦЭМ!$A$34:$A$777,$A214,СВЦЭМ!$B$34:$B$777,V$190)+'СЕТ СН'!$F$12-'СЕТ СН'!$F$23</f>
        <v>-496.60696390999999</v>
      </c>
      <c r="W214" s="37">
        <f>SUMIFS(СВЦЭМ!$F$34:$F$777,СВЦЭМ!$A$34:$A$777,$A214,СВЦЭМ!$B$34:$B$777,W$190)+'СЕТ СН'!$F$12-'СЕТ СН'!$F$23</f>
        <v>-483.61285642000001</v>
      </c>
      <c r="X214" s="37">
        <f>SUMIFS(СВЦЭМ!$F$34:$F$777,СВЦЭМ!$A$34:$A$777,$A214,СВЦЭМ!$B$34:$B$777,X$190)+'СЕТ СН'!$F$12-'СЕТ СН'!$F$23</f>
        <v>-475.03495817999999</v>
      </c>
      <c r="Y214" s="37">
        <f>SUMIFS(СВЦЭМ!$F$34:$F$777,СВЦЭМ!$A$34:$A$777,$A214,СВЦЭМ!$B$34:$B$777,Y$190)+'СЕТ СН'!$F$12-'СЕТ СН'!$F$23</f>
        <v>-465.82703036999999</v>
      </c>
    </row>
    <row r="215" spans="1:25" ht="15.75" x14ac:dyDescent="0.2">
      <c r="A215" s="36">
        <f t="shared" si="5"/>
        <v>43064</v>
      </c>
      <c r="B215" s="37">
        <f>SUMIFS(СВЦЭМ!$F$34:$F$777,СВЦЭМ!$A$34:$A$777,$A215,СВЦЭМ!$B$34:$B$777,B$190)+'СЕТ СН'!$F$12-'СЕТ СН'!$F$23</f>
        <v>-462.86769736999997</v>
      </c>
      <c r="C215" s="37">
        <f>SUMIFS(СВЦЭМ!$F$34:$F$777,СВЦЭМ!$A$34:$A$777,$A215,СВЦЭМ!$B$34:$B$777,C$190)+'СЕТ СН'!$F$12-'СЕТ СН'!$F$23</f>
        <v>-458.59427564999999</v>
      </c>
      <c r="D215" s="37">
        <f>SUMIFS(СВЦЭМ!$F$34:$F$777,СВЦЭМ!$A$34:$A$777,$A215,СВЦЭМ!$B$34:$B$777,D$190)+'СЕТ СН'!$F$12-'СЕТ СН'!$F$23</f>
        <v>-454.03482573999997</v>
      </c>
      <c r="E215" s="37">
        <f>SUMIFS(СВЦЭМ!$F$34:$F$777,СВЦЭМ!$A$34:$A$777,$A215,СВЦЭМ!$B$34:$B$777,E$190)+'СЕТ СН'!$F$12-'СЕТ СН'!$F$23</f>
        <v>-453.77237249000001</v>
      </c>
      <c r="F215" s="37">
        <f>SUMIFS(СВЦЭМ!$F$34:$F$777,СВЦЭМ!$A$34:$A$777,$A215,СВЦЭМ!$B$34:$B$777,F$190)+'СЕТ СН'!$F$12-'СЕТ СН'!$F$23</f>
        <v>-453.7494949</v>
      </c>
      <c r="G215" s="37">
        <f>SUMIFS(СВЦЭМ!$F$34:$F$777,СВЦЭМ!$A$34:$A$777,$A215,СВЦЭМ!$B$34:$B$777,G$190)+'СЕТ СН'!$F$12-'СЕТ СН'!$F$23</f>
        <v>-454.59363327</v>
      </c>
      <c r="H215" s="37">
        <f>SUMIFS(СВЦЭМ!$F$34:$F$777,СВЦЭМ!$A$34:$A$777,$A215,СВЦЭМ!$B$34:$B$777,H$190)+'СЕТ СН'!$F$12-'СЕТ СН'!$F$23</f>
        <v>-457.99848582999999</v>
      </c>
      <c r="I215" s="37">
        <f>SUMIFS(СВЦЭМ!$F$34:$F$777,СВЦЭМ!$A$34:$A$777,$A215,СВЦЭМ!$B$34:$B$777,I$190)+'СЕТ СН'!$F$12-'СЕТ СН'!$F$23</f>
        <v>-476.07161923000001</v>
      </c>
      <c r="J215" s="37">
        <f>SUMIFS(СВЦЭМ!$F$34:$F$777,СВЦЭМ!$A$34:$A$777,$A215,СВЦЭМ!$B$34:$B$777,J$190)+'СЕТ СН'!$F$12-'СЕТ СН'!$F$23</f>
        <v>-476.00045802</v>
      </c>
      <c r="K215" s="37">
        <f>SUMIFS(СВЦЭМ!$F$34:$F$777,СВЦЭМ!$A$34:$A$777,$A215,СВЦЭМ!$B$34:$B$777,K$190)+'СЕТ СН'!$F$12-'СЕТ СН'!$F$23</f>
        <v>-484.25896390000003</v>
      </c>
      <c r="L215" s="37">
        <f>SUMIFS(СВЦЭМ!$F$34:$F$777,СВЦЭМ!$A$34:$A$777,$A215,СВЦЭМ!$B$34:$B$777,L$190)+'СЕТ СН'!$F$12-'СЕТ СН'!$F$23</f>
        <v>-493.16722209</v>
      </c>
      <c r="M215" s="37">
        <f>SUMIFS(СВЦЭМ!$F$34:$F$777,СВЦЭМ!$A$34:$A$777,$A215,СВЦЭМ!$B$34:$B$777,M$190)+'СЕТ СН'!$F$12-'СЕТ СН'!$F$23</f>
        <v>-496.62367781</v>
      </c>
      <c r="N215" s="37">
        <f>SUMIFS(СВЦЭМ!$F$34:$F$777,СВЦЭМ!$A$34:$A$777,$A215,СВЦЭМ!$B$34:$B$777,N$190)+'СЕТ СН'!$F$12-'СЕТ СН'!$F$23</f>
        <v>-499.74100238</v>
      </c>
      <c r="O215" s="37">
        <f>SUMIFS(СВЦЭМ!$F$34:$F$777,СВЦЭМ!$A$34:$A$777,$A215,СВЦЭМ!$B$34:$B$777,O$190)+'СЕТ СН'!$F$12-'СЕТ СН'!$F$23</f>
        <v>-494.5148739</v>
      </c>
      <c r="P215" s="37">
        <f>SUMIFS(СВЦЭМ!$F$34:$F$777,СВЦЭМ!$A$34:$A$777,$A215,СВЦЭМ!$B$34:$B$777,P$190)+'СЕТ СН'!$F$12-'СЕТ СН'!$F$23</f>
        <v>-492.84386398999999</v>
      </c>
      <c r="Q215" s="37">
        <f>SUMIFS(СВЦЭМ!$F$34:$F$777,СВЦЭМ!$A$34:$A$777,$A215,СВЦЭМ!$B$34:$B$777,Q$190)+'СЕТ СН'!$F$12-'СЕТ СН'!$F$23</f>
        <v>-492.6990303</v>
      </c>
      <c r="R215" s="37">
        <f>SUMIFS(СВЦЭМ!$F$34:$F$777,СВЦЭМ!$A$34:$A$777,$A215,СВЦЭМ!$B$34:$B$777,R$190)+'СЕТ СН'!$F$12-'СЕТ СН'!$F$23</f>
        <v>-493.26527584000002</v>
      </c>
      <c r="S215" s="37">
        <f>SUMIFS(СВЦЭМ!$F$34:$F$777,СВЦЭМ!$A$34:$A$777,$A215,СВЦЭМ!$B$34:$B$777,S$190)+'СЕТ СН'!$F$12-'СЕТ СН'!$F$23</f>
        <v>-495.05142444000001</v>
      </c>
      <c r="T215" s="37">
        <f>SUMIFS(СВЦЭМ!$F$34:$F$777,СВЦЭМ!$A$34:$A$777,$A215,СВЦЭМ!$B$34:$B$777,T$190)+'СЕТ СН'!$F$12-'СЕТ СН'!$F$23</f>
        <v>-499.23074271000002</v>
      </c>
      <c r="U215" s="37">
        <f>SUMIFS(СВЦЭМ!$F$34:$F$777,СВЦЭМ!$A$34:$A$777,$A215,СВЦЭМ!$B$34:$B$777,U$190)+'СЕТ СН'!$F$12-'СЕТ СН'!$F$23</f>
        <v>-499.23742787000003</v>
      </c>
      <c r="V215" s="37">
        <f>SUMIFS(СВЦЭМ!$F$34:$F$777,СВЦЭМ!$A$34:$A$777,$A215,СВЦЭМ!$B$34:$B$777,V$190)+'СЕТ СН'!$F$12-'СЕТ СН'!$F$23</f>
        <v>-494.83583421999998</v>
      </c>
      <c r="W215" s="37">
        <f>SUMIFS(СВЦЭМ!$F$34:$F$777,СВЦЭМ!$A$34:$A$777,$A215,СВЦЭМ!$B$34:$B$777,W$190)+'СЕТ СН'!$F$12-'СЕТ СН'!$F$23</f>
        <v>-486.64792462000003</v>
      </c>
      <c r="X215" s="37">
        <f>SUMIFS(СВЦЭМ!$F$34:$F$777,СВЦЭМ!$A$34:$A$777,$A215,СВЦЭМ!$B$34:$B$777,X$190)+'СЕТ СН'!$F$12-'СЕТ СН'!$F$23</f>
        <v>-476.61883022000001</v>
      </c>
      <c r="Y215" s="37">
        <f>SUMIFS(СВЦЭМ!$F$34:$F$777,СВЦЭМ!$A$34:$A$777,$A215,СВЦЭМ!$B$34:$B$777,Y$190)+'СЕТ СН'!$F$12-'СЕТ СН'!$F$23</f>
        <v>-469.30718571</v>
      </c>
    </row>
    <row r="216" spans="1:25" ht="15.75" x14ac:dyDescent="0.2">
      <c r="A216" s="36">
        <f t="shared" si="5"/>
        <v>43065</v>
      </c>
      <c r="B216" s="37">
        <f>SUMIFS(СВЦЭМ!$F$34:$F$777,СВЦЭМ!$A$34:$A$777,$A216,СВЦЭМ!$B$34:$B$777,B$190)+'СЕТ СН'!$F$12-'СЕТ СН'!$F$23</f>
        <v>-464.40626428000002</v>
      </c>
      <c r="C216" s="37">
        <f>SUMIFS(СВЦЭМ!$F$34:$F$777,СВЦЭМ!$A$34:$A$777,$A216,СВЦЭМ!$B$34:$B$777,C$190)+'СЕТ СН'!$F$12-'СЕТ СН'!$F$23</f>
        <v>-460.31998596</v>
      </c>
      <c r="D216" s="37">
        <f>SUMIFS(СВЦЭМ!$F$34:$F$777,СВЦЭМ!$A$34:$A$777,$A216,СВЦЭМ!$B$34:$B$777,D$190)+'СЕТ СН'!$F$12-'СЕТ СН'!$F$23</f>
        <v>-455.26041907000001</v>
      </c>
      <c r="E216" s="37">
        <f>SUMIFS(СВЦЭМ!$F$34:$F$777,СВЦЭМ!$A$34:$A$777,$A216,СВЦЭМ!$B$34:$B$777,E$190)+'СЕТ СН'!$F$12-'СЕТ СН'!$F$23</f>
        <v>-454.24438198000001</v>
      </c>
      <c r="F216" s="37">
        <f>SUMIFS(СВЦЭМ!$F$34:$F$777,СВЦЭМ!$A$34:$A$777,$A216,СВЦЭМ!$B$34:$B$777,F$190)+'СЕТ СН'!$F$12-'СЕТ СН'!$F$23</f>
        <v>-454.02164948000001</v>
      </c>
      <c r="G216" s="37">
        <f>SUMIFS(СВЦЭМ!$F$34:$F$777,СВЦЭМ!$A$34:$A$777,$A216,СВЦЭМ!$B$34:$B$777,G$190)+'СЕТ СН'!$F$12-'СЕТ СН'!$F$23</f>
        <v>-455.03019614999999</v>
      </c>
      <c r="H216" s="37">
        <f>SUMIFS(СВЦЭМ!$F$34:$F$777,СВЦЭМ!$A$34:$A$777,$A216,СВЦЭМ!$B$34:$B$777,H$190)+'СЕТ СН'!$F$12-'СЕТ СН'!$F$23</f>
        <v>-458.06419976000001</v>
      </c>
      <c r="I216" s="37">
        <f>SUMIFS(СВЦЭМ!$F$34:$F$777,СВЦЭМ!$A$34:$A$777,$A216,СВЦЭМ!$B$34:$B$777,I$190)+'СЕТ СН'!$F$12-'СЕТ СН'!$F$23</f>
        <v>-465.21256968</v>
      </c>
      <c r="J216" s="37">
        <f>SUMIFS(СВЦЭМ!$F$34:$F$777,СВЦЭМ!$A$34:$A$777,$A216,СВЦЭМ!$B$34:$B$777,J$190)+'СЕТ СН'!$F$12-'СЕТ СН'!$F$23</f>
        <v>-472.98849017999999</v>
      </c>
      <c r="K216" s="37">
        <f>SUMIFS(СВЦЭМ!$F$34:$F$777,СВЦЭМ!$A$34:$A$777,$A216,СВЦЭМ!$B$34:$B$777,K$190)+'СЕТ СН'!$F$12-'СЕТ СН'!$F$23</f>
        <v>-483.16213837999999</v>
      </c>
      <c r="L216" s="37">
        <f>SUMIFS(СВЦЭМ!$F$34:$F$777,СВЦЭМ!$A$34:$A$777,$A216,СВЦЭМ!$B$34:$B$777,L$190)+'СЕТ СН'!$F$12-'СЕТ СН'!$F$23</f>
        <v>-491.02359280999997</v>
      </c>
      <c r="M216" s="37">
        <f>SUMIFS(СВЦЭМ!$F$34:$F$777,СВЦЭМ!$A$34:$A$777,$A216,СВЦЭМ!$B$34:$B$777,M$190)+'СЕТ СН'!$F$12-'СЕТ СН'!$F$23</f>
        <v>-494.30612730000001</v>
      </c>
      <c r="N216" s="37">
        <f>SUMIFS(СВЦЭМ!$F$34:$F$777,СВЦЭМ!$A$34:$A$777,$A216,СВЦЭМ!$B$34:$B$777,N$190)+'СЕТ СН'!$F$12-'СЕТ СН'!$F$23</f>
        <v>-493.00179448</v>
      </c>
      <c r="O216" s="37">
        <f>SUMIFS(СВЦЭМ!$F$34:$F$777,СВЦЭМ!$A$34:$A$777,$A216,СВЦЭМ!$B$34:$B$777,O$190)+'СЕТ СН'!$F$12-'СЕТ СН'!$F$23</f>
        <v>-492.08119220999998</v>
      </c>
      <c r="P216" s="37">
        <f>SUMIFS(СВЦЭМ!$F$34:$F$777,СВЦЭМ!$A$34:$A$777,$A216,СВЦЭМ!$B$34:$B$777,P$190)+'СЕТ СН'!$F$12-'СЕТ СН'!$F$23</f>
        <v>-491.06237154000002</v>
      </c>
      <c r="Q216" s="37">
        <f>SUMIFS(СВЦЭМ!$F$34:$F$777,СВЦЭМ!$A$34:$A$777,$A216,СВЦЭМ!$B$34:$B$777,Q$190)+'СЕТ СН'!$F$12-'СЕТ СН'!$F$23</f>
        <v>-490.79081616999997</v>
      </c>
      <c r="R216" s="37">
        <f>SUMIFS(СВЦЭМ!$F$34:$F$777,СВЦЭМ!$A$34:$A$777,$A216,СВЦЭМ!$B$34:$B$777,R$190)+'СЕТ СН'!$F$12-'СЕТ СН'!$F$23</f>
        <v>-491.74763970999999</v>
      </c>
      <c r="S216" s="37">
        <f>SUMIFS(СВЦЭМ!$F$34:$F$777,СВЦЭМ!$A$34:$A$777,$A216,СВЦЭМ!$B$34:$B$777,S$190)+'СЕТ СН'!$F$12-'СЕТ СН'!$F$23</f>
        <v>-495.23194067999998</v>
      </c>
      <c r="T216" s="37">
        <f>SUMIFS(СВЦЭМ!$F$34:$F$777,СВЦЭМ!$A$34:$A$777,$A216,СВЦЭМ!$B$34:$B$777,T$190)+'СЕТ СН'!$F$12-'СЕТ СН'!$F$23</f>
        <v>-497.85697598000002</v>
      </c>
      <c r="U216" s="37">
        <f>SUMIFS(СВЦЭМ!$F$34:$F$777,СВЦЭМ!$A$34:$A$777,$A216,СВЦЭМ!$B$34:$B$777,U$190)+'СЕТ СН'!$F$12-'СЕТ СН'!$F$23</f>
        <v>-497.90880285000003</v>
      </c>
      <c r="V216" s="37">
        <f>SUMIFS(СВЦЭМ!$F$34:$F$777,СВЦЭМ!$A$34:$A$777,$A216,СВЦЭМ!$B$34:$B$777,V$190)+'СЕТ СН'!$F$12-'СЕТ СН'!$F$23</f>
        <v>-494.28174789000002</v>
      </c>
      <c r="W216" s="37">
        <f>SUMIFS(СВЦЭМ!$F$34:$F$777,СВЦЭМ!$A$34:$A$777,$A216,СВЦЭМ!$B$34:$B$777,W$190)+'СЕТ СН'!$F$12-'СЕТ СН'!$F$23</f>
        <v>-486.49428719000002</v>
      </c>
      <c r="X216" s="37">
        <f>SUMIFS(СВЦЭМ!$F$34:$F$777,СВЦЭМ!$A$34:$A$777,$A216,СВЦЭМ!$B$34:$B$777,X$190)+'СЕТ СН'!$F$12-'СЕТ СН'!$F$23</f>
        <v>-476.57028329000002</v>
      </c>
      <c r="Y216" s="37">
        <f>SUMIFS(СВЦЭМ!$F$34:$F$777,СВЦЭМ!$A$34:$A$777,$A216,СВЦЭМ!$B$34:$B$777,Y$190)+'СЕТ СН'!$F$12-'СЕТ СН'!$F$23</f>
        <v>-466.61447358999999</v>
      </c>
    </row>
    <row r="217" spans="1:25" ht="15.75" x14ac:dyDescent="0.2">
      <c r="A217" s="36">
        <f t="shared" si="5"/>
        <v>43066</v>
      </c>
      <c r="B217" s="37">
        <f>SUMIFS(СВЦЭМ!$F$34:$F$777,СВЦЭМ!$A$34:$A$777,$A217,СВЦЭМ!$B$34:$B$777,B$190)+'СЕТ СН'!$F$12-'СЕТ СН'!$F$23</f>
        <v>-465.03631325000003</v>
      </c>
      <c r="C217" s="37">
        <f>SUMIFS(СВЦЭМ!$F$34:$F$777,СВЦЭМ!$A$34:$A$777,$A217,СВЦЭМ!$B$34:$B$777,C$190)+'СЕТ СН'!$F$12-'СЕТ СН'!$F$23</f>
        <v>-455.01942097</v>
      </c>
      <c r="D217" s="37">
        <f>SUMIFS(СВЦЭМ!$F$34:$F$777,СВЦЭМ!$A$34:$A$777,$A217,СВЦЭМ!$B$34:$B$777,D$190)+'СЕТ СН'!$F$12-'СЕТ СН'!$F$23</f>
        <v>-450.17036402999997</v>
      </c>
      <c r="E217" s="37">
        <f>SUMIFS(СВЦЭМ!$F$34:$F$777,СВЦЭМ!$A$34:$A$777,$A217,СВЦЭМ!$B$34:$B$777,E$190)+'СЕТ СН'!$F$12-'СЕТ СН'!$F$23</f>
        <v>-449.23314988000004</v>
      </c>
      <c r="F217" s="37">
        <f>SUMIFS(СВЦЭМ!$F$34:$F$777,СВЦЭМ!$A$34:$A$777,$A217,СВЦЭМ!$B$34:$B$777,F$190)+'СЕТ СН'!$F$12-'СЕТ СН'!$F$23</f>
        <v>-449.90016068</v>
      </c>
      <c r="G217" s="37">
        <f>SUMIFS(СВЦЭМ!$F$34:$F$777,СВЦЭМ!$A$34:$A$777,$A217,СВЦЭМ!$B$34:$B$777,G$190)+'СЕТ СН'!$F$12-'СЕТ СН'!$F$23</f>
        <v>-451.18469141000003</v>
      </c>
      <c r="H217" s="37">
        <f>SUMIFS(СВЦЭМ!$F$34:$F$777,СВЦЭМ!$A$34:$A$777,$A217,СВЦЭМ!$B$34:$B$777,H$190)+'СЕТ СН'!$F$12-'СЕТ СН'!$F$23</f>
        <v>-465.44817919000002</v>
      </c>
      <c r="I217" s="37">
        <f>SUMIFS(СВЦЭМ!$F$34:$F$777,СВЦЭМ!$A$34:$A$777,$A217,СВЦЭМ!$B$34:$B$777,I$190)+'СЕТ СН'!$F$12-'СЕТ СН'!$F$23</f>
        <v>-467.34683885999999</v>
      </c>
      <c r="J217" s="37">
        <f>SUMIFS(СВЦЭМ!$F$34:$F$777,СВЦЭМ!$A$34:$A$777,$A217,СВЦЭМ!$B$34:$B$777,J$190)+'СЕТ СН'!$F$12-'СЕТ СН'!$F$23</f>
        <v>-474.95817122</v>
      </c>
      <c r="K217" s="37">
        <f>SUMIFS(СВЦЭМ!$F$34:$F$777,СВЦЭМ!$A$34:$A$777,$A217,СВЦЭМ!$B$34:$B$777,K$190)+'СЕТ СН'!$F$12-'СЕТ СН'!$F$23</f>
        <v>-483.75042811000003</v>
      </c>
      <c r="L217" s="37">
        <f>SUMIFS(СВЦЭМ!$F$34:$F$777,СВЦЭМ!$A$34:$A$777,$A217,СВЦЭМ!$B$34:$B$777,L$190)+'СЕТ СН'!$F$12-'СЕТ СН'!$F$23</f>
        <v>-491.46459197000001</v>
      </c>
      <c r="M217" s="37">
        <f>SUMIFS(СВЦЭМ!$F$34:$F$777,СВЦЭМ!$A$34:$A$777,$A217,СВЦЭМ!$B$34:$B$777,M$190)+'СЕТ СН'!$F$12-'СЕТ СН'!$F$23</f>
        <v>-493.75364583999999</v>
      </c>
      <c r="N217" s="37">
        <f>SUMIFS(СВЦЭМ!$F$34:$F$777,СВЦЭМ!$A$34:$A$777,$A217,СВЦЭМ!$B$34:$B$777,N$190)+'СЕТ СН'!$F$12-'СЕТ СН'!$F$23</f>
        <v>-491.76413666999997</v>
      </c>
      <c r="O217" s="37">
        <f>SUMIFS(СВЦЭМ!$F$34:$F$777,СВЦЭМ!$A$34:$A$777,$A217,СВЦЭМ!$B$34:$B$777,O$190)+'СЕТ СН'!$F$12-'СЕТ СН'!$F$23</f>
        <v>-491.41528313000003</v>
      </c>
      <c r="P217" s="37">
        <f>SUMIFS(СВЦЭМ!$F$34:$F$777,СВЦЭМ!$A$34:$A$777,$A217,СВЦЭМ!$B$34:$B$777,P$190)+'СЕТ СН'!$F$12-'СЕТ СН'!$F$23</f>
        <v>-490.42949097999997</v>
      </c>
      <c r="Q217" s="37">
        <f>SUMIFS(СВЦЭМ!$F$34:$F$777,СВЦЭМ!$A$34:$A$777,$A217,СВЦЭМ!$B$34:$B$777,Q$190)+'СЕТ СН'!$F$12-'СЕТ СН'!$F$23</f>
        <v>-489.94215750000001</v>
      </c>
      <c r="R217" s="37">
        <f>SUMIFS(СВЦЭМ!$F$34:$F$777,СВЦЭМ!$A$34:$A$777,$A217,СВЦЭМ!$B$34:$B$777,R$190)+'СЕТ СН'!$F$12-'СЕТ СН'!$F$23</f>
        <v>-489.77671104000001</v>
      </c>
      <c r="S217" s="37">
        <f>SUMIFS(СВЦЭМ!$F$34:$F$777,СВЦЭМ!$A$34:$A$777,$A217,СВЦЭМ!$B$34:$B$777,S$190)+'СЕТ СН'!$F$12-'СЕТ СН'!$F$23</f>
        <v>-493.03757899999999</v>
      </c>
      <c r="T217" s="37">
        <f>SUMIFS(СВЦЭМ!$F$34:$F$777,СВЦЭМ!$A$34:$A$777,$A217,СВЦЭМ!$B$34:$B$777,T$190)+'СЕТ СН'!$F$12-'СЕТ СН'!$F$23</f>
        <v>-495.83878527000002</v>
      </c>
      <c r="U217" s="37">
        <f>SUMIFS(СВЦЭМ!$F$34:$F$777,СВЦЭМ!$A$34:$A$777,$A217,СВЦЭМ!$B$34:$B$777,U$190)+'СЕТ СН'!$F$12-'СЕТ СН'!$F$23</f>
        <v>-496.19636092999997</v>
      </c>
      <c r="V217" s="37">
        <f>SUMIFS(СВЦЭМ!$F$34:$F$777,СВЦЭМ!$A$34:$A$777,$A217,СВЦЭМ!$B$34:$B$777,V$190)+'СЕТ СН'!$F$12-'СЕТ СН'!$F$23</f>
        <v>-492.97444180000002</v>
      </c>
      <c r="W217" s="37">
        <f>SUMIFS(СВЦЭМ!$F$34:$F$777,СВЦЭМ!$A$34:$A$777,$A217,СВЦЭМ!$B$34:$B$777,W$190)+'СЕТ СН'!$F$12-'СЕТ СН'!$F$23</f>
        <v>-483.77121663000003</v>
      </c>
      <c r="X217" s="37">
        <f>SUMIFS(СВЦЭМ!$F$34:$F$777,СВЦЭМ!$A$34:$A$777,$A217,СВЦЭМ!$B$34:$B$777,X$190)+'СЕТ СН'!$F$12-'СЕТ СН'!$F$23</f>
        <v>-473.08787970000003</v>
      </c>
      <c r="Y217" s="37">
        <f>SUMIFS(СВЦЭМ!$F$34:$F$777,СВЦЭМ!$A$34:$A$777,$A217,СВЦЭМ!$B$34:$B$777,Y$190)+'СЕТ СН'!$F$12-'СЕТ СН'!$F$23</f>
        <v>-464.31088853</v>
      </c>
    </row>
    <row r="218" spans="1:25" ht="15.75" x14ac:dyDescent="0.2">
      <c r="A218" s="36">
        <f t="shared" si="5"/>
        <v>43067</v>
      </c>
      <c r="B218" s="37">
        <f>SUMIFS(СВЦЭМ!$F$34:$F$777,СВЦЭМ!$A$34:$A$777,$A218,СВЦЭМ!$B$34:$B$777,B$190)+'СЕТ СН'!$F$12-'СЕТ СН'!$F$23</f>
        <v>-462.94066691</v>
      </c>
      <c r="C218" s="37">
        <f>SUMIFS(СВЦЭМ!$F$34:$F$777,СВЦЭМ!$A$34:$A$777,$A218,СВЦЭМ!$B$34:$B$777,C$190)+'СЕТ СН'!$F$12-'СЕТ СН'!$F$23</f>
        <v>-464.14511551999999</v>
      </c>
      <c r="D218" s="37">
        <f>SUMIFS(СВЦЭМ!$F$34:$F$777,СВЦЭМ!$A$34:$A$777,$A218,СВЦЭМ!$B$34:$B$777,D$190)+'СЕТ СН'!$F$12-'СЕТ СН'!$F$23</f>
        <v>-455.66960217000002</v>
      </c>
      <c r="E218" s="37">
        <f>SUMIFS(СВЦЭМ!$F$34:$F$777,СВЦЭМ!$A$34:$A$777,$A218,СВЦЭМ!$B$34:$B$777,E$190)+'СЕТ СН'!$F$12-'СЕТ СН'!$F$23</f>
        <v>-454.89537645000001</v>
      </c>
      <c r="F218" s="37">
        <f>SUMIFS(СВЦЭМ!$F$34:$F$777,СВЦЭМ!$A$34:$A$777,$A218,СВЦЭМ!$B$34:$B$777,F$190)+'СЕТ СН'!$F$12-'СЕТ СН'!$F$23</f>
        <v>-454.77839425000002</v>
      </c>
      <c r="G218" s="37">
        <f>SUMIFS(СВЦЭМ!$F$34:$F$777,СВЦЭМ!$A$34:$A$777,$A218,СВЦЭМ!$B$34:$B$777,G$190)+'СЕТ СН'!$F$12-'СЕТ СН'!$F$23</f>
        <v>-457.06776973000001</v>
      </c>
      <c r="H218" s="37">
        <f>SUMIFS(СВЦЭМ!$F$34:$F$777,СВЦЭМ!$A$34:$A$777,$A218,СВЦЭМ!$B$34:$B$777,H$190)+'СЕТ СН'!$F$12-'СЕТ СН'!$F$23</f>
        <v>-462.68375100999998</v>
      </c>
      <c r="I218" s="37">
        <f>SUMIFS(СВЦЭМ!$F$34:$F$777,СВЦЭМ!$A$34:$A$777,$A218,СВЦЭМ!$B$34:$B$777,I$190)+'СЕТ СН'!$F$12-'СЕТ СН'!$F$23</f>
        <v>-473.2348361</v>
      </c>
      <c r="J218" s="37">
        <f>SUMIFS(СВЦЭМ!$F$34:$F$777,СВЦЭМ!$A$34:$A$777,$A218,СВЦЭМ!$B$34:$B$777,J$190)+'СЕТ СН'!$F$12-'СЕТ СН'!$F$23</f>
        <v>-474.61839960999998</v>
      </c>
      <c r="K218" s="37">
        <f>SUMIFS(СВЦЭМ!$F$34:$F$777,СВЦЭМ!$A$34:$A$777,$A218,СВЦЭМ!$B$34:$B$777,K$190)+'СЕТ СН'!$F$12-'СЕТ СН'!$F$23</f>
        <v>-481.18713677</v>
      </c>
      <c r="L218" s="37">
        <f>SUMIFS(СВЦЭМ!$F$34:$F$777,СВЦЭМ!$A$34:$A$777,$A218,СВЦЭМ!$B$34:$B$777,L$190)+'СЕТ СН'!$F$12-'СЕТ СН'!$F$23</f>
        <v>-488.77341795000001</v>
      </c>
      <c r="M218" s="37">
        <f>SUMIFS(СВЦЭМ!$F$34:$F$777,СВЦЭМ!$A$34:$A$777,$A218,СВЦЭМ!$B$34:$B$777,M$190)+'СЕТ СН'!$F$12-'СЕТ СН'!$F$23</f>
        <v>-492.28061203999999</v>
      </c>
      <c r="N218" s="37">
        <f>SUMIFS(СВЦЭМ!$F$34:$F$777,СВЦЭМ!$A$34:$A$777,$A218,СВЦЭМ!$B$34:$B$777,N$190)+'СЕТ СН'!$F$12-'СЕТ СН'!$F$23</f>
        <v>-493.23073361000002</v>
      </c>
      <c r="O218" s="37">
        <f>SUMIFS(СВЦЭМ!$F$34:$F$777,СВЦЭМ!$A$34:$A$777,$A218,СВЦЭМ!$B$34:$B$777,O$190)+'СЕТ СН'!$F$12-'СЕТ СН'!$F$23</f>
        <v>-492.68320256999999</v>
      </c>
      <c r="P218" s="37">
        <f>SUMIFS(СВЦЭМ!$F$34:$F$777,СВЦЭМ!$A$34:$A$777,$A218,СВЦЭМ!$B$34:$B$777,P$190)+'СЕТ СН'!$F$12-'СЕТ СН'!$F$23</f>
        <v>-492.25521054000001</v>
      </c>
      <c r="Q218" s="37">
        <f>SUMIFS(СВЦЭМ!$F$34:$F$777,СВЦЭМ!$A$34:$A$777,$A218,СВЦЭМ!$B$34:$B$777,Q$190)+'СЕТ СН'!$F$12-'СЕТ СН'!$F$23</f>
        <v>-492.07495561000002</v>
      </c>
      <c r="R218" s="37">
        <f>SUMIFS(СВЦЭМ!$F$34:$F$777,СВЦЭМ!$A$34:$A$777,$A218,СВЦЭМ!$B$34:$B$777,R$190)+'СЕТ СН'!$F$12-'СЕТ СН'!$F$23</f>
        <v>-492.39290899000002</v>
      </c>
      <c r="S218" s="37">
        <f>SUMIFS(СВЦЭМ!$F$34:$F$777,СВЦЭМ!$A$34:$A$777,$A218,СВЦЭМ!$B$34:$B$777,S$190)+'СЕТ СН'!$F$12-'СЕТ СН'!$F$23</f>
        <v>-492.62326969999998</v>
      </c>
      <c r="T218" s="37">
        <f>SUMIFS(СВЦЭМ!$F$34:$F$777,СВЦЭМ!$A$34:$A$777,$A218,СВЦЭМ!$B$34:$B$777,T$190)+'СЕТ СН'!$F$12-'СЕТ СН'!$F$23</f>
        <v>-499.12059791000001</v>
      </c>
      <c r="U218" s="37">
        <f>SUMIFS(СВЦЭМ!$F$34:$F$777,СВЦЭМ!$A$34:$A$777,$A218,СВЦЭМ!$B$34:$B$777,U$190)+'СЕТ СН'!$F$12-'СЕТ СН'!$F$23</f>
        <v>-499.69395749</v>
      </c>
      <c r="V218" s="37">
        <f>SUMIFS(СВЦЭМ!$F$34:$F$777,СВЦЭМ!$A$34:$A$777,$A218,СВЦЭМ!$B$34:$B$777,V$190)+'СЕТ СН'!$F$12-'СЕТ СН'!$F$23</f>
        <v>-498.28244411999998</v>
      </c>
      <c r="W218" s="37">
        <f>SUMIFS(СВЦЭМ!$F$34:$F$777,СВЦЭМ!$A$34:$A$777,$A218,СВЦЭМ!$B$34:$B$777,W$190)+'СЕТ СН'!$F$12-'СЕТ СН'!$F$23</f>
        <v>-491.90766242000001</v>
      </c>
      <c r="X218" s="37">
        <f>SUMIFS(СВЦЭМ!$F$34:$F$777,СВЦЭМ!$A$34:$A$777,$A218,СВЦЭМ!$B$34:$B$777,X$190)+'СЕТ СН'!$F$12-'СЕТ СН'!$F$23</f>
        <v>-477.08714688999999</v>
      </c>
      <c r="Y218" s="37">
        <f>SUMIFS(СВЦЭМ!$F$34:$F$777,СВЦЭМ!$A$34:$A$777,$A218,СВЦЭМ!$B$34:$B$777,Y$190)+'СЕТ СН'!$F$12-'СЕТ СН'!$F$23</f>
        <v>-472.26039115000003</v>
      </c>
    </row>
    <row r="219" spans="1:25" ht="15.75" x14ac:dyDescent="0.2">
      <c r="A219" s="36">
        <f t="shared" si="5"/>
        <v>43068</v>
      </c>
      <c r="B219" s="37">
        <f>SUMIFS(СВЦЭМ!$F$34:$F$777,СВЦЭМ!$A$34:$A$777,$A219,СВЦЭМ!$B$34:$B$777,B$190)+'СЕТ СН'!$F$12-'СЕТ СН'!$F$23</f>
        <v>-461.33585072</v>
      </c>
      <c r="C219" s="37">
        <f>SUMIFS(СВЦЭМ!$F$34:$F$777,СВЦЭМ!$A$34:$A$777,$A219,СВЦЭМ!$B$34:$B$777,C$190)+'СЕТ СН'!$F$12-'СЕТ СН'!$F$23</f>
        <v>-452.49021046999997</v>
      </c>
      <c r="D219" s="37">
        <f>SUMIFS(СВЦЭМ!$F$34:$F$777,СВЦЭМ!$A$34:$A$777,$A219,СВЦЭМ!$B$34:$B$777,D$190)+'СЕТ СН'!$F$12-'СЕТ СН'!$F$23</f>
        <v>-453.95758202000002</v>
      </c>
      <c r="E219" s="37">
        <f>SUMIFS(СВЦЭМ!$F$34:$F$777,СВЦЭМ!$A$34:$A$777,$A219,СВЦЭМ!$B$34:$B$777,E$190)+'СЕТ СН'!$F$12-'СЕТ СН'!$F$23</f>
        <v>-453.15535994999999</v>
      </c>
      <c r="F219" s="37">
        <f>SUMIFS(СВЦЭМ!$F$34:$F$777,СВЦЭМ!$A$34:$A$777,$A219,СВЦЭМ!$B$34:$B$777,F$190)+'СЕТ СН'!$F$12-'СЕТ СН'!$F$23</f>
        <v>-453.27292839</v>
      </c>
      <c r="G219" s="37">
        <f>SUMIFS(СВЦЭМ!$F$34:$F$777,СВЦЭМ!$A$34:$A$777,$A219,СВЦЭМ!$B$34:$B$777,G$190)+'СЕТ СН'!$F$12-'СЕТ СН'!$F$23</f>
        <v>-455.93051714000001</v>
      </c>
      <c r="H219" s="37">
        <f>SUMIFS(СВЦЭМ!$F$34:$F$777,СВЦЭМ!$A$34:$A$777,$A219,СВЦЭМ!$B$34:$B$777,H$190)+'СЕТ СН'!$F$12-'СЕТ СН'!$F$23</f>
        <v>-463.20342915000003</v>
      </c>
      <c r="I219" s="37">
        <f>SUMIFS(СВЦЭМ!$F$34:$F$777,СВЦЭМ!$A$34:$A$777,$A219,СВЦЭМ!$B$34:$B$777,I$190)+'СЕТ СН'!$F$12-'СЕТ СН'!$F$23</f>
        <v>-471.88904163000001</v>
      </c>
      <c r="J219" s="37">
        <f>SUMIFS(СВЦЭМ!$F$34:$F$777,СВЦЭМ!$A$34:$A$777,$A219,СВЦЭМ!$B$34:$B$777,J$190)+'СЕТ СН'!$F$12-'СЕТ СН'!$F$23</f>
        <v>-475.10696565000001</v>
      </c>
      <c r="K219" s="37">
        <f>SUMIFS(СВЦЭМ!$F$34:$F$777,СВЦЭМ!$A$34:$A$777,$A219,СВЦЭМ!$B$34:$B$777,K$190)+'СЕТ СН'!$F$12-'СЕТ СН'!$F$23</f>
        <v>-480.63613464000002</v>
      </c>
      <c r="L219" s="37">
        <f>SUMIFS(СВЦЭМ!$F$34:$F$777,СВЦЭМ!$A$34:$A$777,$A219,СВЦЭМ!$B$34:$B$777,L$190)+'СЕТ СН'!$F$12-'СЕТ СН'!$F$23</f>
        <v>-487.45244450000001</v>
      </c>
      <c r="M219" s="37">
        <f>SUMIFS(СВЦЭМ!$F$34:$F$777,СВЦЭМ!$A$34:$A$777,$A219,СВЦЭМ!$B$34:$B$777,M$190)+'СЕТ СН'!$F$12-'СЕТ СН'!$F$23</f>
        <v>-491.50678492999998</v>
      </c>
      <c r="N219" s="37">
        <f>SUMIFS(СВЦЭМ!$F$34:$F$777,СВЦЭМ!$A$34:$A$777,$A219,СВЦЭМ!$B$34:$B$777,N$190)+'СЕТ СН'!$F$12-'СЕТ СН'!$F$23</f>
        <v>-492.10387938999997</v>
      </c>
      <c r="O219" s="37">
        <f>SUMIFS(СВЦЭМ!$F$34:$F$777,СВЦЭМ!$A$34:$A$777,$A219,СВЦЭМ!$B$34:$B$777,O$190)+'СЕТ СН'!$F$12-'СЕТ СН'!$F$23</f>
        <v>-492.65271347999999</v>
      </c>
      <c r="P219" s="37">
        <f>SUMIFS(СВЦЭМ!$F$34:$F$777,СВЦЭМ!$A$34:$A$777,$A219,СВЦЭМ!$B$34:$B$777,P$190)+'СЕТ СН'!$F$12-'СЕТ СН'!$F$23</f>
        <v>-493.43213526</v>
      </c>
      <c r="Q219" s="37">
        <f>SUMIFS(СВЦЭМ!$F$34:$F$777,СВЦЭМ!$A$34:$A$777,$A219,СВЦЭМ!$B$34:$B$777,Q$190)+'СЕТ СН'!$F$12-'СЕТ СН'!$F$23</f>
        <v>-493.73553647</v>
      </c>
      <c r="R219" s="37">
        <f>SUMIFS(СВЦЭМ!$F$34:$F$777,СВЦЭМ!$A$34:$A$777,$A219,СВЦЭМ!$B$34:$B$777,R$190)+'СЕТ СН'!$F$12-'СЕТ СН'!$F$23</f>
        <v>-493.61251219000002</v>
      </c>
      <c r="S219" s="37">
        <f>SUMIFS(СВЦЭМ!$F$34:$F$777,СВЦЭМ!$A$34:$A$777,$A219,СВЦЭМ!$B$34:$B$777,S$190)+'СЕТ СН'!$F$12-'СЕТ СН'!$F$23</f>
        <v>-494.88961288999997</v>
      </c>
      <c r="T219" s="37">
        <f>SUMIFS(СВЦЭМ!$F$34:$F$777,СВЦЭМ!$A$34:$A$777,$A219,СВЦЭМ!$B$34:$B$777,T$190)+'СЕТ СН'!$F$12-'СЕТ СН'!$F$23</f>
        <v>-503.05493733000003</v>
      </c>
      <c r="U219" s="37">
        <f>SUMIFS(СВЦЭМ!$F$34:$F$777,СВЦЭМ!$A$34:$A$777,$A219,СВЦЭМ!$B$34:$B$777,U$190)+'СЕТ СН'!$F$12-'СЕТ СН'!$F$23</f>
        <v>-503.12985830000002</v>
      </c>
      <c r="V219" s="37">
        <f>SUMIFS(СВЦЭМ!$F$34:$F$777,СВЦЭМ!$A$34:$A$777,$A219,СВЦЭМ!$B$34:$B$777,V$190)+'СЕТ СН'!$F$12-'СЕТ СН'!$F$23</f>
        <v>-495.99928355999998</v>
      </c>
      <c r="W219" s="37">
        <f>SUMIFS(СВЦЭМ!$F$34:$F$777,СВЦЭМ!$A$34:$A$777,$A219,СВЦЭМ!$B$34:$B$777,W$190)+'СЕТ СН'!$F$12-'СЕТ СН'!$F$23</f>
        <v>-481.98782570000003</v>
      </c>
      <c r="X219" s="37">
        <f>SUMIFS(СВЦЭМ!$F$34:$F$777,СВЦЭМ!$A$34:$A$777,$A219,СВЦЭМ!$B$34:$B$777,X$190)+'СЕТ СН'!$F$12-'СЕТ СН'!$F$23</f>
        <v>-470.59964425999999</v>
      </c>
      <c r="Y219" s="37">
        <f>SUMIFS(СВЦЭМ!$F$34:$F$777,СВЦЭМ!$A$34:$A$777,$A219,СВЦЭМ!$B$34:$B$777,Y$190)+'СЕТ СН'!$F$12-'СЕТ СН'!$F$23</f>
        <v>-464.10394015999998</v>
      </c>
    </row>
    <row r="220" spans="1:25" ht="15.75" x14ac:dyDescent="0.2">
      <c r="A220" s="36">
        <f t="shared" si="5"/>
        <v>43069</v>
      </c>
      <c r="B220" s="37">
        <f>SUMIFS(СВЦЭМ!$F$34:$F$777,СВЦЭМ!$A$34:$A$777,$A220,СВЦЭМ!$B$34:$B$777,B$190)+'СЕТ СН'!$F$12-'СЕТ СН'!$F$23</f>
        <v>-459.97656505999998</v>
      </c>
      <c r="C220" s="37">
        <f>SUMIFS(СВЦЭМ!$F$34:$F$777,СВЦЭМ!$A$34:$A$777,$A220,СВЦЭМ!$B$34:$B$777,C$190)+'СЕТ СН'!$F$12-'СЕТ СН'!$F$23</f>
        <v>-451.47167601000001</v>
      </c>
      <c r="D220" s="37">
        <f>SUMIFS(СВЦЭМ!$F$34:$F$777,СВЦЭМ!$A$34:$A$777,$A220,СВЦЭМ!$B$34:$B$777,D$190)+'СЕТ СН'!$F$12-'СЕТ СН'!$F$23</f>
        <v>-452.95740354999998</v>
      </c>
      <c r="E220" s="37">
        <f>SUMIFS(СВЦЭМ!$F$34:$F$777,СВЦЭМ!$A$34:$A$777,$A220,СВЦЭМ!$B$34:$B$777,E$190)+'СЕТ СН'!$F$12-'СЕТ СН'!$F$23</f>
        <v>-452.18397157999999</v>
      </c>
      <c r="F220" s="37">
        <f>SUMIFS(СВЦЭМ!$F$34:$F$777,СВЦЭМ!$A$34:$A$777,$A220,СВЦЭМ!$B$34:$B$777,F$190)+'СЕТ СН'!$F$12-'СЕТ СН'!$F$23</f>
        <v>-452.43529076999999</v>
      </c>
      <c r="G220" s="37">
        <f>SUMIFS(СВЦЭМ!$F$34:$F$777,СВЦЭМ!$A$34:$A$777,$A220,СВЦЭМ!$B$34:$B$777,G$190)+'СЕТ СН'!$F$12-'СЕТ СН'!$F$23</f>
        <v>-457.81076578</v>
      </c>
      <c r="H220" s="37">
        <f>SUMIFS(СВЦЭМ!$F$34:$F$777,СВЦЭМ!$A$34:$A$777,$A220,СВЦЭМ!$B$34:$B$777,H$190)+'СЕТ СН'!$F$12-'СЕТ СН'!$F$23</f>
        <v>-469.44316005999997</v>
      </c>
      <c r="I220" s="37">
        <f>SUMIFS(СВЦЭМ!$F$34:$F$777,СВЦЭМ!$A$34:$A$777,$A220,СВЦЭМ!$B$34:$B$777,I$190)+'СЕТ СН'!$F$12-'СЕТ СН'!$F$23</f>
        <v>-478.65460353000003</v>
      </c>
      <c r="J220" s="37">
        <f>SUMIFS(СВЦЭМ!$F$34:$F$777,СВЦЭМ!$A$34:$A$777,$A220,СВЦЭМ!$B$34:$B$777,J$190)+'СЕТ СН'!$F$12-'СЕТ СН'!$F$23</f>
        <v>-483.37635814999999</v>
      </c>
      <c r="K220" s="37">
        <f>SUMIFS(СВЦЭМ!$F$34:$F$777,СВЦЭМ!$A$34:$A$777,$A220,СВЦЭМ!$B$34:$B$777,K$190)+'СЕТ СН'!$F$12-'СЕТ СН'!$F$23</f>
        <v>-489.45328782000001</v>
      </c>
      <c r="L220" s="37">
        <f>SUMIFS(СВЦЭМ!$F$34:$F$777,СВЦЭМ!$A$34:$A$777,$A220,СВЦЭМ!$B$34:$B$777,L$190)+'СЕТ СН'!$F$12-'СЕТ СН'!$F$23</f>
        <v>-496.42757654000002</v>
      </c>
      <c r="M220" s="37">
        <f>SUMIFS(СВЦЭМ!$F$34:$F$777,СВЦЭМ!$A$34:$A$777,$A220,СВЦЭМ!$B$34:$B$777,M$190)+'СЕТ СН'!$F$12-'СЕТ СН'!$F$23</f>
        <v>-500.18027856999998</v>
      </c>
      <c r="N220" s="37">
        <f>SUMIFS(СВЦЭМ!$F$34:$F$777,СВЦЭМ!$A$34:$A$777,$A220,СВЦЭМ!$B$34:$B$777,N$190)+'СЕТ СН'!$F$12-'СЕТ СН'!$F$23</f>
        <v>-500.88731215999996</v>
      </c>
      <c r="O220" s="37">
        <f>SUMIFS(СВЦЭМ!$F$34:$F$777,СВЦЭМ!$A$34:$A$777,$A220,СВЦЭМ!$B$34:$B$777,O$190)+'СЕТ СН'!$F$12-'СЕТ СН'!$F$23</f>
        <v>-501.03182366999999</v>
      </c>
      <c r="P220" s="37">
        <f>SUMIFS(СВЦЭМ!$F$34:$F$777,СВЦЭМ!$A$34:$A$777,$A220,СВЦЭМ!$B$34:$B$777,P$190)+'СЕТ СН'!$F$12-'СЕТ СН'!$F$23</f>
        <v>-501.31028683</v>
      </c>
      <c r="Q220" s="37">
        <f>SUMIFS(СВЦЭМ!$F$34:$F$777,СВЦЭМ!$A$34:$A$777,$A220,СВЦЭМ!$B$34:$B$777,Q$190)+'СЕТ СН'!$F$12-'СЕТ СН'!$F$23</f>
        <v>-501.00519008000003</v>
      </c>
      <c r="R220" s="37">
        <f>SUMIFS(СВЦЭМ!$F$34:$F$777,СВЦЭМ!$A$34:$A$777,$A220,СВЦЭМ!$B$34:$B$777,R$190)+'СЕТ СН'!$F$12-'СЕТ СН'!$F$23</f>
        <v>-500.89187422999998</v>
      </c>
      <c r="S220" s="37">
        <f>SUMIFS(СВЦЭМ!$F$34:$F$777,СВЦЭМ!$A$34:$A$777,$A220,СВЦЭМ!$B$34:$B$777,S$190)+'СЕТ СН'!$F$12-'СЕТ СН'!$F$23</f>
        <v>-500.33174234000001</v>
      </c>
      <c r="T220" s="37">
        <f>SUMIFS(СВЦЭМ!$F$34:$F$777,СВЦЭМ!$A$34:$A$777,$A220,СВЦЭМ!$B$34:$B$777,T$190)+'СЕТ СН'!$F$12-'СЕТ СН'!$F$23</f>
        <v>-498.39059041000002</v>
      </c>
      <c r="U220" s="37">
        <f>SUMIFS(СВЦЭМ!$F$34:$F$777,СВЦЭМ!$A$34:$A$777,$A220,СВЦЭМ!$B$34:$B$777,U$190)+'СЕТ СН'!$F$12-'СЕТ СН'!$F$23</f>
        <v>-499.91075588000001</v>
      </c>
      <c r="V220" s="37">
        <f>SUMIFS(СВЦЭМ!$F$34:$F$777,СВЦЭМ!$A$34:$A$777,$A220,СВЦЭМ!$B$34:$B$777,V$190)+'СЕТ СН'!$F$12-'СЕТ СН'!$F$23</f>
        <v>-492.84219855999999</v>
      </c>
      <c r="W220" s="37">
        <f>SUMIFS(СВЦЭМ!$F$34:$F$777,СВЦЭМ!$A$34:$A$777,$A220,СВЦЭМ!$B$34:$B$777,W$190)+'СЕТ СН'!$F$12-'СЕТ СН'!$F$23</f>
        <v>-480.04776754</v>
      </c>
      <c r="X220" s="37">
        <f>SUMIFS(СВЦЭМ!$F$34:$F$777,СВЦЭМ!$A$34:$A$777,$A220,СВЦЭМ!$B$34:$B$777,X$190)+'СЕТ СН'!$F$12-'СЕТ СН'!$F$23</f>
        <v>-473.75349771999998</v>
      </c>
      <c r="Y220" s="37">
        <f>SUMIFS(СВЦЭМ!$F$34:$F$777,СВЦЭМ!$A$34:$A$777,$A220,СВЦЭМ!$B$34:$B$777,Y$190)+'СЕТ СН'!$F$12-'СЕТ СН'!$F$23</f>
        <v>-468.52958174000003</v>
      </c>
    </row>
    <row r="221" spans="1:25" ht="15.75" hidden="1" x14ac:dyDescent="0.2">
      <c r="A221" s="36">
        <f t="shared" si="5"/>
        <v>43070</v>
      </c>
      <c r="B221" s="37">
        <f>SUMIFS(СВЦЭМ!$F$34:$F$777,СВЦЭМ!$A$34:$A$777,$A221,СВЦЭМ!$B$34:$B$777,B$190)+'СЕТ СН'!$F$12-'СЕТ СН'!$F$23</f>
        <v>-578.75</v>
      </c>
      <c r="C221" s="37">
        <f>SUMIFS(СВЦЭМ!$F$34:$F$777,СВЦЭМ!$A$34:$A$777,$A221,СВЦЭМ!$B$34:$B$777,C$190)+'СЕТ СН'!$F$12-'СЕТ СН'!$F$23</f>
        <v>-578.75</v>
      </c>
      <c r="D221" s="37">
        <f>SUMIFS(СВЦЭМ!$F$34:$F$777,СВЦЭМ!$A$34:$A$777,$A221,СВЦЭМ!$B$34:$B$777,D$190)+'СЕТ СН'!$F$12-'СЕТ СН'!$F$23</f>
        <v>-578.75</v>
      </c>
      <c r="E221" s="37">
        <f>SUMIFS(СВЦЭМ!$F$34:$F$777,СВЦЭМ!$A$34:$A$777,$A221,СВЦЭМ!$B$34:$B$777,E$190)+'СЕТ СН'!$F$12-'СЕТ СН'!$F$23</f>
        <v>-578.75</v>
      </c>
      <c r="F221" s="37">
        <f>SUMIFS(СВЦЭМ!$F$34:$F$777,СВЦЭМ!$A$34:$A$777,$A221,СВЦЭМ!$B$34:$B$777,F$190)+'СЕТ СН'!$F$12-'СЕТ СН'!$F$23</f>
        <v>-578.75</v>
      </c>
      <c r="G221" s="37">
        <f>SUMIFS(СВЦЭМ!$F$34:$F$777,СВЦЭМ!$A$34:$A$777,$A221,СВЦЭМ!$B$34:$B$777,G$190)+'СЕТ СН'!$F$12-'СЕТ СН'!$F$23</f>
        <v>-578.75</v>
      </c>
      <c r="H221" s="37">
        <f>SUMIFS(СВЦЭМ!$F$34:$F$777,СВЦЭМ!$A$34:$A$777,$A221,СВЦЭМ!$B$34:$B$777,H$190)+'СЕТ СН'!$F$12-'СЕТ СН'!$F$23</f>
        <v>-578.75</v>
      </c>
      <c r="I221" s="37">
        <f>SUMIFS(СВЦЭМ!$F$34:$F$777,СВЦЭМ!$A$34:$A$777,$A221,СВЦЭМ!$B$34:$B$777,I$190)+'СЕТ СН'!$F$12-'СЕТ СН'!$F$23</f>
        <v>-578.75</v>
      </c>
      <c r="J221" s="37">
        <f>SUMIFS(СВЦЭМ!$F$34:$F$777,СВЦЭМ!$A$34:$A$777,$A221,СВЦЭМ!$B$34:$B$777,J$190)+'СЕТ СН'!$F$12-'СЕТ СН'!$F$23</f>
        <v>-578.75</v>
      </c>
      <c r="K221" s="37">
        <f>SUMIFS(СВЦЭМ!$F$34:$F$777,СВЦЭМ!$A$34:$A$777,$A221,СВЦЭМ!$B$34:$B$777,K$190)+'СЕТ СН'!$F$12-'СЕТ СН'!$F$23</f>
        <v>-578.75</v>
      </c>
      <c r="L221" s="37">
        <f>SUMIFS(СВЦЭМ!$F$34:$F$777,СВЦЭМ!$A$34:$A$777,$A221,СВЦЭМ!$B$34:$B$777,L$190)+'СЕТ СН'!$F$12-'СЕТ СН'!$F$23</f>
        <v>-578.75</v>
      </c>
      <c r="M221" s="37">
        <f>SUMIFS(СВЦЭМ!$F$34:$F$777,СВЦЭМ!$A$34:$A$777,$A221,СВЦЭМ!$B$34:$B$777,M$190)+'СЕТ СН'!$F$12-'СЕТ СН'!$F$23</f>
        <v>-578.75</v>
      </c>
      <c r="N221" s="37">
        <f>SUMIFS(СВЦЭМ!$F$34:$F$777,СВЦЭМ!$A$34:$A$777,$A221,СВЦЭМ!$B$34:$B$777,N$190)+'СЕТ СН'!$F$12-'СЕТ СН'!$F$23</f>
        <v>-578.75</v>
      </c>
      <c r="O221" s="37">
        <f>SUMIFS(СВЦЭМ!$F$34:$F$777,СВЦЭМ!$A$34:$A$777,$A221,СВЦЭМ!$B$34:$B$777,O$190)+'СЕТ СН'!$F$12-'СЕТ СН'!$F$23</f>
        <v>-578.75</v>
      </c>
      <c r="P221" s="37">
        <f>SUMIFS(СВЦЭМ!$F$34:$F$777,СВЦЭМ!$A$34:$A$777,$A221,СВЦЭМ!$B$34:$B$777,P$190)+'СЕТ СН'!$F$12-'СЕТ СН'!$F$23</f>
        <v>-578.75</v>
      </c>
      <c r="Q221" s="37">
        <f>SUMIFS(СВЦЭМ!$F$34:$F$777,СВЦЭМ!$A$34:$A$777,$A221,СВЦЭМ!$B$34:$B$777,Q$190)+'СЕТ СН'!$F$12-'СЕТ СН'!$F$23</f>
        <v>-578.75</v>
      </c>
      <c r="R221" s="37">
        <f>SUMIFS(СВЦЭМ!$F$34:$F$777,СВЦЭМ!$A$34:$A$777,$A221,СВЦЭМ!$B$34:$B$777,R$190)+'СЕТ СН'!$F$12-'СЕТ СН'!$F$23</f>
        <v>-578.75</v>
      </c>
      <c r="S221" s="37">
        <f>SUMIFS(СВЦЭМ!$F$34:$F$777,СВЦЭМ!$A$34:$A$777,$A221,СВЦЭМ!$B$34:$B$777,S$190)+'СЕТ СН'!$F$12-'СЕТ СН'!$F$23</f>
        <v>-578.75</v>
      </c>
      <c r="T221" s="37">
        <f>SUMIFS(СВЦЭМ!$F$34:$F$777,СВЦЭМ!$A$34:$A$777,$A221,СВЦЭМ!$B$34:$B$777,T$190)+'СЕТ СН'!$F$12-'СЕТ СН'!$F$23</f>
        <v>-578.75</v>
      </c>
      <c r="U221" s="37">
        <f>SUMIFS(СВЦЭМ!$F$34:$F$777,СВЦЭМ!$A$34:$A$777,$A221,СВЦЭМ!$B$34:$B$777,U$190)+'СЕТ СН'!$F$12-'СЕТ СН'!$F$23</f>
        <v>-578.75</v>
      </c>
      <c r="V221" s="37">
        <f>SUMIFS(СВЦЭМ!$F$34:$F$777,СВЦЭМ!$A$34:$A$777,$A221,СВЦЭМ!$B$34:$B$777,V$190)+'СЕТ СН'!$F$12-'СЕТ СН'!$F$23</f>
        <v>-578.75</v>
      </c>
      <c r="W221" s="37">
        <f>SUMIFS(СВЦЭМ!$F$34:$F$777,СВЦЭМ!$A$34:$A$777,$A221,СВЦЭМ!$B$34:$B$777,W$190)+'СЕТ СН'!$F$12-'СЕТ СН'!$F$23</f>
        <v>-578.75</v>
      </c>
      <c r="X221" s="37">
        <f>SUMIFS(СВЦЭМ!$F$34:$F$777,СВЦЭМ!$A$34:$A$777,$A221,СВЦЭМ!$B$34:$B$777,X$190)+'СЕТ СН'!$F$12-'СЕТ СН'!$F$23</f>
        <v>-578.75</v>
      </c>
      <c r="Y221" s="37">
        <f>SUMIFS(СВЦЭМ!$F$34:$F$777,СВЦЭМ!$A$34:$A$777,$A221,СВЦЭМ!$B$34:$B$777,Y$190)+'СЕТ СН'!$F$12-'СЕТ СН'!$F$23</f>
        <v>-578.75</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28"/>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01.11.2017</v>
      </c>
      <c r="B226" s="37">
        <f>SUMIFS(СВЦЭМ!$G$34:$G$777,СВЦЭМ!$A$34:$A$777,$A226,СВЦЭМ!$B$34:$B$777,B$225)+'СЕТ СН'!$F$12-'СЕТ СН'!$F$23</f>
        <v>-321.89370401000002</v>
      </c>
      <c r="C226" s="37">
        <f>SUMIFS(СВЦЭМ!$G$34:$G$777,СВЦЭМ!$A$34:$A$777,$A226,СВЦЭМ!$B$34:$B$777,C$225)+'СЕТ СН'!$F$12-'СЕТ СН'!$F$23</f>
        <v>-309.24221069999999</v>
      </c>
      <c r="D226" s="37">
        <f>SUMIFS(СВЦЭМ!$G$34:$G$777,СВЦЭМ!$A$34:$A$777,$A226,СВЦЭМ!$B$34:$B$777,D$225)+'СЕТ СН'!$F$12-'СЕТ СН'!$F$23</f>
        <v>-288.28576430999999</v>
      </c>
      <c r="E226" s="37">
        <f>SUMIFS(СВЦЭМ!$G$34:$G$777,СВЦЭМ!$A$34:$A$777,$A226,СВЦЭМ!$B$34:$B$777,E$225)+'СЕТ СН'!$F$12-'СЕТ СН'!$F$23</f>
        <v>-284.83847603999999</v>
      </c>
      <c r="F226" s="37">
        <f>SUMIFS(СВЦЭМ!$G$34:$G$777,СВЦЭМ!$A$34:$A$777,$A226,СВЦЭМ!$B$34:$B$777,F$225)+'СЕТ СН'!$F$12-'СЕТ СН'!$F$23</f>
        <v>-284.50149235999999</v>
      </c>
      <c r="G226" s="37">
        <f>SUMIFS(СВЦЭМ!$G$34:$G$777,СВЦЭМ!$A$34:$A$777,$A226,СВЦЭМ!$B$34:$B$777,G$225)+'СЕТ СН'!$F$12-'СЕТ СН'!$F$23</f>
        <v>-286.58773179999997</v>
      </c>
      <c r="H226" s="37">
        <f>SUMIFS(СВЦЭМ!$G$34:$G$777,СВЦЭМ!$A$34:$A$777,$A226,СВЦЭМ!$B$34:$B$777,H$225)+'СЕТ СН'!$F$12-'СЕТ СН'!$F$23</f>
        <v>-311.63896574</v>
      </c>
      <c r="I226" s="37">
        <f>SUMIFS(СВЦЭМ!$G$34:$G$777,СВЦЭМ!$A$34:$A$777,$A226,СВЦЭМ!$B$34:$B$777,I$225)+'СЕТ СН'!$F$12-'СЕТ СН'!$F$23</f>
        <v>-318.90905418</v>
      </c>
      <c r="J226" s="37">
        <f>SUMIFS(СВЦЭМ!$G$34:$G$777,СВЦЭМ!$A$34:$A$777,$A226,СВЦЭМ!$B$34:$B$777,J$225)+'СЕТ СН'!$F$12-'СЕТ СН'!$F$23</f>
        <v>-350.03865079000002</v>
      </c>
      <c r="K226" s="37">
        <f>SUMIFS(СВЦЭМ!$G$34:$G$777,СВЦЭМ!$A$34:$A$777,$A226,СВЦЭМ!$B$34:$B$777,K$225)+'СЕТ СН'!$F$12-'СЕТ СН'!$F$23</f>
        <v>-367.90472460000001</v>
      </c>
      <c r="L226" s="37">
        <f>SUMIFS(СВЦЭМ!$G$34:$G$777,СВЦЭМ!$A$34:$A$777,$A226,СВЦЭМ!$B$34:$B$777,L$225)+'СЕТ СН'!$F$12-'СЕТ СН'!$F$23</f>
        <v>-389.50371846999997</v>
      </c>
      <c r="M226" s="37">
        <f>SUMIFS(СВЦЭМ!$G$34:$G$777,СВЦЭМ!$A$34:$A$777,$A226,СВЦЭМ!$B$34:$B$777,M$225)+'СЕТ СН'!$F$12-'СЕТ СН'!$F$23</f>
        <v>-400.06082891</v>
      </c>
      <c r="N226" s="37">
        <f>SUMIFS(СВЦЭМ!$G$34:$G$777,СВЦЭМ!$A$34:$A$777,$A226,СВЦЭМ!$B$34:$B$777,N$225)+'СЕТ СН'!$F$12-'СЕТ СН'!$F$23</f>
        <v>-403.92396160999999</v>
      </c>
      <c r="O226" s="37">
        <f>SUMIFS(СВЦЭМ!$G$34:$G$777,СВЦЭМ!$A$34:$A$777,$A226,СВЦЭМ!$B$34:$B$777,O$225)+'СЕТ СН'!$F$12-'СЕТ СН'!$F$23</f>
        <v>-405.07987250999997</v>
      </c>
      <c r="P226" s="37">
        <f>SUMIFS(СВЦЭМ!$G$34:$G$777,СВЦЭМ!$A$34:$A$777,$A226,СВЦЭМ!$B$34:$B$777,P$225)+'СЕТ СН'!$F$12-'СЕТ СН'!$F$23</f>
        <v>-406.75924607000002</v>
      </c>
      <c r="Q226" s="37">
        <f>SUMIFS(СВЦЭМ!$G$34:$G$777,СВЦЭМ!$A$34:$A$777,$A226,СВЦЭМ!$B$34:$B$777,Q$225)+'СЕТ СН'!$F$12-'СЕТ СН'!$F$23</f>
        <v>-406.93457328</v>
      </c>
      <c r="R226" s="37">
        <f>SUMIFS(СВЦЭМ!$G$34:$G$777,СВЦЭМ!$A$34:$A$777,$A226,СВЦЭМ!$B$34:$B$777,R$225)+'СЕТ СН'!$F$12-'СЕТ СН'!$F$23</f>
        <v>-405.84932256000002</v>
      </c>
      <c r="S226" s="37">
        <f>SUMIFS(СВЦЭМ!$G$34:$G$777,СВЦЭМ!$A$34:$A$777,$A226,СВЦЭМ!$B$34:$B$777,S$225)+'СЕТ СН'!$F$12-'СЕТ СН'!$F$23</f>
        <v>-403.81071283</v>
      </c>
      <c r="T226" s="37">
        <f>SUMIFS(СВЦЭМ!$G$34:$G$777,СВЦЭМ!$A$34:$A$777,$A226,СВЦЭМ!$B$34:$B$777,T$225)+'СЕТ СН'!$F$12-'СЕТ СН'!$F$23</f>
        <v>-400.92782477000003</v>
      </c>
      <c r="U226" s="37">
        <f>SUMIFS(СВЦЭМ!$G$34:$G$777,СВЦЭМ!$A$34:$A$777,$A226,СВЦЭМ!$B$34:$B$777,U$225)+'СЕТ СН'!$F$12-'СЕТ СН'!$F$23</f>
        <v>-399.45366478</v>
      </c>
      <c r="V226" s="37">
        <f>SUMIFS(СВЦЭМ!$G$34:$G$777,СВЦЭМ!$A$34:$A$777,$A226,СВЦЭМ!$B$34:$B$777,V$225)+'СЕТ СН'!$F$12-'СЕТ СН'!$F$23</f>
        <v>-388.73150711</v>
      </c>
      <c r="W226" s="37">
        <f>SUMIFS(СВЦЭМ!$G$34:$G$777,СВЦЭМ!$A$34:$A$777,$A226,СВЦЭМ!$B$34:$B$777,W$225)+'СЕТ СН'!$F$12-'СЕТ СН'!$F$23</f>
        <v>-352.11863976999996</v>
      </c>
      <c r="X226" s="37">
        <f>SUMIFS(СВЦЭМ!$G$34:$G$777,СВЦЭМ!$A$34:$A$777,$A226,СВЦЭМ!$B$34:$B$777,X$225)+'СЕТ СН'!$F$12-'СЕТ СН'!$F$23</f>
        <v>-326.28495879000002</v>
      </c>
      <c r="Y226" s="37">
        <f>SUMIFS(СВЦЭМ!$G$34:$G$777,СВЦЭМ!$A$34:$A$777,$A226,СВЦЭМ!$B$34:$B$777,Y$225)+'СЕТ СН'!$F$12-'СЕТ СН'!$F$23</f>
        <v>-328.04867242</v>
      </c>
      <c r="AA226" s="46"/>
    </row>
    <row r="227" spans="1:27" ht="15.75" x14ac:dyDescent="0.2">
      <c r="A227" s="36">
        <f>A226+1</f>
        <v>43041</v>
      </c>
      <c r="B227" s="37">
        <f>SUMIFS(СВЦЭМ!$G$34:$G$777,СВЦЭМ!$A$34:$A$777,$A227,СВЦЭМ!$B$34:$B$777,B$225)+'СЕТ СН'!$F$12-'СЕТ СН'!$F$23</f>
        <v>-321.37230941000001</v>
      </c>
      <c r="C227" s="37">
        <f>SUMIFS(СВЦЭМ!$G$34:$G$777,СВЦЭМ!$A$34:$A$777,$A227,СВЦЭМ!$B$34:$B$777,C$225)+'СЕТ СН'!$F$12-'СЕТ СН'!$F$23</f>
        <v>-311.93014570999998</v>
      </c>
      <c r="D227" s="37">
        <f>SUMIFS(СВЦЭМ!$G$34:$G$777,СВЦЭМ!$A$34:$A$777,$A227,СВЦЭМ!$B$34:$B$777,D$225)+'СЕТ СН'!$F$12-'СЕТ СН'!$F$23</f>
        <v>-287.68429677</v>
      </c>
      <c r="E227" s="37">
        <f>SUMIFS(СВЦЭМ!$G$34:$G$777,СВЦЭМ!$A$34:$A$777,$A227,СВЦЭМ!$B$34:$B$777,E$225)+'СЕТ СН'!$F$12-'СЕТ СН'!$F$23</f>
        <v>-284.88288925000001</v>
      </c>
      <c r="F227" s="37">
        <f>SUMIFS(СВЦЭМ!$G$34:$G$777,СВЦЭМ!$A$34:$A$777,$A227,СВЦЭМ!$B$34:$B$777,F$225)+'СЕТ СН'!$F$12-'СЕТ СН'!$F$23</f>
        <v>-284.58736617</v>
      </c>
      <c r="G227" s="37">
        <f>SUMIFS(СВЦЭМ!$G$34:$G$777,СВЦЭМ!$A$34:$A$777,$A227,СВЦЭМ!$B$34:$B$777,G$225)+'СЕТ СН'!$F$12-'СЕТ СН'!$F$23</f>
        <v>-285.73416765000002</v>
      </c>
      <c r="H227" s="37">
        <f>SUMIFS(СВЦЭМ!$G$34:$G$777,СВЦЭМ!$A$34:$A$777,$A227,СВЦЭМ!$B$34:$B$777,H$225)+'СЕТ СН'!$F$12-'СЕТ СН'!$F$23</f>
        <v>-311.53728166000002</v>
      </c>
      <c r="I227" s="37">
        <f>SUMIFS(СВЦЭМ!$G$34:$G$777,СВЦЭМ!$A$34:$A$777,$A227,СВЦЭМ!$B$34:$B$777,I$225)+'СЕТ СН'!$F$12-'СЕТ СН'!$F$23</f>
        <v>-320.22410062</v>
      </c>
      <c r="J227" s="37">
        <f>SUMIFS(СВЦЭМ!$G$34:$G$777,СВЦЭМ!$A$34:$A$777,$A227,СВЦЭМ!$B$34:$B$777,J$225)+'СЕТ СН'!$F$12-'СЕТ СН'!$F$23</f>
        <v>-347.91691822000001</v>
      </c>
      <c r="K227" s="37">
        <f>SUMIFS(СВЦЭМ!$G$34:$G$777,СВЦЭМ!$A$34:$A$777,$A227,СВЦЭМ!$B$34:$B$777,K$225)+'СЕТ СН'!$F$12-'СЕТ СН'!$F$23</f>
        <v>-365.95689447999996</v>
      </c>
      <c r="L227" s="37">
        <f>SUMIFS(СВЦЭМ!$G$34:$G$777,СВЦЭМ!$A$34:$A$777,$A227,СВЦЭМ!$B$34:$B$777,L$225)+'СЕТ СН'!$F$12-'СЕТ СН'!$F$23</f>
        <v>-387.22633608000001</v>
      </c>
      <c r="M227" s="37">
        <f>SUMIFS(СВЦЭМ!$G$34:$G$777,СВЦЭМ!$A$34:$A$777,$A227,СВЦЭМ!$B$34:$B$777,M$225)+'СЕТ СН'!$F$12-'СЕТ СН'!$F$23</f>
        <v>-397.09113780000001</v>
      </c>
      <c r="N227" s="37">
        <f>SUMIFS(СВЦЭМ!$G$34:$G$777,СВЦЭМ!$A$34:$A$777,$A227,СВЦЭМ!$B$34:$B$777,N$225)+'СЕТ СН'!$F$12-'СЕТ СН'!$F$23</f>
        <v>-399.91777021999997</v>
      </c>
      <c r="O227" s="37">
        <f>SUMIFS(СВЦЭМ!$G$34:$G$777,СВЦЭМ!$A$34:$A$777,$A227,СВЦЭМ!$B$34:$B$777,O$225)+'СЕТ СН'!$F$12-'СЕТ СН'!$F$23</f>
        <v>-400.47753739999996</v>
      </c>
      <c r="P227" s="37">
        <f>SUMIFS(СВЦЭМ!$G$34:$G$777,СВЦЭМ!$A$34:$A$777,$A227,СВЦЭМ!$B$34:$B$777,P$225)+'СЕТ СН'!$F$12-'СЕТ СН'!$F$23</f>
        <v>-402.10755412000003</v>
      </c>
      <c r="Q227" s="37">
        <f>SUMIFS(СВЦЭМ!$G$34:$G$777,СВЦЭМ!$A$34:$A$777,$A227,СВЦЭМ!$B$34:$B$777,Q$225)+'СЕТ СН'!$F$12-'СЕТ СН'!$F$23</f>
        <v>-403.89128392999999</v>
      </c>
      <c r="R227" s="37">
        <f>SUMIFS(СВЦЭМ!$G$34:$G$777,СВЦЭМ!$A$34:$A$777,$A227,СВЦЭМ!$B$34:$B$777,R$225)+'СЕТ СН'!$F$12-'СЕТ СН'!$F$23</f>
        <v>-403.45252964999997</v>
      </c>
      <c r="S227" s="37">
        <f>SUMIFS(СВЦЭМ!$G$34:$G$777,СВЦЭМ!$A$34:$A$777,$A227,СВЦЭМ!$B$34:$B$777,S$225)+'СЕТ СН'!$F$12-'СЕТ СН'!$F$23</f>
        <v>-398.61577232000002</v>
      </c>
      <c r="T227" s="37">
        <f>SUMIFS(СВЦЭМ!$G$34:$G$777,СВЦЭМ!$A$34:$A$777,$A227,СВЦЭМ!$B$34:$B$777,T$225)+'СЕТ СН'!$F$12-'СЕТ СН'!$F$23</f>
        <v>-402.87982054999998</v>
      </c>
      <c r="U227" s="37">
        <f>SUMIFS(СВЦЭМ!$G$34:$G$777,СВЦЭМ!$A$34:$A$777,$A227,СВЦЭМ!$B$34:$B$777,U$225)+'СЕТ СН'!$F$12-'СЕТ СН'!$F$23</f>
        <v>-405.41335888000003</v>
      </c>
      <c r="V227" s="37">
        <f>SUMIFS(СВЦЭМ!$G$34:$G$777,СВЦЭМ!$A$34:$A$777,$A227,СВЦЭМ!$B$34:$B$777,V$225)+'СЕТ СН'!$F$12-'СЕТ СН'!$F$23</f>
        <v>-392.43341878000001</v>
      </c>
      <c r="W227" s="37">
        <f>SUMIFS(СВЦЭМ!$G$34:$G$777,СВЦЭМ!$A$34:$A$777,$A227,СВЦЭМ!$B$34:$B$777,W$225)+'СЕТ СН'!$F$12-'СЕТ СН'!$F$23</f>
        <v>-366.25877157000002</v>
      </c>
      <c r="X227" s="37">
        <f>SUMIFS(СВЦЭМ!$G$34:$G$777,СВЦЭМ!$A$34:$A$777,$A227,СВЦЭМ!$B$34:$B$777,X$225)+'СЕТ СН'!$F$12-'СЕТ СН'!$F$23</f>
        <v>-339.01500436000003</v>
      </c>
      <c r="Y227" s="37">
        <f>SUMIFS(СВЦЭМ!$G$34:$G$777,СВЦЭМ!$A$34:$A$777,$A227,СВЦЭМ!$B$34:$B$777,Y$225)+'СЕТ СН'!$F$12-'СЕТ СН'!$F$23</f>
        <v>-328.35739644</v>
      </c>
    </row>
    <row r="228" spans="1:27" ht="15.75" x14ac:dyDescent="0.2">
      <c r="A228" s="36">
        <f t="shared" ref="A228:A256" si="6">A227+1</f>
        <v>43042</v>
      </c>
      <c r="B228" s="37">
        <f>SUMIFS(СВЦЭМ!$G$34:$G$777,СВЦЭМ!$A$34:$A$777,$A228,СВЦЭМ!$B$34:$B$777,B$225)+'СЕТ СН'!$F$12-'СЕТ СН'!$F$23</f>
        <v>-320.84407600999998</v>
      </c>
      <c r="C228" s="37">
        <f>SUMIFS(СВЦЭМ!$G$34:$G$777,СВЦЭМ!$A$34:$A$777,$A228,СВЦЭМ!$B$34:$B$777,C$225)+'СЕТ СН'!$F$12-'СЕТ СН'!$F$23</f>
        <v>-309.40581793000001</v>
      </c>
      <c r="D228" s="37">
        <f>SUMIFS(СВЦЭМ!$G$34:$G$777,СВЦЭМ!$A$34:$A$777,$A228,СВЦЭМ!$B$34:$B$777,D$225)+'СЕТ СН'!$F$12-'СЕТ СН'!$F$23</f>
        <v>-289.68601899999999</v>
      </c>
      <c r="E228" s="37">
        <f>SUMIFS(СВЦЭМ!$G$34:$G$777,СВЦЭМ!$A$34:$A$777,$A228,СВЦЭМ!$B$34:$B$777,E$225)+'СЕТ СН'!$F$12-'СЕТ СН'!$F$23</f>
        <v>-286.03407655000001</v>
      </c>
      <c r="F228" s="37">
        <f>SUMIFS(СВЦЭМ!$G$34:$G$777,СВЦЭМ!$A$34:$A$777,$A228,СВЦЭМ!$B$34:$B$777,F$225)+'СЕТ СН'!$F$12-'СЕТ СН'!$F$23</f>
        <v>-285.63357764</v>
      </c>
      <c r="G228" s="37">
        <f>SUMIFS(СВЦЭМ!$G$34:$G$777,СВЦЭМ!$A$34:$A$777,$A228,СВЦЭМ!$B$34:$B$777,G$225)+'СЕТ СН'!$F$12-'СЕТ СН'!$F$23</f>
        <v>-285.70096096999998</v>
      </c>
      <c r="H228" s="37">
        <f>SUMIFS(СВЦЭМ!$G$34:$G$777,СВЦЭМ!$A$34:$A$777,$A228,СВЦЭМ!$B$34:$B$777,H$225)+'СЕТ СН'!$F$12-'СЕТ СН'!$F$23</f>
        <v>-292.90761401999998</v>
      </c>
      <c r="I228" s="37">
        <f>SUMIFS(СВЦЭМ!$G$34:$G$777,СВЦЭМ!$A$34:$A$777,$A228,СВЦЭМ!$B$34:$B$777,I$225)+'СЕТ СН'!$F$12-'СЕТ СН'!$F$23</f>
        <v>-316.74314378000003</v>
      </c>
      <c r="J228" s="37">
        <f>SUMIFS(СВЦЭМ!$G$34:$G$777,СВЦЭМ!$A$34:$A$777,$A228,СВЦЭМ!$B$34:$B$777,J$225)+'СЕТ СН'!$F$12-'СЕТ СН'!$F$23</f>
        <v>-335.12782396</v>
      </c>
      <c r="K228" s="37">
        <f>SUMIFS(СВЦЭМ!$G$34:$G$777,СВЦЭМ!$A$34:$A$777,$A228,СВЦЭМ!$B$34:$B$777,K$225)+'СЕТ СН'!$F$12-'СЕТ СН'!$F$23</f>
        <v>-350.82656398</v>
      </c>
      <c r="L228" s="37">
        <f>SUMIFS(СВЦЭМ!$G$34:$G$777,СВЦЭМ!$A$34:$A$777,$A228,СВЦЭМ!$B$34:$B$777,L$225)+'СЕТ СН'!$F$12-'СЕТ СН'!$F$23</f>
        <v>-373.17384759999999</v>
      </c>
      <c r="M228" s="37">
        <f>SUMIFS(СВЦЭМ!$G$34:$G$777,СВЦЭМ!$A$34:$A$777,$A228,СВЦЭМ!$B$34:$B$777,M$225)+'СЕТ СН'!$F$12-'СЕТ СН'!$F$23</f>
        <v>-385.05069861999999</v>
      </c>
      <c r="N228" s="37">
        <f>SUMIFS(СВЦЭМ!$G$34:$G$777,СВЦЭМ!$A$34:$A$777,$A228,СВЦЭМ!$B$34:$B$777,N$225)+'СЕТ СН'!$F$12-'СЕТ СН'!$F$23</f>
        <v>-393.38118383</v>
      </c>
      <c r="O228" s="37">
        <f>SUMIFS(СВЦЭМ!$G$34:$G$777,СВЦЭМ!$A$34:$A$777,$A228,СВЦЭМ!$B$34:$B$777,O$225)+'СЕТ СН'!$F$12-'СЕТ СН'!$F$23</f>
        <v>-393.78723536999996</v>
      </c>
      <c r="P228" s="37">
        <f>SUMIFS(СВЦЭМ!$G$34:$G$777,СВЦЭМ!$A$34:$A$777,$A228,СВЦЭМ!$B$34:$B$777,P$225)+'СЕТ СН'!$F$12-'СЕТ СН'!$F$23</f>
        <v>-390.87184970999999</v>
      </c>
      <c r="Q228" s="37">
        <f>SUMIFS(СВЦЭМ!$G$34:$G$777,СВЦЭМ!$A$34:$A$777,$A228,СВЦЭМ!$B$34:$B$777,Q$225)+'СЕТ СН'!$F$12-'СЕТ СН'!$F$23</f>
        <v>-390.16965857000002</v>
      </c>
      <c r="R228" s="37">
        <f>SUMIFS(СВЦЭМ!$G$34:$G$777,СВЦЭМ!$A$34:$A$777,$A228,СВЦЭМ!$B$34:$B$777,R$225)+'СЕТ СН'!$F$12-'СЕТ СН'!$F$23</f>
        <v>-388.59907859999998</v>
      </c>
      <c r="S228" s="37">
        <f>SUMIFS(СВЦЭМ!$G$34:$G$777,СВЦЭМ!$A$34:$A$777,$A228,СВЦЭМ!$B$34:$B$777,S$225)+'СЕТ СН'!$F$12-'СЕТ СН'!$F$23</f>
        <v>-392.19154610999999</v>
      </c>
      <c r="T228" s="37">
        <f>SUMIFS(СВЦЭМ!$G$34:$G$777,СВЦЭМ!$A$34:$A$777,$A228,СВЦЭМ!$B$34:$B$777,T$225)+'СЕТ СН'!$F$12-'СЕТ СН'!$F$23</f>
        <v>-402.53092441000001</v>
      </c>
      <c r="U228" s="37">
        <f>SUMIFS(СВЦЭМ!$G$34:$G$777,СВЦЭМ!$A$34:$A$777,$A228,СВЦЭМ!$B$34:$B$777,U$225)+'СЕТ СН'!$F$12-'СЕТ СН'!$F$23</f>
        <v>-404.41383846999997</v>
      </c>
      <c r="V228" s="37">
        <f>SUMIFS(СВЦЭМ!$G$34:$G$777,СВЦЭМ!$A$34:$A$777,$A228,СВЦЭМ!$B$34:$B$777,V$225)+'СЕТ СН'!$F$12-'СЕТ СН'!$F$23</f>
        <v>-389.70206487999997</v>
      </c>
      <c r="W228" s="37">
        <f>SUMIFS(СВЦЭМ!$G$34:$G$777,СВЦЭМ!$A$34:$A$777,$A228,СВЦЭМ!$B$34:$B$777,W$225)+'СЕТ СН'!$F$12-'СЕТ СН'!$F$23</f>
        <v>-362.74480328000004</v>
      </c>
      <c r="X228" s="37">
        <f>SUMIFS(СВЦЭМ!$G$34:$G$777,СВЦЭМ!$A$34:$A$777,$A228,СВЦЭМ!$B$34:$B$777,X$225)+'СЕТ СН'!$F$12-'СЕТ СН'!$F$23</f>
        <v>-331.51344752</v>
      </c>
      <c r="Y228" s="37">
        <f>SUMIFS(СВЦЭМ!$G$34:$G$777,СВЦЭМ!$A$34:$A$777,$A228,СВЦЭМ!$B$34:$B$777,Y$225)+'СЕТ СН'!$F$12-'СЕТ СН'!$F$23</f>
        <v>-314.84661237</v>
      </c>
    </row>
    <row r="229" spans="1:27" ht="15.75" x14ac:dyDescent="0.2">
      <c r="A229" s="36">
        <f t="shared" si="6"/>
        <v>43043</v>
      </c>
      <c r="B229" s="37">
        <f>SUMIFS(СВЦЭМ!$G$34:$G$777,СВЦЭМ!$A$34:$A$777,$A229,СВЦЭМ!$B$34:$B$777,B$225)+'СЕТ СН'!$F$12-'СЕТ СН'!$F$23</f>
        <v>-304.43837291</v>
      </c>
      <c r="C229" s="37">
        <f>SUMIFS(СВЦЭМ!$G$34:$G$777,СВЦЭМ!$A$34:$A$777,$A229,СВЦЭМ!$B$34:$B$777,C$225)+'СЕТ СН'!$F$12-'СЕТ СН'!$F$23</f>
        <v>-293.63726281999999</v>
      </c>
      <c r="D229" s="37">
        <f>SUMIFS(СВЦЭМ!$G$34:$G$777,СВЦЭМ!$A$34:$A$777,$A229,СВЦЭМ!$B$34:$B$777,D$225)+'СЕТ СН'!$F$12-'СЕТ СН'!$F$23</f>
        <v>-287.04317744999997</v>
      </c>
      <c r="E229" s="37">
        <f>SUMIFS(СВЦЭМ!$G$34:$G$777,СВЦЭМ!$A$34:$A$777,$A229,СВЦЭМ!$B$34:$B$777,E$225)+'СЕТ СН'!$F$12-'СЕТ СН'!$F$23</f>
        <v>-285.52726547999998</v>
      </c>
      <c r="F229" s="37">
        <f>SUMIFS(СВЦЭМ!$G$34:$G$777,СВЦЭМ!$A$34:$A$777,$A229,СВЦЭМ!$B$34:$B$777,F$225)+'СЕТ СН'!$F$12-'СЕТ СН'!$F$23</f>
        <v>-284.21580997000001</v>
      </c>
      <c r="G229" s="37">
        <f>SUMIFS(СВЦЭМ!$G$34:$G$777,СВЦЭМ!$A$34:$A$777,$A229,СВЦЭМ!$B$34:$B$777,G$225)+'СЕТ СН'!$F$12-'СЕТ СН'!$F$23</f>
        <v>-285.06903626000002</v>
      </c>
      <c r="H229" s="37">
        <f>SUMIFS(СВЦЭМ!$G$34:$G$777,СВЦЭМ!$A$34:$A$777,$A229,СВЦЭМ!$B$34:$B$777,H$225)+'СЕТ СН'!$F$12-'СЕТ СН'!$F$23</f>
        <v>-285.43805565000002</v>
      </c>
      <c r="I229" s="37">
        <f>SUMIFS(СВЦЭМ!$G$34:$G$777,СВЦЭМ!$A$34:$A$777,$A229,СВЦЭМ!$B$34:$B$777,I$225)+'СЕТ СН'!$F$12-'СЕТ СН'!$F$23</f>
        <v>-305.60204381</v>
      </c>
      <c r="J229" s="37">
        <f>SUMIFS(СВЦЭМ!$G$34:$G$777,СВЦЭМ!$A$34:$A$777,$A229,СВЦЭМ!$B$34:$B$777,J$225)+'СЕТ СН'!$F$12-'СЕТ СН'!$F$23</f>
        <v>-333.87329474000001</v>
      </c>
      <c r="K229" s="37">
        <f>SUMIFS(СВЦЭМ!$G$34:$G$777,СВЦЭМ!$A$34:$A$777,$A229,СВЦЭМ!$B$34:$B$777,K$225)+'СЕТ СН'!$F$12-'СЕТ СН'!$F$23</f>
        <v>-360.89039730000002</v>
      </c>
      <c r="L229" s="37">
        <f>SUMIFS(СВЦЭМ!$G$34:$G$777,СВЦЭМ!$A$34:$A$777,$A229,СВЦЭМ!$B$34:$B$777,L$225)+'СЕТ СН'!$F$12-'СЕТ СН'!$F$23</f>
        <v>-387.71908323000002</v>
      </c>
      <c r="M229" s="37">
        <f>SUMIFS(СВЦЭМ!$G$34:$G$777,СВЦЭМ!$A$34:$A$777,$A229,СВЦЭМ!$B$34:$B$777,M$225)+'СЕТ СН'!$F$12-'СЕТ СН'!$F$23</f>
        <v>-394.45880407000004</v>
      </c>
      <c r="N229" s="37">
        <f>SUMIFS(СВЦЭМ!$G$34:$G$777,СВЦЭМ!$A$34:$A$777,$A229,СВЦЭМ!$B$34:$B$777,N$225)+'СЕТ СН'!$F$12-'СЕТ СН'!$F$23</f>
        <v>-393.15659932</v>
      </c>
      <c r="O229" s="37">
        <f>SUMIFS(СВЦЭМ!$G$34:$G$777,СВЦЭМ!$A$34:$A$777,$A229,СВЦЭМ!$B$34:$B$777,O$225)+'СЕТ СН'!$F$12-'СЕТ СН'!$F$23</f>
        <v>-393.01090756999997</v>
      </c>
      <c r="P229" s="37">
        <f>SUMIFS(СВЦЭМ!$G$34:$G$777,СВЦЭМ!$A$34:$A$777,$A229,СВЦЭМ!$B$34:$B$777,P$225)+'СЕТ СН'!$F$12-'СЕТ СН'!$F$23</f>
        <v>-390.78369072999999</v>
      </c>
      <c r="Q229" s="37">
        <f>SUMIFS(СВЦЭМ!$G$34:$G$777,СВЦЭМ!$A$34:$A$777,$A229,СВЦЭМ!$B$34:$B$777,Q$225)+'СЕТ СН'!$F$12-'СЕТ СН'!$F$23</f>
        <v>-389.76255467999999</v>
      </c>
      <c r="R229" s="37">
        <f>SUMIFS(СВЦЭМ!$G$34:$G$777,СВЦЭМ!$A$34:$A$777,$A229,СВЦЭМ!$B$34:$B$777,R$225)+'СЕТ СН'!$F$12-'СЕТ СН'!$F$23</f>
        <v>-390.34479854</v>
      </c>
      <c r="S229" s="37">
        <f>SUMIFS(СВЦЭМ!$G$34:$G$777,СВЦЭМ!$A$34:$A$777,$A229,СВЦЭМ!$B$34:$B$777,S$225)+'СЕТ СН'!$F$12-'СЕТ СН'!$F$23</f>
        <v>-391.71417453999999</v>
      </c>
      <c r="T229" s="37">
        <f>SUMIFS(СВЦЭМ!$G$34:$G$777,СВЦЭМ!$A$34:$A$777,$A229,СВЦЭМ!$B$34:$B$777,T$225)+'СЕТ СН'!$F$12-'СЕТ СН'!$F$23</f>
        <v>-398.37009122000001</v>
      </c>
      <c r="U229" s="37">
        <f>SUMIFS(СВЦЭМ!$G$34:$G$777,СВЦЭМ!$A$34:$A$777,$A229,СВЦЭМ!$B$34:$B$777,U$225)+'СЕТ СН'!$F$12-'СЕТ СН'!$F$23</f>
        <v>-399.79542476</v>
      </c>
      <c r="V229" s="37">
        <f>SUMIFS(СВЦЭМ!$G$34:$G$777,СВЦЭМ!$A$34:$A$777,$A229,СВЦЭМ!$B$34:$B$777,V$225)+'СЕТ СН'!$F$12-'СЕТ СН'!$F$23</f>
        <v>-386.67985484999997</v>
      </c>
      <c r="W229" s="37">
        <f>SUMIFS(СВЦЭМ!$G$34:$G$777,СВЦЭМ!$A$34:$A$777,$A229,СВЦЭМ!$B$34:$B$777,W$225)+'СЕТ СН'!$F$12-'СЕТ СН'!$F$23</f>
        <v>-361.36163483000001</v>
      </c>
      <c r="X229" s="37">
        <f>SUMIFS(СВЦЭМ!$G$34:$G$777,СВЦЭМ!$A$34:$A$777,$A229,СВЦЭМ!$B$34:$B$777,X$225)+'СЕТ СН'!$F$12-'СЕТ СН'!$F$23</f>
        <v>-338.60548026000004</v>
      </c>
      <c r="Y229" s="37">
        <f>SUMIFS(СВЦЭМ!$G$34:$G$777,СВЦЭМ!$A$34:$A$777,$A229,СВЦЭМ!$B$34:$B$777,Y$225)+'СЕТ СН'!$F$12-'СЕТ СН'!$F$23</f>
        <v>-312.79925258999998</v>
      </c>
    </row>
    <row r="230" spans="1:27" ht="15.75" x14ac:dyDescent="0.2">
      <c r="A230" s="36">
        <f t="shared" si="6"/>
        <v>43044</v>
      </c>
      <c r="B230" s="37">
        <f>SUMIFS(СВЦЭМ!$G$34:$G$777,СВЦЭМ!$A$34:$A$777,$A230,СВЦЭМ!$B$34:$B$777,B$225)+'СЕТ СН'!$F$12-'СЕТ СН'!$F$23</f>
        <v>-299.17075187</v>
      </c>
      <c r="C230" s="37">
        <f>SUMIFS(СВЦЭМ!$G$34:$G$777,СВЦЭМ!$A$34:$A$777,$A230,СВЦЭМ!$B$34:$B$777,C$225)+'СЕТ СН'!$F$12-'СЕТ СН'!$F$23</f>
        <v>-290.27545278000002</v>
      </c>
      <c r="D230" s="37">
        <f>SUMIFS(СВЦЭМ!$G$34:$G$777,СВЦЭМ!$A$34:$A$777,$A230,СВЦЭМ!$B$34:$B$777,D$225)+'СЕТ СН'!$F$12-'СЕТ СН'!$F$23</f>
        <v>-289.18901161000002</v>
      </c>
      <c r="E230" s="37">
        <f>SUMIFS(СВЦЭМ!$G$34:$G$777,СВЦЭМ!$A$34:$A$777,$A230,СВЦЭМ!$B$34:$B$777,E$225)+'СЕТ СН'!$F$12-'СЕТ СН'!$F$23</f>
        <v>-288.20283305999999</v>
      </c>
      <c r="F230" s="37">
        <f>SUMIFS(СВЦЭМ!$G$34:$G$777,СВЦЭМ!$A$34:$A$777,$A230,СВЦЭМ!$B$34:$B$777,F$225)+'СЕТ СН'!$F$12-'СЕТ СН'!$F$23</f>
        <v>-287.67046420000003</v>
      </c>
      <c r="G230" s="37">
        <f>SUMIFS(СВЦЭМ!$G$34:$G$777,СВЦЭМ!$A$34:$A$777,$A230,СВЦЭМ!$B$34:$B$777,G$225)+'СЕТ СН'!$F$12-'СЕТ СН'!$F$23</f>
        <v>-288.86758830000002</v>
      </c>
      <c r="H230" s="37">
        <f>SUMIFS(СВЦЭМ!$G$34:$G$777,СВЦЭМ!$A$34:$A$777,$A230,СВЦЭМ!$B$34:$B$777,H$225)+'СЕТ СН'!$F$12-'СЕТ СН'!$F$23</f>
        <v>-288.00186273999998</v>
      </c>
      <c r="I230" s="37">
        <f>SUMIFS(СВЦЭМ!$G$34:$G$777,СВЦЭМ!$A$34:$A$777,$A230,СВЦЭМ!$B$34:$B$777,I$225)+'СЕТ СН'!$F$12-'СЕТ СН'!$F$23</f>
        <v>-297.75989134000002</v>
      </c>
      <c r="J230" s="37">
        <f>SUMIFS(СВЦЭМ!$G$34:$G$777,СВЦЭМ!$A$34:$A$777,$A230,СВЦЭМ!$B$34:$B$777,J$225)+'СЕТ СН'!$F$12-'СЕТ СН'!$F$23</f>
        <v>-325.31150751000001</v>
      </c>
      <c r="K230" s="37">
        <f>SUMIFS(СВЦЭМ!$G$34:$G$777,СВЦЭМ!$A$34:$A$777,$A230,СВЦЭМ!$B$34:$B$777,K$225)+'СЕТ СН'!$F$12-'СЕТ СН'!$F$23</f>
        <v>-361.54328764000002</v>
      </c>
      <c r="L230" s="37">
        <f>SUMIFS(СВЦЭМ!$G$34:$G$777,СВЦЭМ!$A$34:$A$777,$A230,СВЦЭМ!$B$34:$B$777,L$225)+'СЕТ СН'!$F$12-'СЕТ СН'!$F$23</f>
        <v>-392.45472899999999</v>
      </c>
      <c r="M230" s="37">
        <f>SUMIFS(СВЦЭМ!$G$34:$G$777,СВЦЭМ!$A$34:$A$777,$A230,СВЦЭМ!$B$34:$B$777,M$225)+'СЕТ СН'!$F$12-'СЕТ СН'!$F$23</f>
        <v>-400.48022149999997</v>
      </c>
      <c r="N230" s="37">
        <f>SUMIFS(СВЦЭМ!$G$34:$G$777,СВЦЭМ!$A$34:$A$777,$A230,СВЦЭМ!$B$34:$B$777,N$225)+'СЕТ СН'!$F$12-'СЕТ СН'!$F$23</f>
        <v>-397.11525229</v>
      </c>
      <c r="O230" s="37">
        <f>SUMIFS(СВЦЭМ!$G$34:$G$777,СВЦЭМ!$A$34:$A$777,$A230,СВЦЭМ!$B$34:$B$777,O$225)+'СЕТ СН'!$F$12-'СЕТ СН'!$F$23</f>
        <v>-392.77171426999996</v>
      </c>
      <c r="P230" s="37">
        <f>SUMIFS(СВЦЭМ!$G$34:$G$777,СВЦЭМ!$A$34:$A$777,$A230,СВЦЭМ!$B$34:$B$777,P$225)+'СЕТ СН'!$F$12-'СЕТ СН'!$F$23</f>
        <v>-388.37420724000003</v>
      </c>
      <c r="Q230" s="37">
        <f>SUMIFS(СВЦЭМ!$G$34:$G$777,СВЦЭМ!$A$34:$A$777,$A230,СВЦЭМ!$B$34:$B$777,Q$225)+'СЕТ СН'!$F$12-'СЕТ СН'!$F$23</f>
        <v>-385.37697445000003</v>
      </c>
      <c r="R230" s="37">
        <f>SUMIFS(СВЦЭМ!$G$34:$G$777,СВЦЭМ!$A$34:$A$777,$A230,СВЦЭМ!$B$34:$B$777,R$225)+'СЕТ СН'!$F$12-'СЕТ СН'!$F$23</f>
        <v>-384.97044705999997</v>
      </c>
      <c r="S230" s="37">
        <f>SUMIFS(СВЦЭМ!$G$34:$G$777,СВЦЭМ!$A$34:$A$777,$A230,СВЦЭМ!$B$34:$B$777,S$225)+'СЕТ СН'!$F$12-'СЕТ СН'!$F$23</f>
        <v>-390.71804928</v>
      </c>
      <c r="T230" s="37">
        <f>SUMIFS(СВЦЭМ!$G$34:$G$777,СВЦЭМ!$A$34:$A$777,$A230,СВЦЭМ!$B$34:$B$777,T$225)+'СЕТ СН'!$F$12-'СЕТ СН'!$F$23</f>
        <v>-403.26534956</v>
      </c>
      <c r="U230" s="37">
        <f>SUMIFS(СВЦЭМ!$G$34:$G$777,СВЦЭМ!$A$34:$A$777,$A230,СВЦЭМ!$B$34:$B$777,U$225)+'СЕТ СН'!$F$12-'СЕТ СН'!$F$23</f>
        <v>-404.5812024</v>
      </c>
      <c r="V230" s="37">
        <f>SUMIFS(СВЦЭМ!$G$34:$G$777,СВЦЭМ!$A$34:$A$777,$A230,СВЦЭМ!$B$34:$B$777,V$225)+'СЕТ СН'!$F$12-'СЕТ СН'!$F$23</f>
        <v>-394.87818153000001</v>
      </c>
      <c r="W230" s="37">
        <f>SUMIFS(СВЦЭМ!$G$34:$G$777,СВЦЭМ!$A$34:$A$777,$A230,СВЦЭМ!$B$34:$B$777,W$225)+'СЕТ СН'!$F$12-'СЕТ СН'!$F$23</f>
        <v>-370.15966331000004</v>
      </c>
      <c r="X230" s="37">
        <f>SUMIFS(СВЦЭМ!$G$34:$G$777,СВЦЭМ!$A$34:$A$777,$A230,СВЦЭМ!$B$34:$B$777,X$225)+'СЕТ СН'!$F$12-'СЕТ СН'!$F$23</f>
        <v>-339.43171028</v>
      </c>
      <c r="Y230" s="37">
        <f>SUMIFS(СВЦЭМ!$G$34:$G$777,СВЦЭМ!$A$34:$A$777,$A230,СВЦЭМ!$B$34:$B$777,Y$225)+'СЕТ СН'!$F$12-'СЕТ СН'!$F$23</f>
        <v>-312.55267005000002</v>
      </c>
    </row>
    <row r="231" spans="1:27" ht="15.75" x14ac:dyDescent="0.2">
      <c r="A231" s="36">
        <f t="shared" si="6"/>
        <v>43045</v>
      </c>
      <c r="B231" s="37">
        <f>SUMIFS(СВЦЭМ!$G$34:$G$777,СВЦЭМ!$A$34:$A$777,$A231,СВЦЭМ!$B$34:$B$777,B$225)+'СЕТ СН'!$F$12-'СЕТ СН'!$F$23</f>
        <v>-305.45275550999997</v>
      </c>
      <c r="C231" s="37">
        <f>SUMIFS(СВЦЭМ!$G$34:$G$777,СВЦЭМ!$A$34:$A$777,$A231,СВЦЭМ!$B$34:$B$777,C$225)+'СЕТ СН'!$F$12-'СЕТ СН'!$F$23</f>
        <v>-296.35230825000002</v>
      </c>
      <c r="D231" s="37">
        <f>SUMIFS(СВЦЭМ!$G$34:$G$777,СВЦЭМ!$A$34:$A$777,$A231,СВЦЭМ!$B$34:$B$777,D$225)+'СЕТ СН'!$F$12-'СЕТ СН'!$F$23</f>
        <v>-282.26133112999997</v>
      </c>
      <c r="E231" s="37">
        <f>SUMIFS(СВЦЭМ!$G$34:$G$777,СВЦЭМ!$A$34:$A$777,$A231,СВЦЭМ!$B$34:$B$777,E$225)+'СЕТ СН'!$F$12-'СЕТ СН'!$F$23</f>
        <v>-281.44421309000001</v>
      </c>
      <c r="F231" s="37">
        <f>SUMIFS(СВЦЭМ!$G$34:$G$777,СВЦЭМ!$A$34:$A$777,$A231,СВЦЭМ!$B$34:$B$777,F$225)+'СЕТ СН'!$F$12-'СЕТ СН'!$F$23</f>
        <v>-280.98269869000001</v>
      </c>
      <c r="G231" s="37">
        <f>SUMIFS(СВЦЭМ!$G$34:$G$777,СВЦЭМ!$A$34:$A$777,$A231,СВЦЭМ!$B$34:$B$777,G$225)+'СЕТ СН'!$F$12-'СЕТ СН'!$F$23</f>
        <v>-280.14749066000002</v>
      </c>
      <c r="H231" s="37">
        <f>SUMIFS(СВЦЭМ!$G$34:$G$777,СВЦЭМ!$A$34:$A$777,$A231,СВЦЭМ!$B$34:$B$777,H$225)+'СЕТ СН'!$F$12-'СЕТ СН'!$F$23</f>
        <v>-274.69439556999998</v>
      </c>
      <c r="I231" s="37">
        <f>SUMIFS(СВЦЭМ!$G$34:$G$777,СВЦЭМ!$A$34:$A$777,$A231,СВЦЭМ!$B$34:$B$777,I$225)+'СЕТ СН'!$F$12-'СЕТ СН'!$F$23</f>
        <v>-293.05219942999997</v>
      </c>
      <c r="J231" s="37">
        <f>SUMIFS(СВЦЭМ!$G$34:$G$777,СВЦЭМ!$A$34:$A$777,$A231,СВЦЭМ!$B$34:$B$777,J$225)+'СЕТ СН'!$F$12-'СЕТ СН'!$F$23</f>
        <v>-322.74641532999999</v>
      </c>
      <c r="K231" s="37">
        <f>SUMIFS(СВЦЭМ!$G$34:$G$777,СВЦЭМ!$A$34:$A$777,$A231,СВЦЭМ!$B$34:$B$777,K$225)+'СЕТ СН'!$F$12-'СЕТ СН'!$F$23</f>
        <v>-353.02324823999999</v>
      </c>
      <c r="L231" s="37">
        <f>SUMIFS(СВЦЭМ!$G$34:$G$777,СВЦЭМ!$A$34:$A$777,$A231,СВЦЭМ!$B$34:$B$777,L$225)+'СЕТ СН'!$F$12-'СЕТ СН'!$F$23</f>
        <v>-377.62676522999999</v>
      </c>
      <c r="M231" s="37">
        <f>SUMIFS(СВЦЭМ!$G$34:$G$777,СВЦЭМ!$A$34:$A$777,$A231,СВЦЭМ!$B$34:$B$777,M$225)+'СЕТ СН'!$F$12-'СЕТ СН'!$F$23</f>
        <v>-386.22370302000002</v>
      </c>
      <c r="N231" s="37">
        <f>SUMIFS(СВЦЭМ!$G$34:$G$777,СВЦЭМ!$A$34:$A$777,$A231,СВЦЭМ!$B$34:$B$777,N$225)+'СЕТ СН'!$F$12-'СЕТ СН'!$F$23</f>
        <v>-385.89373907000004</v>
      </c>
      <c r="O231" s="37">
        <f>SUMIFS(СВЦЭМ!$G$34:$G$777,СВЦЭМ!$A$34:$A$777,$A231,СВЦЭМ!$B$34:$B$777,O$225)+'СЕТ СН'!$F$12-'СЕТ СН'!$F$23</f>
        <v>-385.86100629999999</v>
      </c>
      <c r="P231" s="37">
        <f>SUMIFS(СВЦЭМ!$G$34:$G$777,СВЦЭМ!$A$34:$A$777,$A231,СВЦЭМ!$B$34:$B$777,P$225)+'СЕТ СН'!$F$12-'СЕТ СН'!$F$23</f>
        <v>-384.3192975</v>
      </c>
      <c r="Q231" s="37">
        <f>SUMIFS(СВЦЭМ!$G$34:$G$777,СВЦЭМ!$A$34:$A$777,$A231,СВЦЭМ!$B$34:$B$777,Q$225)+'СЕТ СН'!$F$12-'СЕТ СН'!$F$23</f>
        <v>-382.79718833999999</v>
      </c>
      <c r="R231" s="37">
        <f>SUMIFS(СВЦЭМ!$G$34:$G$777,СВЦЭМ!$A$34:$A$777,$A231,СВЦЭМ!$B$34:$B$777,R$225)+'СЕТ СН'!$F$12-'СЕТ СН'!$F$23</f>
        <v>-383.10594032</v>
      </c>
      <c r="S231" s="37">
        <f>SUMIFS(СВЦЭМ!$G$34:$G$777,СВЦЭМ!$A$34:$A$777,$A231,СВЦЭМ!$B$34:$B$777,S$225)+'СЕТ СН'!$F$12-'СЕТ СН'!$F$23</f>
        <v>-385.58507571999996</v>
      </c>
      <c r="T231" s="37">
        <f>SUMIFS(СВЦЭМ!$G$34:$G$777,СВЦЭМ!$A$34:$A$777,$A231,СВЦЭМ!$B$34:$B$777,T$225)+'СЕТ СН'!$F$12-'СЕТ СН'!$F$23</f>
        <v>-396.29779736</v>
      </c>
      <c r="U231" s="37">
        <f>SUMIFS(СВЦЭМ!$G$34:$G$777,СВЦЭМ!$A$34:$A$777,$A231,СВЦЭМ!$B$34:$B$777,U$225)+'СЕТ СН'!$F$12-'СЕТ СН'!$F$23</f>
        <v>-397.36068395000001</v>
      </c>
      <c r="V231" s="37">
        <f>SUMIFS(СВЦЭМ!$G$34:$G$777,СВЦЭМ!$A$34:$A$777,$A231,СВЦЭМ!$B$34:$B$777,V$225)+'СЕТ СН'!$F$12-'СЕТ СН'!$F$23</f>
        <v>-383.05021110999996</v>
      </c>
      <c r="W231" s="37">
        <f>SUMIFS(СВЦЭМ!$G$34:$G$777,СВЦЭМ!$A$34:$A$777,$A231,СВЦЭМ!$B$34:$B$777,W$225)+'СЕТ СН'!$F$12-'СЕТ СН'!$F$23</f>
        <v>-359.94700704000002</v>
      </c>
      <c r="X231" s="37">
        <f>SUMIFS(СВЦЭМ!$G$34:$G$777,СВЦЭМ!$A$34:$A$777,$A231,СВЦЭМ!$B$34:$B$777,X$225)+'СЕТ СН'!$F$12-'СЕТ СН'!$F$23</f>
        <v>-335.49924060000001</v>
      </c>
      <c r="Y231" s="37">
        <f>SUMIFS(СВЦЭМ!$G$34:$G$777,СВЦЭМ!$A$34:$A$777,$A231,СВЦЭМ!$B$34:$B$777,Y$225)+'СЕТ СН'!$F$12-'СЕТ СН'!$F$23</f>
        <v>-309.39398914999998</v>
      </c>
    </row>
    <row r="232" spans="1:27" ht="15.75" x14ac:dyDescent="0.2">
      <c r="A232" s="36">
        <f t="shared" si="6"/>
        <v>43046</v>
      </c>
      <c r="B232" s="37">
        <f>SUMIFS(СВЦЭМ!$G$34:$G$777,СВЦЭМ!$A$34:$A$777,$A232,СВЦЭМ!$B$34:$B$777,B$225)+'СЕТ СН'!$F$12-'СЕТ СН'!$F$23</f>
        <v>-304.99857452999998</v>
      </c>
      <c r="C232" s="37">
        <f>SUMIFS(СВЦЭМ!$G$34:$G$777,СВЦЭМ!$A$34:$A$777,$A232,СВЦЭМ!$B$34:$B$777,C$225)+'СЕТ СН'!$F$12-'СЕТ СН'!$F$23</f>
        <v>-298.70091215999997</v>
      </c>
      <c r="D232" s="37">
        <f>SUMIFS(СВЦЭМ!$G$34:$G$777,СВЦЭМ!$A$34:$A$777,$A232,СВЦЭМ!$B$34:$B$777,D$225)+'СЕТ СН'!$F$12-'СЕТ СН'!$F$23</f>
        <v>-284.18755650999998</v>
      </c>
      <c r="E232" s="37">
        <f>SUMIFS(СВЦЭМ!$G$34:$G$777,СВЦЭМ!$A$34:$A$777,$A232,СВЦЭМ!$B$34:$B$777,E$225)+'СЕТ СН'!$F$12-'СЕТ СН'!$F$23</f>
        <v>-281.00145373999999</v>
      </c>
      <c r="F232" s="37">
        <f>SUMIFS(СВЦЭМ!$G$34:$G$777,СВЦЭМ!$A$34:$A$777,$A232,СВЦЭМ!$B$34:$B$777,F$225)+'СЕТ СН'!$F$12-'СЕТ СН'!$F$23</f>
        <v>-280.33394026000002</v>
      </c>
      <c r="G232" s="37">
        <f>SUMIFS(СВЦЭМ!$G$34:$G$777,СВЦЭМ!$A$34:$A$777,$A232,СВЦЭМ!$B$34:$B$777,G$225)+'СЕТ СН'!$F$12-'СЕТ СН'!$F$23</f>
        <v>-278.75097377999998</v>
      </c>
      <c r="H232" s="37">
        <f>SUMIFS(СВЦЭМ!$G$34:$G$777,СВЦЭМ!$A$34:$A$777,$A232,СВЦЭМ!$B$34:$B$777,H$225)+'СЕТ СН'!$F$12-'СЕТ СН'!$F$23</f>
        <v>-272.51371909</v>
      </c>
      <c r="I232" s="37">
        <f>SUMIFS(СВЦЭМ!$G$34:$G$777,СВЦЭМ!$A$34:$A$777,$A232,СВЦЭМ!$B$34:$B$777,I$225)+'СЕТ СН'!$F$12-'СЕТ СН'!$F$23</f>
        <v>-295.46882524</v>
      </c>
      <c r="J232" s="37">
        <f>SUMIFS(СВЦЭМ!$G$34:$G$777,СВЦЭМ!$A$34:$A$777,$A232,СВЦЭМ!$B$34:$B$777,J$225)+'СЕТ СН'!$F$12-'СЕТ СН'!$F$23</f>
        <v>-313.36970431999998</v>
      </c>
      <c r="K232" s="37">
        <f>SUMIFS(СВЦЭМ!$G$34:$G$777,СВЦЭМ!$A$34:$A$777,$A232,СВЦЭМ!$B$34:$B$777,K$225)+'СЕТ СН'!$F$12-'СЕТ СН'!$F$23</f>
        <v>-343.23357656999997</v>
      </c>
      <c r="L232" s="37">
        <f>SUMIFS(СВЦЭМ!$G$34:$G$777,СВЦЭМ!$A$34:$A$777,$A232,СВЦЭМ!$B$34:$B$777,L$225)+'СЕТ СН'!$F$12-'СЕТ СН'!$F$23</f>
        <v>-369.91322194999998</v>
      </c>
      <c r="M232" s="37">
        <f>SUMIFS(СВЦЭМ!$G$34:$G$777,СВЦЭМ!$A$34:$A$777,$A232,СВЦЭМ!$B$34:$B$777,M$225)+'СЕТ СН'!$F$12-'СЕТ СН'!$F$23</f>
        <v>-378.33841383000004</v>
      </c>
      <c r="N232" s="37">
        <f>SUMIFS(СВЦЭМ!$G$34:$G$777,СВЦЭМ!$A$34:$A$777,$A232,СВЦЭМ!$B$34:$B$777,N$225)+'СЕТ СН'!$F$12-'СЕТ СН'!$F$23</f>
        <v>-378.29673645000003</v>
      </c>
      <c r="O232" s="37">
        <f>SUMIFS(СВЦЭМ!$G$34:$G$777,СВЦЭМ!$A$34:$A$777,$A232,СВЦЭМ!$B$34:$B$777,O$225)+'СЕТ СН'!$F$12-'СЕТ СН'!$F$23</f>
        <v>-377.56874194</v>
      </c>
      <c r="P232" s="37">
        <f>SUMIFS(СВЦЭМ!$G$34:$G$777,СВЦЭМ!$A$34:$A$777,$A232,СВЦЭМ!$B$34:$B$777,P$225)+'СЕТ СН'!$F$12-'СЕТ СН'!$F$23</f>
        <v>-376.28906094000001</v>
      </c>
      <c r="Q232" s="37">
        <f>SUMIFS(СВЦЭМ!$G$34:$G$777,СВЦЭМ!$A$34:$A$777,$A232,СВЦЭМ!$B$34:$B$777,Q$225)+'СЕТ СН'!$F$12-'СЕТ СН'!$F$23</f>
        <v>-374.96418258</v>
      </c>
      <c r="R232" s="37">
        <f>SUMIFS(СВЦЭМ!$G$34:$G$777,СВЦЭМ!$A$34:$A$777,$A232,СВЦЭМ!$B$34:$B$777,R$225)+'СЕТ СН'!$F$12-'СЕТ СН'!$F$23</f>
        <v>-375.02720961</v>
      </c>
      <c r="S232" s="37">
        <f>SUMIFS(СВЦЭМ!$G$34:$G$777,СВЦЭМ!$A$34:$A$777,$A232,СВЦЭМ!$B$34:$B$777,S$225)+'СЕТ СН'!$F$12-'СЕТ СН'!$F$23</f>
        <v>-376.5308556</v>
      </c>
      <c r="T232" s="37">
        <f>SUMIFS(СВЦЭМ!$G$34:$G$777,СВЦЭМ!$A$34:$A$777,$A232,СВЦЭМ!$B$34:$B$777,T$225)+'СЕТ СН'!$F$12-'СЕТ СН'!$F$23</f>
        <v>-386.32981439000002</v>
      </c>
      <c r="U232" s="37">
        <f>SUMIFS(СВЦЭМ!$G$34:$G$777,СВЦЭМ!$A$34:$A$777,$A232,СВЦЭМ!$B$34:$B$777,U$225)+'СЕТ СН'!$F$12-'СЕТ СН'!$F$23</f>
        <v>-388.43180166000002</v>
      </c>
      <c r="V232" s="37">
        <f>SUMIFS(СВЦЭМ!$G$34:$G$777,СВЦЭМ!$A$34:$A$777,$A232,СВЦЭМ!$B$34:$B$777,V$225)+'СЕТ СН'!$F$12-'СЕТ СН'!$F$23</f>
        <v>-376.99683949999996</v>
      </c>
      <c r="W232" s="37">
        <f>SUMIFS(СВЦЭМ!$G$34:$G$777,СВЦЭМ!$A$34:$A$777,$A232,СВЦЭМ!$B$34:$B$777,W$225)+'СЕТ СН'!$F$12-'СЕТ СН'!$F$23</f>
        <v>-351.23681124000001</v>
      </c>
      <c r="X232" s="37">
        <f>SUMIFS(СВЦЭМ!$G$34:$G$777,СВЦЭМ!$A$34:$A$777,$A232,СВЦЭМ!$B$34:$B$777,X$225)+'СЕТ СН'!$F$12-'СЕТ СН'!$F$23</f>
        <v>-325.50809878999996</v>
      </c>
      <c r="Y232" s="37">
        <f>SUMIFS(СВЦЭМ!$G$34:$G$777,СВЦЭМ!$A$34:$A$777,$A232,СВЦЭМ!$B$34:$B$777,Y$225)+'СЕТ СН'!$F$12-'СЕТ СН'!$F$23</f>
        <v>-302.75147091000002</v>
      </c>
    </row>
    <row r="233" spans="1:27" ht="15.75" x14ac:dyDescent="0.2">
      <c r="A233" s="36">
        <f t="shared" si="6"/>
        <v>43047</v>
      </c>
      <c r="B233" s="37">
        <f>SUMIFS(СВЦЭМ!$G$34:$G$777,СВЦЭМ!$A$34:$A$777,$A233,СВЦЭМ!$B$34:$B$777,B$225)+'СЕТ СН'!$F$12-'СЕТ СН'!$F$23</f>
        <v>-303.55353667000003</v>
      </c>
      <c r="C233" s="37">
        <f>SUMIFS(СВЦЭМ!$G$34:$G$777,СВЦЭМ!$A$34:$A$777,$A233,СВЦЭМ!$B$34:$B$777,C$225)+'СЕТ СН'!$F$12-'СЕТ СН'!$F$23</f>
        <v>-299.53438341999998</v>
      </c>
      <c r="D233" s="37">
        <f>SUMIFS(СВЦЭМ!$G$34:$G$777,СВЦЭМ!$A$34:$A$777,$A233,СВЦЭМ!$B$34:$B$777,D$225)+'СЕТ СН'!$F$12-'СЕТ СН'!$F$23</f>
        <v>-288.55696483000003</v>
      </c>
      <c r="E233" s="37">
        <f>SUMIFS(СВЦЭМ!$G$34:$G$777,СВЦЭМ!$A$34:$A$777,$A233,СВЦЭМ!$B$34:$B$777,E$225)+'СЕТ СН'!$F$12-'СЕТ СН'!$F$23</f>
        <v>-287.26129964</v>
      </c>
      <c r="F233" s="37">
        <f>SUMIFS(СВЦЭМ!$G$34:$G$777,СВЦЭМ!$A$34:$A$777,$A233,СВЦЭМ!$B$34:$B$777,F$225)+'СЕТ СН'!$F$12-'СЕТ СН'!$F$23</f>
        <v>-286.39611486000001</v>
      </c>
      <c r="G233" s="37">
        <f>SUMIFS(СВЦЭМ!$G$34:$G$777,СВЦЭМ!$A$34:$A$777,$A233,СВЦЭМ!$B$34:$B$777,G$225)+'СЕТ СН'!$F$12-'СЕТ СН'!$F$23</f>
        <v>-284.71606657000001</v>
      </c>
      <c r="H233" s="37">
        <f>SUMIFS(СВЦЭМ!$G$34:$G$777,СВЦЭМ!$A$34:$A$777,$A233,СВЦЭМ!$B$34:$B$777,H$225)+'СЕТ СН'!$F$12-'СЕТ СН'!$F$23</f>
        <v>-282.53582372</v>
      </c>
      <c r="I233" s="37">
        <f>SUMIFS(СВЦЭМ!$G$34:$G$777,СВЦЭМ!$A$34:$A$777,$A233,СВЦЭМ!$B$34:$B$777,I$225)+'СЕТ СН'!$F$12-'СЕТ СН'!$F$23</f>
        <v>-299.73603465000002</v>
      </c>
      <c r="J233" s="37">
        <f>SUMIFS(СВЦЭМ!$G$34:$G$777,СВЦЭМ!$A$34:$A$777,$A233,СВЦЭМ!$B$34:$B$777,J$225)+'СЕТ СН'!$F$12-'СЕТ СН'!$F$23</f>
        <v>-321.81537269</v>
      </c>
      <c r="K233" s="37">
        <f>SUMIFS(СВЦЭМ!$G$34:$G$777,СВЦЭМ!$A$34:$A$777,$A233,СВЦЭМ!$B$34:$B$777,K$225)+'СЕТ СН'!$F$12-'СЕТ СН'!$F$23</f>
        <v>-351.16363913999999</v>
      </c>
      <c r="L233" s="37">
        <f>SUMIFS(СВЦЭМ!$G$34:$G$777,СВЦЭМ!$A$34:$A$777,$A233,СВЦЭМ!$B$34:$B$777,L$225)+'СЕТ СН'!$F$12-'СЕТ СН'!$F$23</f>
        <v>-374.80341387999999</v>
      </c>
      <c r="M233" s="37">
        <f>SUMIFS(СВЦЭМ!$G$34:$G$777,СВЦЭМ!$A$34:$A$777,$A233,СВЦЭМ!$B$34:$B$777,M$225)+'СЕТ СН'!$F$12-'СЕТ СН'!$F$23</f>
        <v>-387.40266695000003</v>
      </c>
      <c r="N233" s="37">
        <f>SUMIFS(СВЦЭМ!$G$34:$G$777,СВЦЭМ!$A$34:$A$777,$A233,СВЦЭМ!$B$34:$B$777,N$225)+'СЕТ СН'!$F$12-'СЕТ СН'!$F$23</f>
        <v>-389.38494524999999</v>
      </c>
      <c r="O233" s="37">
        <f>SUMIFS(СВЦЭМ!$G$34:$G$777,СВЦЭМ!$A$34:$A$777,$A233,СВЦЭМ!$B$34:$B$777,O$225)+'СЕТ СН'!$F$12-'СЕТ СН'!$F$23</f>
        <v>-391.33392947999999</v>
      </c>
      <c r="P233" s="37">
        <f>SUMIFS(СВЦЭМ!$G$34:$G$777,СВЦЭМ!$A$34:$A$777,$A233,СВЦЭМ!$B$34:$B$777,P$225)+'СЕТ СН'!$F$12-'СЕТ СН'!$F$23</f>
        <v>-389.28112494999999</v>
      </c>
      <c r="Q233" s="37">
        <f>SUMIFS(СВЦЭМ!$G$34:$G$777,СВЦЭМ!$A$34:$A$777,$A233,СВЦЭМ!$B$34:$B$777,Q$225)+'СЕТ СН'!$F$12-'СЕТ СН'!$F$23</f>
        <v>-391.90123528999999</v>
      </c>
      <c r="R233" s="37">
        <f>SUMIFS(СВЦЭМ!$G$34:$G$777,СВЦЭМ!$A$34:$A$777,$A233,СВЦЭМ!$B$34:$B$777,R$225)+'СЕТ СН'!$F$12-'СЕТ СН'!$F$23</f>
        <v>-390.41111781000001</v>
      </c>
      <c r="S233" s="37">
        <f>SUMIFS(СВЦЭМ!$G$34:$G$777,СВЦЭМ!$A$34:$A$777,$A233,СВЦЭМ!$B$34:$B$777,S$225)+'СЕТ СН'!$F$12-'СЕТ СН'!$F$23</f>
        <v>-390.05828456</v>
      </c>
      <c r="T233" s="37">
        <f>SUMIFS(СВЦЭМ!$G$34:$G$777,СВЦЭМ!$A$34:$A$777,$A233,СВЦЭМ!$B$34:$B$777,T$225)+'СЕТ СН'!$F$12-'СЕТ СН'!$F$23</f>
        <v>-393.88744014999997</v>
      </c>
      <c r="U233" s="37">
        <f>SUMIFS(СВЦЭМ!$G$34:$G$777,СВЦЭМ!$A$34:$A$777,$A233,СВЦЭМ!$B$34:$B$777,U$225)+'СЕТ СН'!$F$12-'СЕТ СН'!$F$23</f>
        <v>-396.84697265</v>
      </c>
      <c r="V233" s="37">
        <f>SUMIFS(СВЦЭМ!$G$34:$G$777,СВЦЭМ!$A$34:$A$777,$A233,СВЦЭМ!$B$34:$B$777,V$225)+'СЕТ СН'!$F$12-'СЕТ СН'!$F$23</f>
        <v>-388.69250955999996</v>
      </c>
      <c r="W233" s="37">
        <f>SUMIFS(СВЦЭМ!$G$34:$G$777,СВЦЭМ!$A$34:$A$777,$A233,СВЦЭМ!$B$34:$B$777,W$225)+'СЕТ СН'!$F$12-'СЕТ СН'!$F$23</f>
        <v>-363.94774619999998</v>
      </c>
      <c r="X233" s="37">
        <f>SUMIFS(СВЦЭМ!$G$34:$G$777,СВЦЭМ!$A$34:$A$777,$A233,СВЦЭМ!$B$34:$B$777,X$225)+'СЕТ СН'!$F$12-'СЕТ СН'!$F$23</f>
        <v>-335.11362745999998</v>
      </c>
      <c r="Y233" s="37">
        <f>SUMIFS(СВЦЭМ!$G$34:$G$777,СВЦЭМ!$A$34:$A$777,$A233,СВЦЭМ!$B$34:$B$777,Y$225)+'СЕТ СН'!$F$12-'СЕТ СН'!$F$23</f>
        <v>-312.35064603000001</v>
      </c>
    </row>
    <row r="234" spans="1:27" ht="15.75" x14ac:dyDescent="0.2">
      <c r="A234" s="36">
        <f t="shared" si="6"/>
        <v>43048</v>
      </c>
      <c r="B234" s="37">
        <f>SUMIFS(СВЦЭМ!$G$34:$G$777,СВЦЭМ!$A$34:$A$777,$A234,СВЦЭМ!$B$34:$B$777,B$225)+'СЕТ СН'!$F$12-'СЕТ СН'!$F$23</f>
        <v>-298.04087055000002</v>
      </c>
      <c r="C234" s="37">
        <f>SUMIFS(СВЦЭМ!$G$34:$G$777,СВЦЭМ!$A$34:$A$777,$A234,СВЦЭМ!$B$34:$B$777,C$225)+'СЕТ СН'!$F$12-'СЕТ СН'!$F$23</f>
        <v>-293.84454956000002</v>
      </c>
      <c r="D234" s="37">
        <f>SUMIFS(СВЦЭМ!$G$34:$G$777,СВЦЭМ!$A$34:$A$777,$A234,СВЦЭМ!$B$34:$B$777,D$225)+'СЕТ СН'!$F$12-'СЕТ СН'!$F$23</f>
        <v>-282.73251171999999</v>
      </c>
      <c r="E234" s="37">
        <f>SUMIFS(СВЦЭМ!$G$34:$G$777,СВЦЭМ!$A$34:$A$777,$A234,СВЦЭМ!$B$34:$B$777,E$225)+'СЕТ СН'!$F$12-'СЕТ СН'!$F$23</f>
        <v>-281.71987489999998</v>
      </c>
      <c r="F234" s="37">
        <f>SUMIFS(СВЦЭМ!$G$34:$G$777,СВЦЭМ!$A$34:$A$777,$A234,СВЦЭМ!$B$34:$B$777,F$225)+'СЕТ СН'!$F$12-'СЕТ СН'!$F$23</f>
        <v>-281.11063575999998</v>
      </c>
      <c r="G234" s="37">
        <f>SUMIFS(СВЦЭМ!$G$34:$G$777,СВЦЭМ!$A$34:$A$777,$A234,СВЦЭМ!$B$34:$B$777,G$225)+'СЕТ СН'!$F$12-'СЕТ СН'!$F$23</f>
        <v>-281.57314330999998</v>
      </c>
      <c r="H234" s="37">
        <f>SUMIFS(СВЦЭМ!$G$34:$G$777,СВЦЭМ!$A$34:$A$777,$A234,СВЦЭМ!$B$34:$B$777,H$225)+'СЕТ СН'!$F$12-'СЕТ СН'!$F$23</f>
        <v>-281.34311769999999</v>
      </c>
      <c r="I234" s="37">
        <f>SUMIFS(СВЦЭМ!$G$34:$G$777,СВЦЭМ!$A$34:$A$777,$A234,СВЦЭМ!$B$34:$B$777,I$225)+'СЕТ СН'!$F$12-'СЕТ СН'!$F$23</f>
        <v>-299.41877617</v>
      </c>
      <c r="J234" s="37">
        <f>SUMIFS(СВЦЭМ!$G$34:$G$777,СВЦЭМ!$A$34:$A$777,$A234,СВЦЭМ!$B$34:$B$777,J$225)+'СЕТ СН'!$F$12-'СЕТ СН'!$F$23</f>
        <v>-324.84901015000003</v>
      </c>
      <c r="K234" s="37">
        <f>SUMIFS(СВЦЭМ!$G$34:$G$777,СВЦЭМ!$A$34:$A$777,$A234,СВЦЭМ!$B$34:$B$777,K$225)+'СЕТ СН'!$F$12-'СЕТ СН'!$F$23</f>
        <v>-354.83739691</v>
      </c>
      <c r="L234" s="37">
        <f>SUMIFS(СВЦЭМ!$G$34:$G$777,СВЦЭМ!$A$34:$A$777,$A234,СВЦЭМ!$B$34:$B$777,L$225)+'СЕТ СН'!$F$12-'СЕТ СН'!$F$23</f>
        <v>-378.02713442000004</v>
      </c>
      <c r="M234" s="37">
        <f>SUMIFS(СВЦЭМ!$G$34:$G$777,СВЦЭМ!$A$34:$A$777,$A234,СВЦЭМ!$B$34:$B$777,M$225)+'СЕТ СН'!$F$12-'СЕТ СН'!$F$23</f>
        <v>-387.35504345999999</v>
      </c>
      <c r="N234" s="37">
        <f>SUMIFS(СВЦЭМ!$G$34:$G$777,СВЦЭМ!$A$34:$A$777,$A234,СВЦЭМ!$B$34:$B$777,N$225)+'СЕТ СН'!$F$12-'СЕТ СН'!$F$23</f>
        <v>-385.68815814999999</v>
      </c>
      <c r="O234" s="37">
        <f>SUMIFS(СВЦЭМ!$G$34:$G$777,СВЦЭМ!$A$34:$A$777,$A234,СВЦЭМ!$B$34:$B$777,O$225)+'СЕТ СН'!$F$12-'СЕТ СН'!$F$23</f>
        <v>-382.91622129999996</v>
      </c>
      <c r="P234" s="37">
        <f>SUMIFS(СВЦЭМ!$G$34:$G$777,СВЦЭМ!$A$34:$A$777,$A234,СВЦЭМ!$B$34:$B$777,P$225)+'СЕТ СН'!$F$12-'СЕТ СН'!$F$23</f>
        <v>-382.55885612999998</v>
      </c>
      <c r="Q234" s="37">
        <f>SUMIFS(СВЦЭМ!$G$34:$G$777,СВЦЭМ!$A$34:$A$777,$A234,СВЦЭМ!$B$34:$B$777,Q$225)+'СЕТ СН'!$F$12-'СЕТ СН'!$F$23</f>
        <v>-381.31608768000001</v>
      </c>
      <c r="R234" s="37">
        <f>SUMIFS(СВЦЭМ!$G$34:$G$777,СВЦЭМ!$A$34:$A$777,$A234,СВЦЭМ!$B$34:$B$777,R$225)+'СЕТ СН'!$F$12-'СЕТ СН'!$F$23</f>
        <v>-380.93626540000002</v>
      </c>
      <c r="S234" s="37">
        <f>SUMIFS(СВЦЭМ!$G$34:$G$777,СВЦЭМ!$A$34:$A$777,$A234,СВЦЭМ!$B$34:$B$777,S$225)+'СЕТ СН'!$F$12-'СЕТ СН'!$F$23</f>
        <v>-378.68576296000003</v>
      </c>
      <c r="T234" s="37">
        <f>SUMIFS(СВЦЭМ!$G$34:$G$777,СВЦЭМ!$A$34:$A$777,$A234,СВЦЭМ!$B$34:$B$777,T$225)+'СЕТ СН'!$F$12-'СЕТ СН'!$F$23</f>
        <v>-384.07675606999999</v>
      </c>
      <c r="U234" s="37">
        <f>SUMIFS(СВЦЭМ!$G$34:$G$777,СВЦЭМ!$A$34:$A$777,$A234,СВЦЭМ!$B$34:$B$777,U$225)+'СЕТ СН'!$F$12-'СЕТ СН'!$F$23</f>
        <v>-385.01533365</v>
      </c>
      <c r="V234" s="37">
        <f>SUMIFS(СВЦЭМ!$G$34:$G$777,СВЦЭМ!$A$34:$A$777,$A234,СВЦЭМ!$B$34:$B$777,V$225)+'СЕТ СН'!$F$12-'СЕТ СН'!$F$23</f>
        <v>-376.10197721999998</v>
      </c>
      <c r="W234" s="37">
        <f>SUMIFS(СВЦЭМ!$G$34:$G$777,СВЦЭМ!$A$34:$A$777,$A234,СВЦЭМ!$B$34:$B$777,W$225)+'СЕТ СН'!$F$12-'СЕТ СН'!$F$23</f>
        <v>-352.98656800000003</v>
      </c>
      <c r="X234" s="37">
        <f>SUMIFS(СВЦЭМ!$G$34:$G$777,СВЦЭМ!$A$34:$A$777,$A234,СВЦЭМ!$B$34:$B$777,X$225)+'СЕТ СН'!$F$12-'СЕТ СН'!$F$23</f>
        <v>-322.93489792000003</v>
      </c>
      <c r="Y234" s="37">
        <f>SUMIFS(СВЦЭМ!$G$34:$G$777,СВЦЭМ!$A$34:$A$777,$A234,СВЦЭМ!$B$34:$B$777,Y$225)+'СЕТ СН'!$F$12-'СЕТ СН'!$F$23</f>
        <v>-310.35473861000003</v>
      </c>
    </row>
    <row r="235" spans="1:27" ht="15.75" x14ac:dyDescent="0.2">
      <c r="A235" s="36">
        <f t="shared" si="6"/>
        <v>43049</v>
      </c>
      <c r="B235" s="37">
        <f>SUMIFS(СВЦЭМ!$G$34:$G$777,СВЦЭМ!$A$34:$A$777,$A235,СВЦЭМ!$B$34:$B$777,B$225)+'СЕТ СН'!$F$12-'СЕТ СН'!$F$23</f>
        <v>-302.00354943000002</v>
      </c>
      <c r="C235" s="37">
        <f>SUMIFS(СВЦЭМ!$G$34:$G$777,СВЦЭМ!$A$34:$A$777,$A235,СВЦЭМ!$B$34:$B$777,C$225)+'СЕТ СН'!$F$12-'СЕТ СН'!$F$23</f>
        <v>-293.74366284000001</v>
      </c>
      <c r="D235" s="37">
        <f>SUMIFS(СВЦЭМ!$G$34:$G$777,СВЦЭМ!$A$34:$A$777,$A235,СВЦЭМ!$B$34:$B$777,D$225)+'СЕТ СН'!$F$12-'СЕТ СН'!$F$23</f>
        <v>-282.9419441</v>
      </c>
      <c r="E235" s="37">
        <f>SUMIFS(СВЦЭМ!$G$34:$G$777,СВЦЭМ!$A$34:$A$777,$A235,СВЦЭМ!$B$34:$B$777,E$225)+'СЕТ СН'!$F$12-'СЕТ СН'!$F$23</f>
        <v>-283.81189209000001</v>
      </c>
      <c r="F235" s="37">
        <f>SUMIFS(СВЦЭМ!$G$34:$G$777,СВЦЭМ!$A$34:$A$777,$A235,СВЦЭМ!$B$34:$B$777,F$225)+'СЕТ СН'!$F$12-'СЕТ СН'!$F$23</f>
        <v>-283.61036567999997</v>
      </c>
      <c r="G235" s="37">
        <f>SUMIFS(СВЦЭМ!$G$34:$G$777,СВЦЭМ!$A$34:$A$777,$A235,СВЦЭМ!$B$34:$B$777,G$225)+'СЕТ СН'!$F$12-'СЕТ СН'!$F$23</f>
        <v>-281.81828890000003</v>
      </c>
      <c r="H235" s="37">
        <f>SUMIFS(СВЦЭМ!$G$34:$G$777,СВЦЭМ!$A$34:$A$777,$A235,СВЦЭМ!$B$34:$B$777,H$225)+'СЕТ СН'!$F$12-'СЕТ СН'!$F$23</f>
        <v>-279.73746745</v>
      </c>
      <c r="I235" s="37">
        <f>SUMIFS(СВЦЭМ!$G$34:$G$777,СВЦЭМ!$A$34:$A$777,$A235,СВЦЭМ!$B$34:$B$777,I$225)+'СЕТ СН'!$F$12-'СЕТ СН'!$F$23</f>
        <v>-307.36765904999999</v>
      </c>
      <c r="J235" s="37">
        <f>SUMIFS(СВЦЭМ!$G$34:$G$777,СВЦЭМ!$A$34:$A$777,$A235,СВЦЭМ!$B$34:$B$777,J$225)+'СЕТ СН'!$F$12-'СЕТ СН'!$F$23</f>
        <v>-330.83445800000004</v>
      </c>
      <c r="K235" s="37">
        <f>SUMIFS(СВЦЭМ!$G$34:$G$777,СВЦЭМ!$A$34:$A$777,$A235,СВЦЭМ!$B$34:$B$777,K$225)+'СЕТ СН'!$F$12-'СЕТ СН'!$F$23</f>
        <v>-356.72957488999998</v>
      </c>
      <c r="L235" s="37">
        <f>SUMIFS(СВЦЭМ!$G$34:$G$777,СВЦЭМ!$A$34:$A$777,$A235,СВЦЭМ!$B$34:$B$777,L$225)+'СЕТ СН'!$F$12-'СЕТ СН'!$F$23</f>
        <v>-379.58989227999996</v>
      </c>
      <c r="M235" s="37">
        <f>SUMIFS(СВЦЭМ!$G$34:$G$777,СВЦЭМ!$A$34:$A$777,$A235,СВЦЭМ!$B$34:$B$777,M$225)+'СЕТ СН'!$F$12-'СЕТ СН'!$F$23</f>
        <v>-386.42496241000003</v>
      </c>
      <c r="N235" s="37">
        <f>SUMIFS(СВЦЭМ!$G$34:$G$777,СВЦЭМ!$A$34:$A$777,$A235,СВЦЭМ!$B$34:$B$777,N$225)+'СЕТ СН'!$F$12-'СЕТ СН'!$F$23</f>
        <v>-381.83890717999998</v>
      </c>
      <c r="O235" s="37">
        <f>SUMIFS(СВЦЭМ!$G$34:$G$777,СВЦЭМ!$A$34:$A$777,$A235,СВЦЭМ!$B$34:$B$777,O$225)+'СЕТ СН'!$F$12-'СЕТ СН'!$F$23</f>
        <v>-381.08558462999997</v>
      </c>
      <c r="P235" s="37">
        <f>SUMIFS(СВЦЭМ!$G$34:$G$777,СВЦЭМ!$A$34:$A$777,$A235,СВЦЭМ!$B$34:$B$777,P$225)+'СЕТ СН'!$F$12-'СЕТ СН'!$F$23</f>
        <v>-377.39178063999998</v>
      </c>
      <c r="Q235" s="37">
        <f>SUMIFS(СВЦЭМ!$G$34:$G$777,СВЦЭМ!$A$34:$A$777,$A235,СВЦЭМ!$B$34:$B$777,Q$225)+'СЕТ СН'!$F$12-'СЕТ СН'!$F$23</f>
        <v>-375.85123363000002</v>
      </c>
      <c r="R235" s="37">
        <f>SUMIFS(СВЦЭМ!$G$34:$G$777,СВЦЭМ!$A$34:$A$777,$A235,СВЦЭМ!$B$34:$B$777,R$225)+'СЕТ СН'!$F$12-'СЕТ СН'!$F$23</f>
        <v>-375.20830348999999</v>
      </c>
      <c r="S235" s="37">
        <f>SUMIFS(СВЦЭМ!$G$34:$G$777,СВЦЭМ!$A$34:$A$777,$A235,СВЦЭМ!$B$34:$B$777,S$225)+'СЕТ СН'!$F$12-'СЕТ СН'!$F$23</f>
        <v>-380.15398643000003</v>
      </c>
      <c r="T235" s="37">
        <f>SUMIFS(СВЦЭМ!$G$34:$G$777,СВЦЭМ!$A$34:$A$777,$A235,СВЦЭМ!$B$34:$B$777,T$225)+'СЕТ СН'!$F$12-'СЕТ СН'!$F$23</f>
        <v>-395.17235955000001</v>
      </c>
      <c r="U235" s="37">
        <f>SUMIFS(СВЦЭМ!$G$34:$G$777,СВЦЭМ!$A$34:$A$777,$A235,СВЦЭМ!$B$34:$B$777,U$225)+'СЕТ СН'!$F$12-'СЕТ СН'!$F$23</f>
        <v>-396.05704321999997</v>
      </c>
      <c r="V235" s="37">
        <f>SUMIFS(СВЦЭМ!$G$34:$G$777,СВЦЭМ!$A$34:$A$777,$A235,СВЦЭМ!$B$34:$B$777,V$225)+'СЕТ СН'!$F$12-'СЕТ СН'!$F$23</f>
        <v>-381.48037675</v>
      </c>
      <c r="W235" s="37">
        <f>SUMIFS(СВЦЭМ!$G$34:$G$777,СВЦЭМ!$A$34:$A$777,$A235,СВЦЭМ!$B$34:$B$777,W$225)+'СЕТ СН'!$F$12-'СЕТ СН'!$F$23</f>
        <v>-355.50926024</v>
      </c>
      <c r="X235" s="37">
        <f>SUMIFS(СВЦЭМ!$G$34:$G$777,СВЦЭМ!$A$34:$A$777,$A235,СВЦЭМ!$B$34:$B$777,X$225)+'СЕТ СН'!$F$12-'СЕТ СН'!$F$23</f>
        <v>-326.86045144000002</v>
      </c>
      <c r="Y235" s="37">
        <f>SUMIFS(СВЦЭМ!$G$34:$G$777,СВЦЭМ!$A$34:$A$777,$A235,СВЦЭМ!$B$34:$B$777,Y$225)+'СЕТ СН'!$F$12-'СЕТ СН'!$F$23</f>
        <v>-307.97887193000003</v>
      </c>
    </row>
    <row r="236" spans="1:27" ht="15.75" x14ac:dyDescent="0.2">
      <c r="A236" s="36">
        <f t="shared" si="6"/>
        <v>43050</v>
      </c>
      <c r="B236" s="37">
        <f>SUMIFS(СВЦЭМ!$G$34:$G$777,СВЦЭМ!$A$34:$A$777,$A236,СВЦЭМ!$B$34:$B$777,B$225)+'СЕТ СН'!$F$12-'СЕТ СН'!$F$23</f>
        <v>-284.30611954</v>
      </c>
      <c r="C236" s="37">
        <f>SUMIFS(СВЦЭМ!$G$34:$G$777,СВЦЭМ!$A$34:$A$777,$A236,СВЦЭМ!$B$34:$B$777,C$225)+'СЕТ СН'!$F$12-'СЕТ СН'!$F$23</f>
        <v>-288.61105928000001</v>
      </c>
      <c r="D236" s="37">
        <f>SUMIFS(СВЦЭМ!$G$34:$G$777,СВЦЭМ!$A$34:$A$777,$A236,СВЦЭМ!$B$34:$B$777,D$225)+'СЕТ СН'!$F$12-'СЕТ СН'!$F$23</f>
        <v>-281.66636686999999</v>
      </c>
      <c r="E236" s="37">
        <f>SUMIFS(СВЦЭМ!$G$34:$G$777,СВЦЭМ!$A$34:$A$777,$A236,СВЦЭМ!$B$34:$B$777,E$225)+'СЕТ СН'!$F$12-'СЕТ СН'!$F$23</f>
        <v>-276.62541807000002</v>
      </c>
      <c r="F236" s="37">
        <f>SUMIFS(СВЦЭМ!$G$34:$G$777,СВЦЭМ!$A$34:$A$777,$A236,СВЦЭМ!$B$34:$B$777,F$225)+'СЕТ СН'!$F$12-'СЕТ СН'!$F$23</f>
        <v>-276.81315688000001</v>
      </c>
      <c r="G236" s="37">
        <f>SUMIFS(СВЦЭМ!$G$34:$G$777,СВЦЭМ!$A$34:$A$777,$A236,СВЦЭМ!$B$34:$B$777,G$225)+'СЕТ СН'!$F$12-'СЕТ СН'!$F$23</f>
        <v>-278.42289935000002</v>
      </c>
      <c r="H236" s="37">
        <f>SUMIFS(СВЦЭМ!$G$34:$G$777,СВЦЭМ!$A$34:$A$777,$A236,СВЦЭМ!$B$34:$B$777,H$225)+'СЕТ СН'!$F$12-'СЕТ СН'!$F$23</f>
        <v>-283.49163515999999</v>
      </c>
      <c r="I236" s="37">
        <f>SUMIFS(СВЦЭМ!$G$34:$G$777,СВЦЭМ!$A$34:$A$777,$A236,СВЦЭМ!$B$34:$B$777,I$225)+'СЕТ СН'!$F$12-'СЕТ СН'!$F$23</f>
        <v>-299.67605422000003</v>
      </c>
      <c r="J236" s="37">
        <f>SUMIFS(СВЦЭМ!$G$34:$G$777,СВЦЭМ!$A$34:$A$777,$A236,СВЦЭМ!$B$34:$B$777,J$225)+'СЕТ СН'!$F$12-'СЕТ СН'!$F$23</f>
        <v>-324.57381559999999</v>
      </c>
      <c r="K236" s="37">
        <f>SUMIFS(СВЦЭМ!$G$34:$G$777,СВЦЭМ!$A$34:$A$777,$A236,СВЦЭМ!$B$34:$B$777,K$225)+'СЕТ СН'!$F$12-'СЕТ СН'!$F$23</f>
        <v>-354.53772451999998</v>
      </c>
      <c r="L236" s="37">
        <f>SUMIFS(СВЦЭМ!$G$34:$G$777,СВЦЭМ!$A$34:$A$777,$A236,СВЦЭМ!$B$34:$B$777,L$225)+'СЕТ СН'!$F$12-'СЕТ СН'!$F$23</f>
        <v>-379.56092861000002</v>
      </c>
      <c r="M236" s="37">
        <f>SUMIFS(СВЦЭМ!$G$34:$G$777,СВЦЭМ!$A$34:$A$777,$A236,СВЦЭМ!$B$34:$B$777,M$225)+'СЕТ СН'!$F$12-'СЕТ СН'!$F$23</f>
        <v>-389.81290933000002</v>
      </c>
      <c r="N236" s="37">
        <f>SUMIFS(СВЦЭМ!$G$34:$G$777,СВЦЭМ!$A$34:$A$777,$A236,СВЦЭМ!$B$34:$B$777,N$225)+'СЕТ СН'!$F$12-'СЕТ СН'!$F$23</f>
        <v>-385.88471570000002</v>
      </c>
      <c r="O236" s="37">
        <f>SUMIFS(СВЦЭМ!$G$34:$G$777,СВЦЭМ!$A$34:$A$777,$A236,СВЦЭМ!$B$34:$B$777,O$225)+'СЕТ СН'!$F$12-'СЕТ СН'!$F$23</f>
        <v>-387.71902412999998</v>
      </c>
      <c r="P236" s="37">
        <f>SUMIFS(СВЦЭМ!$G$34:$G$777,СВЦЭМ!$A$34:$A$777,$A236,СВЦЭМ!$B$34:$B$777,P$225)+'СЕТ СН'!$F$12-'СЕТ СН'!$F$23</f>
        <v>-386.25550487999999</v>
      </c>
      <c r="Q236" s="37">
        <f>SUMIFS(СВЦЭМ!$G$34:$G$777,СВЦЭМ!$A$34:$A$777,$A236,СВЦЭМ!$B$34:$B$777,Q$225)+'СЕТ СН'!$F$12-'СЕТ СН'!$F$23</f>
        <v>-385.80298274</v>
      </c>
      <c r="R236" s="37">
        <f>SUMIFS(СВЦЭМ!$G$34:$G$777,СВЦЭМ!$A$34:$A$777,$A236,СВЦЭМ!$B$34:$B$777,R$225)+'СЕТ СН'!$F$12-'СЕТ СН'!$F$23</f>
        <v>-386.63100625999999</v>
      </c>
      <c r="S236" s="37">
        <f>SUMIFS(СВЦЭМ!$G$34:$G$777,СВЦЭМ!$A$34:$A$777,$A236,СВЦЭМ!$B$34:$B$777,S$225)+'СЕТ СН'!$F$12-'СЕТ СН'!$F$23</f>
        <v>-384.74536940999997</v>
      </c>
      <c r="T236" s="37">
        <f>SUMIFS(СВЦЭМ!$G$34:$G$777,СВЦЭМ!$A$34:$A$777,$A236,СВЦЭМ!$B$34:$B$777,T$225)+'СЕТ СН'!$F$12-'СЕТ СН'!$F$23</f>
        <v>-393.92626794</v>
      </c>
      <c r="U236" s="37">
        <f>SUMIFS(СВЦЭМ!$G$34:$G$777,СВЦЭМ!$A$34:$A$777,$A236,СВЦЭМ!$B$34:$B$777,U$225)+'СЕТ СН'!$F$12-'СЕТ СН'!$F$23</f>
        <v>-393.56945160999999</v>
      </c>
      <c r="V236" s="37">
        <f>SUMIFS(СВЦЭМ!$G$34:$G$777,СВЦЭМ!$A$34:$A$777,$A236,СВЦЭМ!$B$34:$B$777,V$225)+'СЕТ СН'!$F$12-'СЕТ СН'!$F$23</f>
        <v>-383.59859198999999</v>
      </c>
      <c r="W236" s="37">
        <f>SUMIFS(СВЦЭМ!$G$34:$G$777,СВЦЭМ!$A$34:$A$777,$A236,СВЦЭМ!$B$34:$B$777,W$225)+'СЕТ СН'!$F$12-'СЕТ СН'!$F$23</f>
        <v>-353.64880747000001</v>
      </c>
      <c r="X236" s="37">
        <f>SUMIFS(СВЦЭМ!$G$34:$G$777,СВЦЭМ!$A$34:$A$777,$A236,СВЦЭМ!$B$34:$B$777,X$225)+'СЕТ СН'!$F$12-'СЕТ СН'!$F$23</f>
        <v>-325.87987986999997</v>
      </c>
      <c r="Y236" s="37">
        <f>SUMIFS(СВЦЭМ!$G$34:$G$777,СВЦЭМ!$A$34:$A$777,$A236,СВЦЭМ!$B$34:$B$777,Y$225)+'СЕТ СН'!$F$12-'СЕТ СН'!$F$23</f>
        <v>-300.28702248000002</v>
      </c>
    </row>
    <row r="237" spans="1:27" ht="15.75" x14ac:dyDescent="0.2">
      <c r="A237" s="36">
        <f t="shared" si="6"/>
        <v>43051</v>
      </c>
      <c r="B237" s="37">
        <f>SUMIFS(СВЦЭМ!$G$34:$G$777,СВЦЭМ!$A$34:$A$777,$A237,СВЦЭМ!$B$34:$B$777,B$225)+'СЕТ СН'!$F$12-'СЕТ СН'!$F$23</f>
        <v>-293.27422768000002</v>
      </c>
      <c r="C237" s="37">
        <f>SUMIFS(СВЦЭМ!$G$34:$G$777,СВЦЭМ!$A$34:$A$777,$A237,СВЦЭМ!$B$34:$B$777,C$225)+'СЕТ СН'!$F$12-'СЕТ СН'!$F$23</f>
        <v>-281.89149341000001</v>
      </c>
      <c r="D237" s="37">
        <f>SUMIFS(СВЦЭМ!$G$34:$G$777,СВЦЭМ!$A$34:$A$777,$A237,СВЦЭМ!$B$34:$B$777,D$225)+'СЕТ СН'!$F$12-'СЕТ СН'!$F$23</f>
        <v>-274.80800889</v>
      </c>
      <c r="E237" s="37">
        <f>SUMIFS(СВЦЭМ!$G$34:$G$777,СВЦЭМ!$A$34:$A$777,$A237,СВЦЭМ!$B$34:$B$777,E$225)+'СЕТ СН'!$F$12-'СЕТ СН'!$F$23</f>
        <v>-270.20828115</v>
      </c>
      <c r="F237" s="37">
        <f>SUMIFS(СВЦЭМ!$G$34:$G$777,СВЦЭМ!$A$34:$A$777,$A237,СВЦЭМ!$B$34:$B$777,F$225)+'СЕТ СН'!$F$12-'СЕТ СН'!$F$23</f>
        <v>-263.58290098999998</v>
      </c>
      <c r="G237" s="37">
        <f>SUMIFS(СВЦЭМ!$G$34:$G$777,СВЦЭМ!$A$34:$A$777,$A237,СВЦЭМ!$B$34:$B$777,G$225)+'СЕТ СН'!$F$12-'СЕТ СН'!$F$23</f>
        <v>-264.72205257000002</v>
      </c>
      <c r="H237" s="37">
        <f>SUMIFS(СВЦЭМ!$G$34:$G$777,СВЦЭМ!$A$34:$A$777,$A237,СВЦЭМ!$B$34:$B$777,H$225)+'СЕТ СН'!$F$12-'СЕТ СН'!$F$23</f>
        <v>-269.55840669000003</v>
      </c>
      <c r="I237" s="37">
        <f>SUMIFS(СВЦЭМ!$G$34:$G$777,СВЦЭМ!$A$34:$A$777,$A237,СВЦЭМ!$B$34:$B$777,I$225)+'СЕТ СН'!$F$12-'СЕТ СН'!$F$23</f>
        <v>-284.20525057999998</v>
      </c>
      <c r="J237" s="37">
        <f>SUMIFS(СВЦЭМ!$G$34:$G$777,СВЦЭМ!$A$34:$A$777,$A237,СВЦЭМ!$B$34:$B$777,J$225)+'СЕТ СН'!$F$12-'СЕТ СН'!$F$23</f>
        <v>-315.03449995</v>
      </c>
      <c r="K237" s="37">
        <f>SUMIFS(СВЦЭМ!$G$34:$G$777,СВЦЭМ!$A$34:$A$777,$A237,СВЦЭМ!$B$34:$B$777,K$225)+'СЕТ СН'!$F$12-'СЕТ СН'!$F$23</f>
        <v>-350.89216331</v>
      </c>
      <c r="L237" s="37">
        <f>SUMIFS(СВЦЭМ!$G$34:$G$777,СВЦЭМ!$A$34:$A$777,$A237,СВЦЭМ!$B$34:$B$777,L$225)+'СЕТ СН'!$F$12-'СЕТ СН'!$F$23</f>
        <v>-377.56351819999998</v>
      </c>
      <c r="M237" s="37">
        <f>SUMIFS(СВЦЭМ!$G$34:$G$777,СВЦЭМ!$A$34:$A$777,$A237,СВЦЭМ!$B$34:$B$777,M$225)+'СЕТ СН'!$F$12-'СЕТ СН'!$F$23</f>
        <v>-385.8255896</v>
      </c>
      <c r="N237" s="37">
        <f>SUMIFS(СВЦЭМ!$G$34:$G$777,СВЦЭМ!$A$34:$A$777,$A237,СВЦЭМ!$B$34:$B$777,N$225)+'СЕТ СН'!$F$12-'СЕТ СН'!$F$23</f>
        <v>-385.35451293</v>
      </c>
      <c r="O237" s="37">
        <f>SUMIFS(СВЦЭМ!$G$34:$G$777,СВЦЭМ!$A$34:$A$777,$A237,СВЦЭМ!$B$34:$B$777,O$225)+'СЕТ СН'!$F$12-'СЕТ СН'!$F$23</f>
        <v>-386.59804023000004</v>
      </c>
      <c r="P237" s="37">
        <f>SUMIFS(СВЦЭМ!$G$34:$G$777,СВЦЭМ!$A$34:$A$777,$A237,СВЦЭМ!$B$34:$B$777,P$225)+'СЕТ СН'!$F$12-'СЕТ СН'!$F$23</f>
        <v>-387.00032121999999</v>
      </c>
      <c r="Q237" s="37">
        <f>SUMIFS(СВЦЭМ!$G$34:$G$777,СВЦЭМ!$A$34:$A$777,$A237,СВЦЭМ!$B$34:$B$777,Q$225)+'СЕТ СН'!$F$12-'СЕТ СН'!$F$23</f>
        <v>-387.14921571000002</v>
      </c>
      <c r="R237" s="37">
        <f>SUMIFS(СВЦЭМ!$G$34:$G$777,СВЦЭМ!$A$34:$A$777,$A237,СВЦЭМ!$B$34:$B$777,R$225)+'СЕТ СН'!$F$12-'СЕТ СН'!$F$23</f>
        <v>-384.88878764000003</v>
      </c>
      <c r="S237" s="37">
        <f>SUMIFS(СВЦЭМ!$G$34:$G$777,СВЦЭМ!$A$34:$A$777,$A237,СВЦЭМ!$B$34:$B$777,S$225)+'СЕТ СН'!$F$12-'СЕТ СН'!$F$23</f>
        <v>-386.09342922999997</v>
      </c>
      <c r="T237" s="37">
        <f>SUMIFS(СВЦЭМ!$G$34:$G$777,СВЦЭМ!$A$34:$A$777,$A237,СВЦЭМ!$B$34:$B$777,T$225)+'СЕТ СН'!$F$12-'СЕТ СН'!$F$23</f>
        <v>-390.83621518000001</v>
      </c>
      <c r="U237" s="37">
        <f>SUMIFS(СВЦЭМ!$G$34:$G$777,СВЦЭМ!$A$34:$A$777,$A237,СВЦЭМ!$B$34:$B$777,U$225)+'СЕТ СН'!$F$12-'СЕТ СН'!$F$23</f>
        <v>-390.60455576000004</v>
      </c>
      <c r="V237" s="37">
        <f>SUMIFS(СВЦЭМ!$G$34:$G$777,СВЦЭМ!$A$34:$A$777,$A237,СВЦЭМ!$B$34:$B$777,V$225)+'СЕТ СН'!$F$12-'СЕТ СН'!$F$23</f>
        <v>-383.85224947</v>
      </c>
      <c r="W237" s="37">
        <f>SUMIFS(СВЦЭМ!$G$34:$G$777,СВЦЭМ!$A$34:$A$777,$A237,СВЦЭМ!$B$34:$B$777,W$225)+'СЕТ СН'!$F$12-'СЕТ СН'!$F$23</f>
        <v>-356.82377801999996</v>
      </c>
      <c r="X237" s="37">
        <f>SUMIFS(СВЦЭМ!$G$34:$G$777,СВЦЭМ!$A$34:$A$777,$A237,СВЦЭМ!$B$34:$B$777,X$225)+'СЕТ СН'!$F$12-'СЕТ СН'!$F$23</f>
        <v>-329.71880723999999</v>
      </c>
      <c r="Y237" s="37">
        <f>SUMIFS(СВЦЭМ!$G$34:$G$777,СВЦЭМ!$A$34:$A$777,$A237,СВЦЭМ!$B$34:$B$777,Y$225)+'СЕТ СН'!$F$12-'СЕТ СН'!$F$23</f>
        <v>-303.11550904000001</v>
      </c>
    </row>
    <row r="238" spans="1:27" ht="15.75" x14ac:dyDescent="0.2">
      <c r="A238" s="36">
        <f t="shared" si="6"/>
        <v>43052</v>
      </c>
      <c r="B238" s="37">
        <f>SUMIFS(СВЦЭМ!$G$34:$G$777,СВЦЭМ!$A$34:$A$777,$A238,СВЦЭМ!$B$34:$B$777,B$225)+'СЕТ СН'!$F$12-'СЕТ СН'!$F$23</f>
        <v>-291.85975123999998</v>
      </c>
      <c r="C238" s="37">
        <f>SUMIFS(СВЦЭМ!$G$34:$G$777,СВЦЭМ!$A$34:$A$777,$A238,СВЦЭМ!$B$34:$B$777,C$225)+'СЕТ СН'!$F$12-'СЕТ СН'!$F$23</f>
        <v>-274.71096598999998</v>
      </c>
      <c r="D238" s="37">
        <f>SUMIFS(СВЦЭМ!$G$34:$G$777,СВЦЭМ!$A$34:$A$777,$A238,СВЦЭМ!$B$34:$B$777,D$225)+'СЕТ СН'!$F$12-'СЕТ СН'!$F$23</f>
        <v>-260.30096183000001</v>
      </c>
      <c r="E238" s="37">
        <f>SUMIFS(СВЦЭМ!$G$34:$G$777,СВЦЭМ!$A$34:$A$777,$A238,СВЦЭМ!$B$34:$B$777,E$225)+'СЕТ СН'!$F$12-'СЕТ СН'!$F$23</f>
        <v>-259.24676104999998</v>
      </c>
      <c r="F238" s="37">
        <f>SUMIFS(СВЦЭМ!$G$34:$G$777,СВЦЭМ!$A$34:$A$777,$A238,СВЦЭМ!$B$34:$B$777,F$225)+'СЕТ СН'!$F$12-'СЕТ СН'!$F$23</f>
        <v>-256.72574759999998</v>
      </c>
      <c r="G238" s="37">
        <f>SUMIFS(СВЦЭМ!$G$34:$G$777,СВЦЭМ!$A$34:$A$777,$A238,СВЦЭМ!$B$34:$B$777,G$225)+'СЕТ СН'!$F$12-'СЕТ СН'!$F$23</f>
        <v>-258.89405436999999</v>
      </c>
      <c r="H238" s="37">
        <f>SUMIFS(СВЦЭМ!$G$34:$G$777,СВЦЭМ!$A$34:$A$777,$A238,СВЦЭМ!$B$34:$B$777,H$225)+'СЕТ СН'!$F$12-'СЕТ СН'!$F$23</f>
        <v>-272.34083164999998</v>
      </c>
      <c r="I238" s="37">
        <f>SUMIFS(СВЦЭМ!$G$34:$G$777,СВЦЭМ!$A$34:$A$777,$A238,СВЦЭМ!$B$34:$B$777,I$225)+'СЕТ СН'!$F$12-'СЕТ СН'!$F$23</f>
        <v>-300.75844842999999</v>
      </c>
      <c r="J238" s="37">
        <f>SUMIFS(СВЦЭМ!$G$34:$G$777,СВЦЭМ!$A$34:$A$777,$A238,СВЦЭМ!$B$34:$B$777,J$225)+'СЕТ СН'!$F$12-'СЕТ СН'!$F$23</f>
        <v>-330.51319178</v>
      </c>
      <c r="K238" s="37">
        <f>SUMIFS(СВЦЭМ!$G$34:$G$777,СВЦЭМ!$A$34:$A$777,$A238,СВЦЭМ!$B$34:$B$777,K$225)+'СЕТ СН'!$F$12-'СЕТ СН'!$F$23</f>
        <v>-351.91022033000002</v>
      </c>
      <c r="L238" s="37">
        <f>SUMIFS(СВЦЭМ!$G$34:$G$777,СВЦЭМ!$A$34:$A$777,$A238,СВЦЭМ!$B$34:$B$777,L$225)+'СЕТ СН'!$F$12-'СЕТ СН'!$F$23</f>
        <v>-370.24591027999998</v>
      </c>
      <c r="M238" s="37">
        <f>SUMIFS(СВЦЭМ!$G$34:$G$777,СВЦЭМ!$A$34:$A$777,$A238,СВЦЭМ!$B$34:$B$777,M$225)+'СЕТ СН'!$F$12-'СЕТ СН'!$F$23</f>
        <v>-379.00695365000001</v>
      </c>
      <c r="N238" s="37">
        <f>SUMIFS(СВЦЭМ!$G$34:$G$777,СВЦЭМ!$A$34:$A$777,$A238,СВЦЭМ!$B$34:$B$777,N$225)+'СЕТ СН'!$F$12-'СЕТ СН'!$F$23</f>
        <v>-382.11429348000001</v>
      </c>
      <c r="O238" s="37">
        <f>SUMIFS(СВЦЭМ!$G$34:$G$777,СВЦЭМ!$A$34:$A$777,$A238,СВЦЭМ!$B$34:$B$777,O$225)+'СЕТ СН'!$F$12-'СЕТ СН'!$F$23</f>
        <v>-382.73290064000003</v>
      </c>
      <c r="P238" s="37">
        <f>SUMIFS(СВЦЭМ!$G$34:$G$777,СВЦЭМ!$A$34:$A$777,$A238,СВЦЭМ!$B$34:$B$777,P$225)+'СЕТ СН'!$F$12-'СЕТ СН'!$F$23</f>
        <v>-383.29056417999999</v>
      </c>
      <c r="Q238" s="37">
        <f>SUMIFS(СВЦЭМ!$G$34:$G$777,СВЦЭМ!$A$34:$A$777,$A238,СВЦЭМ!$B$34:$B$777,Q$225)+'СЕТ СН'!$F$12-'СЕТ СН'!$F$23</f>
        <v>-382.92688749000001</v>
      </c>
      <c r="R238" s="37">
        <f>SUMIFS(СВЦЭМ!$G$34:$G$777,СВЦЭМ!$A$34:$A$777,$A238,СВЦЭМ!$B$34:$B$777,R$225)+'СЕТ СН'!$F$12-'СЕТ СН'!$F$23</f>
        <v>-384.87343668</v>
      </c>
      <c r="S238" s="37">
        <f>SUMIFS(СВЦЭМ!$G$34:$G$777,СВЦЭМ!$A$34:$A$777,$A238,СВЦЭМ!$B$34:$B$777,S$225)+'СЕТ СН'!$F$12-'СЕТ СН'!$F$23</f>
        <v>-383.41641157000004</v>
      </c>
      <c r="T238" s="37">
        <f>SUMIFS(СВЦЭМ!$G$34:$G$777,СВЦЭМ!$A$34:$A$777,$A238,СВЦЭМ!$B$34:$B$777,T$225)+'СЕТ СН'!$F$12-'СЕТ СН'!$F$23</f>
        <v>-375.51340815000003</v>
      </c>
      <c r="U238" s="37">
        <f>SUMIFS(СВЦЭМ!$G$34:$G$777,СВЦЭМ!$A$34:$A$777,$A238,СВЦЭМ!$B$34:$B$777,U$225)+'СЕТ СН'!$F$12-'СЕТ СН'!$F$23</f>
        <v>-376.33019528</v>
      </c>
      <c r="V238" s="37">
        <f>SUMIFS(СВЦЭМ!$G$34:$G$777,СВЦЭМ!$A$34:$A$777,$A238,СВЦЭМ!$B$34:$B$777,V$225)+'СЕТ СН'!$F$12-'СЕТ СН'!$F$23</f>
        <v>-374.00943081000003</v>
      </c>
      <c r="W238" s="37">
        <f>SUMIFS(СВЦЭМ!$G$34:$G$777,СВЦЭМ!$A$34:$A$777,$A238,СВЦЭМ!$B$34:$B$777,W$225)+'СЕТ СН'!$F$12-'СЕТ СН'!$F$23</f>
        <v>-354.43323222000004</v>
      </c>
      <c r="X238" s="37">
        <f>SUMIFS(СВЦЭМ!$G$34:$G$777,СВЦЭМ!$A$34:$A$777,$A238,СВЦЭМ!$B$34:$B$777,X$225)+'СЕТ СН'!$F$12-'СЕТ СН'!$F$23</f>
        <v>-325.78738095</v>
      </c>
      <c r="Y238" s="37">
        <f>SUMIFS(СВЦЭМ!$G$34:$G$777,СВЦЭМ!$A$34:$A$777,$A238,СВЦЭМ!$B$34:$B$777,Y$225)+'СЕТ СН'!$F$12-'СЕТ СН'!$F$23</f>
        <v>-295.98428152000002</v>
      </c>
    </row>
    <row r="239" spans="1:27" ht="15.75" x14ac:dyDescent="0.2">
      <c r="A239" s="36">
        <f t="shared" si="6"/>
        <v>43053</v>
      </c>
      <c r="B239" s="37">
        <f>SUMIFS(СВЦЭМ!$G$34:$G$777,СВЦЭМ!$A$34:$A$777,$A239,СВЦЭМ!$B$34:$B$777,B$225)+'СЕТ СН'!$F$12-'СЕТ СН'!$F$23</f>
        <v>-286.4008255</v>
      </c>
      <c r="C239" s="37">
        <f>SUMIFS(СВЦЭМ!$G$34:$G$777,СВЦЭМ!$A$34:$A$777,$A239,СВЦЭМ!$B$34:$B$777,C$225)+'СЕТ СН'!$F$12-'СЕТ СН'!$F$23</f>
        <v>-275.92129389000002</v>
      </c>
      <c r="D239" s="37">
        <f>SUMIFS(СВЦЭМ!$G$34:$G$777,СВЦЭМ!$A$34:$A$777,$A239,СВЦЭМ!$B$34:$B$777,D$225)+'СЕТ СН'!$F$12-'СЕТ СН'!$F$23</f>
        <v>-276.46868461999998</v>
      </c>
      <c r="E239" s="37">
        <f>SUMIFS(СВЦЭМ!$G$34:$G$777,СВЦЭМ!$A$34:$A$777,$A239,СВЦЭМ!$B$34:$B$777,E$225)+'СЕТ СН'!$F$12-'СЕТ СН'!$F$23</f>
        <v>-276.89511847</v>
      </c>
      <c r="F239" s="37">
        <f>SUMIFS(СВЦЭМ!$G$34:$G$777,СВЦЭМ!$A$34:$A$777,$A239,СВЦЭМ!$B$34:$B$777,F$225)+'СЕТ СН'!$F$12-'СЕТ СН'!$F$23</f>
        <v>-277.32980252999999</v>
      </c>
      <c r="G239" s="37">
        <f>SUMIFS(СВЦЭМ!$G$34:$G$777,СВЦЭМ!$A$34:$A$777,$A239,СВЦЭМ!$B$34:$B$777,G$225)+'СЕТ СН'!$F$12-'СЕТ СН'!$F$23</f>
        <v>-276.29580686999998</v>
      </c>
      <c r="H239" s="37">
        <f>SUMIFS(СВЦЭМ!$G$34:$G$777,СВЦЭМ!$A$34:$A$777,$A239,СВЦЭМ!$B$34:$B$777,H$225)+'СЕТ СН'!$F$12-'СЕТ СН'!$F$23</f>
        <v>-281.67374243</v>
      </c>
      <c r="I239" s="37">
        <f>SUMIFS(СВЦЭМ!$G$34:$G$777,СВЦЭМ!$A$34:$A$777,$A239,СВЦЭМ!$B$34:$B$777,I$225)+'СЕТ СН'!$F$12-'СЕТ СН'!$F$23</f>
        <v>-305.87119804000002</v>
      </c>
      <c r="J239" s="37">
        <f>SUMIFS(СВЦЭМ!$G$34:$G$777,СВЦЭМ!$A$34:$A$777,$A239,СВЦЭМ!$B$34:$B$777,J$225)+'СЕТ СН'!$F$12-'СЕТ СН'!$F$23</f>
        <v>-322.50723712000001</v>
      </c>
      <c r="K239" s="37">
        <f>SUMIFS(СВЦЭМ!$G$34:$G$777,СВЦЭМ!$A$34:$A$777,$A239,СВЦЭМ!$B$34:$B$777,K$225)+'СЕТ СН'!$F$12-'СЕТ СН'!$F$23</f>
        <v>-343.96004013999999</v>
      </c>
      <c r="L239" s="37">
        <f>SUMIFS(СВЦЭМ!$G$34:$G$777,СВЦЭМ!$A$34:$A$777,$A239,СВЦЭМ!$B$34:$B$777,L$225)+'СЕТ СН'!$F$12-'СЕТ СН'!$F$23</f>
        <v>-364.55648296999999</v>
      </c>
      <c r="M239" s="37">
        <f>SUMIFS(СВЦЭМ!$G$34:$G$777,СВЦЭМ!$A$34:$A$777,$A239,СВЦЭМ!$B$34:$B$777,M$225)+'СЕТ СН'!$F$12-'СЕТ СН'!$F$23</f>
        <v>-371.48814038</v>
      </c>
      <c r="N239" s="37">
        <f>SUMIFS(СВЦЭМ!$G$34:$G$777,СВЦЭМ!$A$34:$A$777,$A239,СВЦЭМ!$B$34:$B$777,N$225)+'СЕТ СН'!$F$12-'СЕТ СН'!$F$23</f>
        <v>-368.73977632000003</v>
      </c>
      <c r="O239" s="37">
        <f>SUMIFS(СВЦЭМ!$G$34:$G$777,СВЦЭМ!$A$34:$A$777,$A239,СВЦЭМ!$B$34:$B$777,O$225)+'СЕТ СН'!$F$12-'СЕТ СН'!$F$23</f>
        <v>-371.09331567999999</v>
      </c>
      <c r="P239" s="37">
        <f>SUMIFS(СВЦЭМ!$G$34:$G$777,СВЦЭМ!$A$34:$A$777,$A239,СВЦЭМ!$B$34:$B$777,P$225)+'СЕТ СН'!$F$12-'СЕТ СН'!$F$23</f>
        <v>-369.07079770999997</v>
      </c>
      <c r="Q239" s="37">
        <f>SUMIFS(СВЦЭМ!$G$34:$G$777,СВЦЭМ!$A$34:$A$777,$A239,СВЦЭМ!$B$34:$B$777,Q$225)+'СЕТ СН'!$F$12-'СЕТ СН'!$F$23</f>
        <v>-366.92452087000004</v>
      </c>
      <c r="R239" s="37">
        <f>SUMIFS(СВЦЭМ!$G$34:$G$777,СВЦЭМ!$A$34:$A$777,$A239,СВЦЭМ!$B$34:$B$777,R$225)+'СЕТ СН'!$F$12-'СЕТ СН'!$F$23</f>
        <v>-366.25396465</v>
      </c>
      <c r="S239" s="37">
        <f>SUMIFS(СВЦЭМ!$G$34:$G$777,СВЦЭМ!$A$34:$A$777,$A239,СВЦЭМ!$B$34:$B$777,S$225)+'СЕТ СН'!$F$12-'СЕТ СН'!$F$23</f>
        <v>-372.73651679</v>
      </c>
      <c r="T239" s="37">
        <f>SUMIFS(СВЦЭМ!$G$34:$G$777,СВЦЭМ!$A$34:$A$777,$A239,СВЦЭМ!$B$34:$B$777,T$225)+'СЕТ СН'!$F$12-'СЕТ СН'!$F$23</f>
        <v>-382.22907971999996</v>
      </c>
      <c r="U239" s="37">
        <f>SUMIFS(СВЦЭМ!$G$34:$G$777,СВЦЭМ!$A$34:$A$777,$A239,СВЦЭМ!$B$34:$B$777,U$225)+'СЕТ СН'!$F$12-'СЕТ СН'!$F$23</f>
        <v>-384.25295932</v>
      </c>
      <c r="V239" s="37">
        <f>SUMIFS(СВЦЭМ!$G$34:$G$777,СВЦЭМ!$A$34:$A$777,$A239,СВЦЭМ!$B$34:$B$777,V$225)+'СЕТ СН'!$F$12-'СЕТ СН'!$F$23</f>
        <v>-371.34455760000003</v>
      </c>
      <c r="W239" s="37">
        <f>SUMIFS(СВЦЭМ!$G$34:$G$777,СВЦЭМ!$A$34:$A$777,$A239,СВЦЭМ!$B$34:$B$777,W$225)+'СЕТ СН'!$F$12-'СЕТ СН'!$F$23</f>
        <v>-347.01722883000002</v>
      </c>
      <c r="X239" s="37">
        <f>SUMIFS(СВЦЭМ!$G$34:$G$777,СВЦЭМ!$A$34:$A$777,$A239,СВЦЭМ!$B$34:$B$777,X$225)+'СЕТ СН'!$F$12-'СЕТ СН'!$F$23</f>
        <v>-319.79523569999998</v>
      </c>
      <c r="Y239" s="37">
        <f>SUMIFS(СВЦЭМ!$G$34:$G$777,СВЦЭМ!$A$34:$A$777,$A239,СВЦЭМ!$B$34:$B$777,Y$225)+'СЕТ СН'!$F$12-'СЕТ СН'!$F$23</f>
        <v>-291.50458422999998</v>
      </c>
    </row>
    <row r="240" spans="1:27" ht="15.75" x14ac:dyDescent="0.2">
      <c r="A240" s="36">
        <f t="shared" si="6"/>
        <v>43054</v>
      </c>
      <c r="B240" s="37">
        <f>SUMIFS(СВЦЭМ!$G$34:$G$777,СВЦЭМ!$A$34:$A$777,$A240,СВЦЭМ!$B$34:$B$777,B$225)+'СЕТ СН'!$F$12-'СЕТ СН'!$F$23</f>
        <v>-293.28504826</v>
      </c>
      <c r="C240" s="37">
        <f>SUMIFS(СВЦЭМ!$G$34:$G$777,СВЦЭМ!$A$34:$A$777,$A240,СВЦЭМ!$B$34:$B$777,C$225)+'СЕТ СН'!$F$12-'СЕТ СН'!$F$23</f>
        <v>-283.90576678000002</v>
      </c>
      <c r="D240" s="37">
        <f>SUMIFS(СВЦЭМ!$G$34:$G$777,СВЦЭМ!$A$34:$A$777,$A240,СВЦЭМ!$B$34:$B$777,D$225)+'СЕТ СН'!$F$12-'СЕТ СН'!$F$23</f>
        <v>-272.96217200000001</v>
      </c>
      <c r="E240" s="37">
        <f>SUMIFS(СВЦЭМ!$G$34:$G$777,СВЦЭМ!$A$34:$A$777,$A240,СВЦЭМ!$B$34:$B$777,E$225)+'СЕТ СН'!$F$12-'СЕТ СН'!$F$23</f>
        <v>-274.64860068000002</v>
      </c>
      <c r="F240" s="37">
        <f>SUMIFS(СВЦЭМ!$G$34:$G$777,СВЦЭМ!$A$34:$A$777,$A240,СВЦЭМ!$B$34:$B$777,F$225)+'СЕТ СН'!$F$12-'СЕТ СН'!$F$23</f>
        <v>-274.56057922000002</v>
      </c>
      <c r="G240" s="37">
        <f>SUMIFS(СВЦЭМ!$G$34:$G$777,СВЦЭМ!$A$34:$A$777,$A240,СВЦЭМ!$B$34:$B$777,G$225)+'СЕТ СН'!$F$12-'СЕТ СН'!$F$23</f>
        <v>-272.60404510000001</v>
      </c>
      <c r="H240" s="37">
        <f>SUMIFS(СВЦЭМ!$G$34:$G$777,СВЦЭМ!$A$34:$A$777,$A240,СВЦЭМ!$B$34:$B$777,H$225)+'СЕТ СН'!$F$12-'СЕТ СН'!$F$23</f>
        <v>-285.53435893</v>
      </c>
      <c r="I240" s="37">
        <f>SUMIFS(СВЦЭМ!$G$34:$G$777,СВЦЭМ!$A$34:$A$777,$A240,СВЦЭМ!$B$34:$B$777,I$225)+'СЕТ СН'!$F$12-'СЕТ СН'!$F$23</f>
        <v>-311.86978149999999</v>
      </c>
      <c r="J240" s="37">
        <f>SUMIFS(СВЦЭМ!$G$34:$G$777,СВЦЭМ!$A$34:$A$777,$A240,СВЦЭМ!$B$34:$B$777,J$225)+'СЕТ СН'!$F$12-'СЕТ СН'!$F$23</f>
        <v>-328.14981863000003</v>
      </c>
      <c r="K240" s="37">
        <f>SUMIFS(СВЦЭМ!$G$34:$G$777,СВЦЭМ!$A$34:$A$777,$A240,СВЦЭМ!$B$34:$B$777,K$225)+'СЕТ СН'!$F$12-'СЕТ СН'!$F$23</f>
        <v>-348.08323249</v>
      </c>
      <c r="L240" s="37">
        <f>SUMIFS(СВЦЭМ!$G$34:$G$777,СВЦЭМ!$A$34:$A$777,$A240,СВЦЭМ!$B$34:$B$777,L$225)+'СЕТ СН'!$F$12-'СЕТ СН'!$F$23</f>
        <v>-366.44820863999996</v>
      </c>
      <c r="M240" s="37">
        <f>SUMIFS(СВЦЭМ!$G$34:$G$777,СВЦЭМ!$A$34:$A$777,$A240,СВЦЭМ!$B$34:$B$777,M$225)+'СЕТ СН'!$F$12-'СЕТ СН'!$F$23</f>
        <v>-371.36161145</v>
      </c>
      <c r="N240" s="37">
        <f>SUMIFS(СВЦЭМ!$G$34:$G$777,СВЦЭМ!$A$34:$A$777,$A240,СВЦЭМ!$B$34:$B$777,N$225)+'СЕТ СН'!$F$12-'СЕТ СН'!$F$23</f>
        <v>-369.27649451000002</v>
      </c>
      <c r="O240" s="37">
        <f>SUMIFS(СВЦЭМ!$G$34:$G$777,СВЦЭМ!$A$34:$A$777,$A240,СВЦЭМ!$B$34:$B$777,O$225)+'СЕТ СН'!$F$12-'СЕТ СН'!$F$23</f>
        <v>-367.65427184999999</v>
      </c>
      <c r="P240" s="37">
        <f>SUMIFS(СВЦЭМ!$G$34:$G$777,СВЦЭМ!$A$34:$A$777,$A240,СВЦЭМ!$B$34:$B$777,P$225)+'СЕТ СН'!$F$12-'СЕТ СН'!$F$23</f>
        <v>-366.80997153999999</v>
      </c>
      <c r="Q240" s="37">
        <f>SUMIFS(СВЦЭМ!$G$34:$G$777,СВЦЭМ!$A$34:$A$777,$A240,СВЦЭМ!$B$34:$B$777,Q$225)+'СЕТ СН'!$F$12-'СЕТ СН'!$F$23</f>
        <v>-367.12658458999999</v>
      </c>
      <c r="R240" s="37">
        <f>SUMIFS(СВЦЭМ!$G$34:$G$777,СВЦЭМ!$A$34:$A$777,$A240,СВЦЭМ!$B$34:$B$777,R$225)+'СЕТ СН'!$F$12-'СЕТ СН'!$F$23</f>
        <v>-369.33324697</v>
      </c>
      <c r="S240" s="37">
        <f>SUMIFS(СВЦЭМ!$G$34:$G$777,СВЦЭМ!$A$34:$A$777,$A240,СВЦЭМ!$B$34:$B$777,S$225)+'СЕТ СН'!$F$12-'СЕТ СН'!$F$23</f>
        <v>-372.26020317000001</v>
      </c>
      <c r="T240" s="37">
        <f>SUMIFS(СВЦЭМ!$G$34:$G$777,СВЦЭМ!$A$34:$A$777,$A240,СВЦЭМ!$B$34:$B$777,T$225)+'СЕТ СН'!$F$12-'СЕТ СН'!$F$23</f>
        <v>-379.30190059</v>
      </c>
      <c r="U240" s="37">
        <f>SUMIFS(СВЦЭМ!$G$34:$G$777,СВЦЭМ!$A$34:$A$777,$A240,СВЦЭМ!$B$34:$B$777,U$225)+'СЕТ СН'!$F$12-'СЕТ СН'!$F$23</f>
        <v>-380.18342616999996</v>
      </c>
      <c r="V240" s="37">
        <f>SUMIFS(СВЦЭМ!$G$34:$G$777,СВЦЭМ!$A$34:$A$777,$A240,СВЦЭМ!$B$34:$B$777,V$225)+'СЕТ СН'!$F$12-'СЕТ СН'!$F$23</f>
        <v>-368.96695911</v>
      </c>
      <c r="W240" s="37">
        <f>SUMIFS(СВЦЭМ!$G$34:$G$777,СВЦЭМ!$A$34:$A$777,$A240,СВЦЭМ!$B$34:$B$777,W$225)+'СЕТ СН'!$F$12-'СЕТ СН'!$F$23</f>
        <v>-345.19689857000003</v>
      </c>
      <c r="X240" s="37">
        <f>SUMIFS(СВЦЭМ!$G$34:$G$777,СВЦЭМ!$A$34:$A$777,$A240,СВЦЭМ!$B$34:$B$777,X$225)+'СЕТ СН'!$F$12-'СЕТ СН'!$F$23</f>
        <v>-317.98504790999999</v>
      </c>
      <c r="Y240" s="37">
        <f>SUMIFS(СВЦЭМ!$G$34:$G$777,СВЦЭМ!$A$34:$A$777,$A240,СВЦЭМ!$B$34:$B$777,Y$225)+'СЕТ СН'!$F$12-'СЕТ СН'!$F$23</f>
        <v>-292.08127952000001</v>
      </c>
    </row>
    <row r="241" spans="1:25" ht="15.75" x14ac:dyDescent="0.2">
      <c r="A241" s="36">
        <f t="shared" si="6"/>
        <v>43055</v>
      </c>
      <c r="B241" s="37">
        <f>SUMIFS(СВЦЭМ!$G$34:$G$777,СВЦЭМ!$A$34:$A$777,$A241,СВЦЭМ!$B$34:$B$777,B$225)+'СЕТ СН'!$F$12-'СЕТ СН'!$F$23</f>
        <v>-274.42685935999998</v>
      </c>
      <c r="C241" s="37">
        <f>SUMIFS(СВЦЭМ!$G$34:$G$777,СВЦЭМ!$A$34:$A$777,$A241,СВЦЭМ!$B$34:$B$777,C$225)+'СЕТ СН'!$F$12-'СЕТ СН'!$F$23</f>
        <v>-273.88398504999998</v>
      </c>
      <c r="D241" s="37">
        <f>SUMIFS(СВЦЭМ!$G$34:$G$777,СВЦЭМ!$A$34:$A$777,$A241,СВЦЭМ!$B$34:$B$777,D$225)+'СЕТ СН'!$F$12-'СЕТ СН'!$F$23</f>
        <v>-268.70101949000002</v>
      </c>
      <c r="E241" s="37">
        <f>SUMIFS(СВЦЭМ!$G$34:$G$777,СВЦЭМ!$A$34:$A$777,$A241,СВЦЭМ!$B$34:$B$777,E$225)+'СЕТ СН'!$F$12-'СЕТ СН'!$F$23</f>
        <v>-269.79183388000001</v>
      </c>
      <c r="F241" s="37">
        <f>SUMIFS(СВЦЭМ!$G$34:$G$777,СВЦЭМ!$A$34:$A$777,$A241,СВЦЭМ!$B$34:$B$777,F$225)+'СЕТ СН'!$F$12-'СЕТ СН'!$F$23</f>
        <v>-270.04035716999999</v>
      </c>
      <c r="G241" s="37">
        <f>SUMIFS(СВЦЭМ!$G$34:$G$777,СВЦЭМ!$A$34:$A$777,$A241,СВЦЭМ!$B$34:$B$777,G$225)+'СЕТ СН'!$F$12-'СЕТ СН'!$F$23</f>
        <v>-268.05764834000001</v>
      </c>
      <c r="H241" s="37">
        <f>SUMIFS(СВЦЭМ!$G$34:$G$777,СВЦЭМ!$A$34:$A$777,$A241,СВЦЭМ!$B$34:$B$777,H$225)+'СЕТ СН'!$F$12-'СЕТ СН'!$F$23</f>
        <v>-273.23045414000001</v>
      </c>
      <c r="I241" s="37">
        <f>SUMIFS(СВЦЭМ!$G$34:$G$777,СВЦЭМ!$A$34:$A$777,$A241,СВЦЭМ!$B$34:$B$777,I$225)+'СЕТ СН'!$F$12-'СЕТ СН'!$F$23</f>
        <v>-302.39924868000003</v>
      </c>
      <c r="J241" s="37">
        <f>SUMIFS(СВЦЭМ!$G$34:$G$777,СВЦЭМ!$A$34:$A$777,$A241,СВЦЭМ!$B$34:$B$777,J$225)+'СЕТ СН'!$F$12-'СЕТ СН'!$F$23</f>
        <v>-317.10211312000001</v>
      </c>
      <c r="K241" s="37">
        <f>SUMIFS(СВЦЭМ!$G$34:$G$777,СВЦЭМ!$A$34:$A$777,$A241,СВЦЭМ!$B$34:$B$777,K$225)+'СЕТ СН'!$F$12-'СЕТ СН'!$F$23</f>
        <v>-337.29387030999999</v>
      </c>
      <c r="L241" s="37">
        <f>SUMIFS(СВЦЭМ!$G$34:$G$777,СВЦЭМ!$A$34:$A$777,$A241,СВЦЭМ!$B$34:$B$777,L$225)+'СЕТ СН'!$F$12-'СЕТ СН'!$F$23</f>
        <v>-357.48310013000003</v>
      </c>
      <c r="M241" s="37">
        <f>SUMIFS(СВЦЭМ!$G$34:$G$777,СВЦЭМ!$A$34:$A$777,$A241,СВЦЭМ!$B$34:$B$777,M$225)+'СЕТ СН'!$F$12-'СЕТ СН'!$F$23</f>
        <v>-368.18808774000001</v>
      </c>
      <c r="N241" s="37">
        <f>SUMIFS(СВЦЭМ!$G$34:$G$777,СВЦЭМ!$A$34:$A$777,$A241,СВЦЭМ!$B$34:$B$777,N$225)+'СЕТ СН'!$F$12-'СЕТ СН'!$F$23</f>
        <v>-371.48128637000002</v>
      </c>
      <c r="O241" s="37">
        <f>SUMIFS(СВЦЭМ!$G$34:$G$777,СВЦЭМ!$A$34:$A$777,$A241,СВЦЭМ!$B$34:$B$777,O$225)+'СЕТ СН'!$F$12-'СЕТ СН'!$F$23</f>
        <v>-378.56788933999997</v>
      </c>
      <c r="P241" s="37">
        <f>SUMIFS(СВЦЭМ!$G$34:$G$777,СВЦЭМ!$A$34:$A$777,$A241,СВЦЭМ!$B$34:$B$777,P$225)+'СЕТ СН'!$F$12-'СЕТ СН'!$F$23</f>
        <v>-376.48705087999997</v>
      </c>
      <c r="Q241" s="37">
        <f>SUMIFS(СВЦЭМ!$G$34:$G$777,СВЦЭМ!$A$34:$A$777,$A241,СВЦЭМ!$B$34:$B$777,Q$225)+'СЕТ СН'!$F$12-'СЕТ СН'!$F$23</f>
        <v>-375.53332682000001</v>
      </c>
      <c r="R241" s="37">
        <f>SUMIFS(СВЦЭМ!$G$34:$G$777,СВЦЭМ!$A$34:$A$777,$A241,СВЦЭМ!$B$34:$B$777,R$225)+'СЕТ СН'!$F$12-'СЕТ СН'!$F$23</f>
        <v>-376.34720893999997</v>
      </c>
      <c r="S241" s="37">
        <f>SUMIFS(СВЦЭМ!$G$34:$G$777,СВЦЭМ!$A$34:$A$777,$A241,СВЦЭМ!$B$34:$B$777,S$225)+'СЕТ СН'!$F$12-'СЕТ СН'!$F$23</f>
        <v>-380.65412542000001</v>
      </c>
      <c r="T241" s="37">
        <f>SUMIFS(СВЦЭМ!$G$34:$G$777,СВЦЭМ!$A$34:$A$777,$A241,СВЦЭМ!$B$34:$B$777,T$225)+'СЕТ СН'!$F$12-'СЕТ СН'!$F$23</f>
        <v>-383.86566426000002</v>
      </c>
      <c r="U241" s="37">
        <f>SUMIFS(СВЦЭМ!$G$34:$G$777,СВЦЭМ!$A$34:$A$777,$A241,СВЦЭМ!$B$34:$B$777,U$225)+'СЕТ СН'!$F$12-'СЕТ СН'!$F$23</f>
        <v>-384.75858237</v>
      </c>
      <c r="V241" s="37">
        <f>SUMIFS(СВЦЭМ!$G$34:$G$777,СВЦЭМ!$A$34:$A$777,$A241,СВЦЭМ!$B$34:$B$777,V$225)+'СЕТ СН'!$F$12-'СЕТ СН'!$F$23</f>
        <v>-373.33539597000004</v>
      </c>
      <c r="W241" s="37">
        <f>SUMIFS(СВЦЭМ!$G$34:$G$777,СВЦЭМ!$A$34:$A$777,$A241,СВЦЭМ!$B$34:$B$777,W$225)+'СЕТ СН'!$F$12-'СЕТ СН'!$F$23</f>
        <v>-347.00667093999999</v>
      </c>
      <c r="X241" s="37">
        <f>SUMIFS(СВЦЭМ!$G$34:$G$777,СВЦЭМ!$A$34:$A$777,$A241,СВЦЭМ!$B$34:$B$777,X$225)+'СЕТ СН'!$F$12-'СЕТ СН'!$F$23</f>
        <v>-322.14774685999998</v>
      </c>
      <c r="Y241" s="37">
        <f>SUMIFS(СВЦЭМ!$G$34:$G$777,СВЦЭМ!$A$34:$A$777,$A241,СВЦЭМ!$B$34:$B$777,Y$225)+'СЕТ СН'!$F$12-'СЕТ СН'!$F$23</f>
        <v>-301.88812254999999</v>
      </c>
    </row>
    <row r="242" spans="1:25" ht="15.75" x14ac:dyDescent="0.2">
      <c r="A242" s="36">
        <f t="shared" si="6"/>
        <v>43056</v>
      </c>
      <c r="B242" s="37">
        <f>SUMIFS(СВЦЭМ!$G$34:$G$777,СВЦЭМ!$A$34:$A$777,$A242,СВЦЭМ!$B$34:$B$777,B$225)+'СЕТ СН'!$F$12-'СЕТ СН'!$F$23</f>
        <v>-276.03397258000001</v>
      </c>
      <c r="C242" s="37">
        <f>SUMIFS(СВЦЭМ!$G$34:$G$777,СВЦЭМ!$A$34:$A$777,$A242,СВЦЭМ!$B$34:$B$777,C$225)+'СЕТ СН'!$F$12-'СЕТ СН'!$F$23</f>
        <v>-266.36037592999998</v>
      </c>
      <c r="D242" s="37">
        <f>SUMIFS(СВЦЭМ!$G$34:$G$777,СВЦЭМ!$A$34:$A$777,$A242,СВЦЭМ!$B$34:$B$777,D$225)+'СЕТ СН'!$F$12-'СЕТ СН'!$F$23</f>
        <v>-266.02576692000002</v>
      </c>
      <c r="E242" s="37">
        <f>SUMIFS(СВЦЭМ!$G$34:$G$777,СВЦЭМ!$A$34:$A$777,$A242,СВЦЭМ!$B$34:$B$777,E$225)+'СЕТ СН'!$F$12-'СЕТ СН'!$F$23</f>
        <v>-267.02375632000002</v>
      </c>
      <c r="F242" s="37">
        <f>SUMIFS(СВЦЭМ!$G$34:$G$777,СВЦЭМ!$A$34:$A$777,$A242,СВЦЭМ!$B$34:$B$777,F$225)+'СЕТ СН'!$F$12-'СЕТ СН'!$F$23</f>
        <v>-266.88190161</v>
      </c>
      <c r="G242" s="37">
        <f>SUMIFS(СВЦЭМ!$G$34:$G$777,СВЦЭМ!$A$34:$A$777,$A242,СВЦЭМ!$B$34:$B$777,G$225)+'СЕТ СН'!$F$12-'СЕТ СН'!$F$23</f>
        <v>-265.23268808</v>
      </c>
      <c r="H242" s="37">
        <f>SUMIFS(СВЦЭМ!$G$34:$G$777,СВЦЭМ!$A$34:$A$777,$A242,СВЦЭМ!$B$34:$B$777,H$225)+'СЕТ СН'!$F$12-'СЕТ СН'!$F$23</f>
        <v>-274.22858508000002</v>
      </c>
      <c r="I242" s="37">
        <f>SUMIFS(СВЦЭМ!$G$34:$G$777,СВЦЭМ!$A$34:$A$777,$A242,СВЦЭМ!$B$34:$B$777,I$225)+'СЕТ СН'!$F$12-'СЕТ СН'!$F$23</f>
        <v>-303.7255275</v>
      </c>
      <c r="J242" s="37">
        <f>SUMIFS(СВЦЭМ!$G$34:$G$777,СВЦЭМ!$A$34:$A$777,$A242,СВЦЭМ!$B$34:$B$777,J$225)+'СЕТ СН'!$F$12-'СЕТ СН'!$F$23</f>
        <v>-320.36086468000002</v>
      </c>
      <c r="K242" s="37">
        <f>SUMIFS(СВЦЭМ!$G$34:$G$777,СВЦЭМ!$A$34:$A$777,$A242,СВЦЭМ!$B$34:$B$777,K$225)+'СЕТ СН'!$F$12-'СЕТ СН'!$F$23</f>
        <v>-343.88191860000001</v>
      </c>
      <c r="L242" s="37">
        <f>SUMIFS(СВЦЭМ!$G$34:$G$777,СВЦЭМ!$A$34:$A$777,$A242,СВЦЭМ!$B$34:$B$777,L$225)+'СЕТ СН'!$F$12-'СЕТ СН'!$F$23</f>
        <v>-365.49179901000002</v>
      </c>
      <c r="M242" s="37">
        <f>SUMIFS(СВЦЭМ!$G$34:$G$777,СВЦЭМ!$A$34:$A$777,$A242,СВЦЭМ!$B$34:$B$777,M$225)+'СЕТ СН'!$F$12-'СЕТ СН'!$F$23</f>
        <v>-373.24418422999997</v>
      </c>
      <c r="N242" s="37">
        <f>SUMIFS(СВЦЭМ!$G$34:$G$777,СВЦЭМ!$A$34:$A$777,$A242,СВЦЭМ!$B$34:$B$777,N$225)+'СЕТ СН'!$F$12-'СЕТ СН'!$F$23</f>
        <v>-372.05638173</v>
      </c>
      <c r="O242" s="37">
        <f>SUMIFS(СВЦЭМ!$G$34:$G$777,СВЦЭМ!$A$34:$A$777,$A242,СВЦЭМ!$B$34:$B$777,O$225)+'СЕТ СН'!$F$12-'СЕТ СН'!$F$23</f>
        <v>-370.21938415</v>
      </c>
      <c r="P242" s="37">
        <f>SUMIFS(СВЦЭМ!$G$34:$G$777,СВЦЭМ!$A$34:$A$777,$A242,СВЦЭМ!$B$34:$B$777,P$225)+'СЕТ СН'!$F$12-'СЕТ СН'!$F$23</f>
        <v>-366.38967835</v>
      </c>
      <c r="Q242" s="37">
        <f>SUMIFS(СВЦЭМ!$G$34:$G$777,СВЦЭМ!$A$34:$A$777,$A242,СВЦЭМ!$B$34:$B$777,Q$225)+'СЕТ СН'!$F$12-'СЕТ СН'!$F$23</f>
        <v>-364.10358422000002</v>
      </c>
      <c r="R242" s="37">
        <f>SUMIFS(СВЦЭМ!$G$34:$G$777,СВЦЭМ!$A$34:$A$777,$A242,СВЦЭМ!$B$34:$B$777,R$225)+'СЕТ СН'!$F$12-'СЕТ СН'!$F$23</f>
        <v>-363.57143687000001</v>
      </c>
      <c r="S242" s="37">
        <f>SUMIFS(СВЦЭМ!$G$34:$G$777,СВЦЭМ!$A$34:$A$777,$A242,СВЦЭМ!$B$34:$B$777,S$225)+'СЕТ СН'!$F$12-'СЕТ СН'!$F$23</f>
        <v>-368.17779959000001</v>
      </c>
      <c r="T242" s="37">
        <f>SUMIFS(СВЦЭМ!$G$34:$G$777,СВЦЭМ!$A$34:$A$777,$A242,СВЦЭМ!$B$34:$B$777,T$225)+'СЕТ СН'!$F$12-'СЕТ СН'!$F$23</f>
        <v>-380.73429658999999</v>
      </c>
      <c r="U242" s="37">
        <f>SUMIFS(СВЦЭМ!$G$34:$G$777,СВЦЭМ!$A$34:$A$777,$A242,СВЦЭМ!$B$34:$B$777,U$225)+'СЕТ СН'!$F$12-'СЕТ СН'!$F$23</f>
        <v>-382.03894119</v>
      </c>
      <c r="V242" s="37">
        <f>SUMIFS(СВЦЭМ!$G$34:$G$777,СВЦЭМ!$A$34:$A$777,$A242,СВЦЭМ!$B$34:$B$777,V$225)+'СЕТ СН'!$F$12-'СЕТ СН'!$F$23</f>
        <v>-367.12690845999998</v>
      </c>
      <c r="W242" s="37">
        <f>SUMIFS(СВЦЭМ!$G$34:$G$777,СВЦЭМ!$A$34:$A$777,$A242,СВЦЭМ!$B$34:$B$777,W$225)+'СЕТ СН'!$F$12-'СЕТ СН'!$F$23</f>
        <v>-342.29141931999999</v>
      </c>
      <c r="X242" s="37">
        <f>SUMIFS(СВЦЭМ!$G$34:$G$777,СВЦЭМ!$A$34:$A$777,$A242,СВЦЭМ!$B$34:$B$777,X$225)+'СЕТ СН'!$F$12-'СЕТ СН'!$F$23</f>
        <v>-314.44101318000003</v>
      </c>
      <c r="Y242" s="37">
        <f>SUMIFS(СВЦЭМ!$G$34:$G$777,СВЦЭМ!$A$34:$A$777,$A242,СВЦЭМ!$B$34:$B$777,Y$225)+'СЕТ СН'!$F$12-'СЕТ СН'!$F$23</f>
        <v>-293.73045208000002</v>
      </c>
    </row>
    <row r="243" spans="1:25" ht="15.75" x14ac:dyDescent="0.2">
      <c r="A243" s="36">
        <f t="shared" si="6"/>
        <v>43057</v>
      </c>
      <c r="B243" s="37">
        <f>SUMIFS(СВЦЭМ!$G$34:$G$777,СВЦЭМ!$A$34:$A$777,$A243,СВЦЭМ!$B$34:$B$777,B$225)+'СЕТ СН'!$F$12-'СЕТ СН'!$F$23</f>
        <v>-274.04296068000002</v>
      </c>
      <c r="C243" s="37">
        <f>SUMIFS(СВЦЭМ!$G$34:$G$777,СВЦЭМ!$A$34:$A$777,$A243,СВЦЭМ!$B$34:$B$777,C$225)+'СЕТ СН'!$F$12-'СЕТ СН'!$F$23</f>
        <v>-262.53705060999999</v>
      </c>
      <c r="D243" s="37">
        <f>SUMIFS(СВЦЭМ!$G$34:$G$777,СВЦЭМ!$A$34:$A$777,$A243,СВЦЭМ!$B$34:$B$777,D$225)+'СЕТ СН'!$F$12-'СЕТ СН'!$F$23</f>
        <v>-262.33721071999997</v>
      </c>
      <c r="E243" s="37">
        <f>SUMIFS(СВЦЭМ!$G$34:$G$777,СВЦЭМ!$A$34:$A$777,$A243,СВЦЭМ!$B$34:$B$777,E$225)+'СЕТ СН'!$F$12-'СЕТ СН'!$F$23</f>
        <v>-267.13047949000003</v>
      </c>
      <c r="F243" s="37">
        <f>SUMIFS(СВЦЭМ!$G$34:$G$777,СВЦЭМ!$A$34:$A$777,$A243,СВЦЭМ!$B$34:$B$777,F$225)+'СЕТ СН'!$F$12-'СЕТ СН'!$F$23</f>
        <v>-268.05676622999999</v>
      </c>
      <c r="G243" s="37">
        <f>SUMIFS(СВЦЭМ!$G$34:$G$777,СВЦЭМ!$A$34:$A$777,$A243,СВЦЭМ!$B$34:$B$777,G$225)+'СЕТ СН'!$F$12-'СЕТ СН'!$F$23</f>
        <v>-264.20612081000002</v>
      </c>
      <c r="H243" s="37">
        <f>SUMIFS(СВЦЭМ!$G$34:$G$777,СВЦЭМ!$A$34:$A$777,$A243,СВЦЭМ!$B$34:$B$777,H$225)+'СЕТ СН'!$F$12-'СЕТ СН'!$F$23</f>
        <v>-272.24191013000001</v>
      </c>
      <c r="I243" s="37">
        <f>SUMIFS(СВЦЭМ!$G$34:$G$777,СВЦЭМ!$A$34:$A$777,$A243,СВЦЭМ!$B$34:$B$777,I$225)+'СЕТ СН'!$F$12-'СЕТ СН'!$F$23</f>
        <v>-291.20151813000001</v>
      </c>
      <c r="J243" s="37">
        <f>SUMIFS(СВЦЭМ!$G$34:$G$777,СВЦЭМ!$A$34:$A$777,$A243,СВЦЭМ!$B$34:$B$777,J$225)+'СЕТ СН'!$F$12-'СЕТ СН'!$F$23</f>
        <v>-315.81522952</v>
      </c>
      <c r="K243" s="37">
        <f>SUMIFS(СВЦЭМ!$G$34:$G$777,СВЦЭМ!$A$34:$A$777,$A243,СВЦЭМ!$B$34:$B$777,K$225)+'СЕТ СН'!$F$12-'СЕТ СН'!$F$23</f>
        <v>-344.47618225999997</v>
      </c>
      <c r="L243" s="37">
        <f>SUMIFS(СВЦЭМ!$G$34:$G$777,СВЦЭМ!$A$34:$A$777,$A243,СВЦЭМ!$B$34:$B$777,L$225)+'СЕТ СН'!$F$12-'СЕТ СН'!$F$23</f>
        <v>-363.03881378</v>
      </c>
      <c r="M243" s="37">
        <f>SUMIFS(СВЦЭМ!$G$34:$G$777,СВЦЭМ!$A$34:$A$777,$A243,СВЦЭМ!$B$34:$B$777,M$225)+'СЕТ СН'!$F$12-'СЕТ СН'!$F$23</f>
        <v>-371.2700676</v>
      </c>
      <c r="N243" s="37">
        <f>SUMIFS(СВЦЭМ!$G$34:$G$777,СВЦЭМ!$A$34:$A$777,$A243,СВЦЭМ!$B$34:$B$777,N$225)+'СЕТ СН'!$F$12-'СЕТ СН'!$F$23</f>
        <v>-371.36135467999998</v>
      </c>
      <c r="O243" s="37">
        <f>SUMIFS(СВЦЭМ!$G$34:$G$777,СВЦЭМ!$A$34:$A$777,$A243,СВЦЭМ!$B$34:$B$777,O$225)+'СЕТ СН'!$F$12-'СЕТ СН'!$F$23</f>
        <v>-370.86133719999998</v>
      </c>
      <c r="P243" s="37">
        <f>SUMIFS(СВЦЭМ!$G$34:$G$777,СВЦЭМ!$A$34:$A$777,$A243,СВЦЭМ!$B$34:$B$777,P$225)+'СЕТ СН'!$F$12-'СЕТ СН'!$F$23</f>
        <v>-370.55616407000002</v>
      </c>
      <c r="Q243" s="37">
        <f>SUMIFS(СВЦЭМ!$G$34:$G$777,СВЦЭМ!$A$34:$A$777,$A243,СВЦЭМ!$B$34:$B$777,Q$225)+'СЕТ СН'!$F$12-'СЕТ СН'!$F$23</f>
        <v>-370.83045444000004</v>
      </c>
      <c r="R243" s="37">
        <f>SUMIFS(СВЦЭМ!$G$34:$G$777,СВЦЭМ!$A$34:$A$777,$A243,СВЦЭМ!$B$34:$B$777,R$225)+'СЕТ СН'!$F$12-'СЕТ СН'!$F$23</f>
        <v>-369.92311346999998</v>
      </c>
      <c r="S243" s="37">
        <f>SUMIFS(СВЦЭМ!$G$34:$G$777,СВЦЭМ!$A$34:$A$777,$A243,СВЦЭМ!$B$34:$B$777,S$225)+'СЕТ СН'!$F$12-'СЕТ СН'!$F$23</f>
        <v>-369.79879383000002</v>
      </c>
      <c r="T243" s="37">
        <f>SUMIFS(СВЦЭМ!$G$34:$G$777,СВЦЭМ!$A$34:$A$777,$A243,СВЦЭМ!$B$34:$B$777,T$225)+'СЕТ СН'!$F$12-'СЕТ СН'!$F$23</f>
        <v>-370.27039471000001</v>
      </c>
      <c r="U243" s="37">
        <f>SUMIFS(СВЦЭМ!$G$34:$G$777,СВЦЭМ!$A$34:$A$777,$A243,СВЦЭМ!$B$34:$B$777,U$225)+'СЕТ СН'!$F$12-'СЕТ СН'!$F$23</f>
        <v>-364.59843634000003</v>
      </c>
      <c r="V243" s="37">
        <f>SUMIFS(СВЦЭМ!$G$34:$G$777,СВЦЭМ!$A$34:$A$777,$A243,СВЦЭМ!$B$34:$B$777,V$225)+'СЕТ СН'!$F$12-'СЕТ СН'!$F$23</f>
        <v>-355.99581252999997</v>
      </c>
      <c r="W243" s="37">
        <f>SUMIFS(СВЦЭМ!$G$34:$G$777,СВЦЭМ!$A$34:$A$777,$A243,СВЦЭМ!$B$34:$B$777,W$225)+'СЕТ СН'!$F$12-'СЕТ СН'!$F$23</f>
        <v>-336.66776605999996</v>
      </c>
      <c r="X243" s="37">
        <f>SUMIFS(СВЦЭМ!$G$34:$G$777,СВЦЭМ!$A$34:$A$777,$A243,СВЦЭМ!$B$34:$B$777,X$225)+'СЕТ СН'!$F$12-'СЕТ СН'!$F$23</f>
        <v>-317.49478133999997</v>
      </c>
      <c r="Y243" s="37">
        <f>SUMIFS(СВЦЭМ!$G$34:$G$777,СВЦЭМ!$A$34:$A$777,$A243,СВЦЭМ!$B$34:$B$777,Y$225)+'СЕТ СН'!$F$12-'СЕТ СН'!$F$23</f>
        <v>-297.13574790000001</v>
      </c>
    </row>
    <row r="244" spans="1:25" ht="15.75" x14ac:dyDescent="0.2">
      <c r="A244" s="36">
        <f t="shared" si="6"/>
        <v>43058</v>
      </c>
      <c r="B244" s="37">
        <f>SUMIFS(СВЦЭМ!$G$34:$G$777,СВЦЭМ!$A$34:$A$777,$A244,СВЦЭМ!$B$34:$B$777,B$225)+'СЕТ СН'!$F$12-'СЕТ СН'!$F$23</f>
        <v>-277.57832580000002</v>
      </c>
      <c r="C244" s="37">
        <f>SUMIFS(СВЦЭМ!$G$34:$G$777,СВЦЭМ!$A$34:$A$777,$A244,СВЦЭМ!$B$34:$B$777,C$225)+'СЕТ СН'!$F$12-'СЕТ СН'!$F$23</f>
        <v>-270.89015083999999</v>
      </c>
      <c r="D244" s="37">
        <f>SUMIFS(СВЦЭМ!$G$34:$G$777,СВЦЭМ!$A$34:$A$777,$A244,СВЦЭМ!$B$34:$B$777,D$225)+'СЕТ СН'!$F$12-'СЕТ СН'!$F$23</f>
        <v>-266.94145895999998</v>
      </c>
      <c r="E244" s="37">
        <f>SUMIFS(СВЦЭМ!$G$34:$G$777,СВЦЭМ!$A$34:$A$777,$A244,СВЦЭМ!$B$34:$B$777,E$225)+'СЕТ СН'!$F$12-'СЕТ СН'!$F$23</f>
        <v>-268.26292746000001</v>
      </c>
      <c r="F244" s="37">
        <f>SUMIFS(СВЦЭМ!$G$34:$G$777,СВЦЭМ!$A$34:$A$777,$A244,СВЦЭМ!$B$34:$B$777,F$225)+'СЕТ СН'!$F$12-'СЕТ СН'!$F$23</f>
        <v>-268.21583164999998</v>
      </c>
      <c r="G244" s="37">
        <f>SUMIFS(СВЦЭМ!$G$34:$G$777,СВЦЭМ!$A$34:$A$777,$A244,СВЦЭМ!$B$34:$B$777,G$225)+'СЕТ СН'!$F$12-'СЕТ СН'!$F$23</f>
        <v>-272.03170290000003</v>
      </c>
      <c r="H244" s="37">
        <f>SUMIFS(СВЦЭМ!$G$34:$G$777,СВЦЭМ!$A$34:$A$777,$A244,СВЦЭМ!$B$34:$B$777,H$225)+'СЕТ СН'!$F$12-'СЕТ СН'!$F$23</f>
        <v>-275.32022522</v>
      </c>
      <c r="I244" s="37">
        <f>SUMIFS(СВЦЭМ!$G$34:$G$777,СВЦЭМ!$A$34:$A$777,$A244,СВЦЭМ!$B$34:$B$777,I$225)+'СЕТ СН'!$F$12-'СЕТ СН'!$F$23</f>
        <v>-275.41421543000001</v>
      </c>
      <c r="J244" s="37">
        <f>SUMIFS(СВЦЭМ!$G$34:$G$777,СВЦЭМ!$A$34:$A$777,$A244,СВЦЭМ!$B$34:$B$777,J$225)+'СЕТ СН'!$F$12-'СЕТ СН'!$F$23</f>
        <v>-296.98218596999999</v>
      </c>
      <c r="K244" s="37">
        <f>SUMIFS(СВЦЭМ!$G$34:$G$777,СВЦЭМ!$A$34:$A$777,$A244,СВЦЭМ!$B$34:$B$777,K$225)+'СЕТ СН'!$F$12-'СЕТ СН'!$F$23</f>
        <v>-332.69801655000003</v>
      </c>
      <c r="L244" s="37">
        <f>SUMIFS(СВЦЭМ!$G$34:$G$777,СВЦЭМ!$A$34:$A$777,$A244,СВЦЭМ!$B$34:$B$777,L$225)+'СЕТ СН'!$F$12-'СЕТ СН'!$F$23</f>
        <v>-362.92286808</v>
      </c>
      <c r="M244" s="37">
        <f>SUMIFS(СВЦЭМ!$G$34:$G$777,СВЦЭМ!$A$34:$A$777,$A244,СВЦЭМ!$B$34:$B$777,M$225)+'СЕТ СН'!$F$12-'СЕТ СН'!$F$23</f>
        <v>-371.53263219999997</v>
      </c>
      <c r="N244" s="37">
        <f>SUMIFS(СВЦЭМ!$G$34:$G$777,СВЦЭМ!$A$34:$A$777,$A244,СВЦЭМ!$B$34:$B$777,N$225)+'СЕТ СН'!$F$12-'СЕТ СН'!$F$23</f>
        <v>-369.44726267999999</v>
      </c>
      <c r="O244" s="37">
        <f>SUMIFS(СВЦЭМ!$G$34:$G$777,СВЦЭМ!$A$34:$A$777,$A244,СВЦЭМ!$B$34:$B$777,O$225)+'СЕТ СН'!$F$12-'СЕТ СН'!$F$23</f>
        <v>-364.93673260000003</v>
      </c>
      <c r="P244" s="37">
        <f>SUMIFS(СВЦЭМ!$G$34:$G$777,СВЦЭМ!$A$34:$A$777,$A244,СВЦЭМ!$B$34:$B$777,P$225)+'СЕТ СН'!$F$12-'СЕТ СН'!$F$23</f>
        <v>-362.64798266000003</v>
      </c>
      <c r="Q244" s="37">
        <f>SUMIFS(СВЦЭМ!$G$34:$G$777,СВЦЭМ!$A$34:$A$777,$A244,СВЦЭМ!$B$34:$B$777,Q$225)+'СЕТ СН'!$F$12-'СЕТ СН'!$F$23</f>
        <v>-361.30846790999999</v>
      </c>
      <c r="R244" s="37">
        <f>SUMIFS(СВЦЭМ!$G$34:$G$777,СВЦЭМ!$A$34:$A$777,$A244,СВЦЭМ!$B$34:$B$777,R$225)+'СЕТ СН'!$F$12-'СЕТ СН'!$F$23</f>
        <v>-360.81670310999999</v>
      </c>
      <c r="S244" s="37">
        <f>SUMIFS(СВЦЭМ!$G$34:$G$777,СВЦЭМ!$A$34:$A$777,$A244,СВЦЭМ!$B$34:$B$777,S$225)+'СЕТ СН'!$F$12-'СЕТ СН'!$F$23</f>
        <v>-369.79128377000001</v>
      </c>
      <c r="T244" s="37">
        <f>SUMIFS(СВЦЭМ!$G$34:$G$777,СВЦЭМ!$A$34:$A$777,$A244,СВЦЭМ!$B$34:$B$777,T$225)+'СЕТ СН'!$F$12-'СЕТ СН'!$F$23</f>
        <v>-377.07608187</v>
      </c>
      <c r="U244" s="37">
        <f>SUMIFS(СВЦЭМ!$G$34:$G$777,СВЦЭМ!$A$34:$A$777,$A244,СВЦЭМ!$B$34:$B$777,U$225)+'СЕТ СН'!$F$12-'СЕТ СН'!$F$23</f>
        <v>-373.47852191999999</v>
      </c>
      <c r="V244" s="37">
        <f>SUMIFS(СВЦЭМ!$G$34:$G$777,СВЦЭМ!$A$34:$A$777,$A244,СВЦЭМ!$B$34:$B$777,V$225)+'СЕТ СН'!$F$12-'СЕТ СН'!$F$23</f>
        <v>-361.16365123000003</v>
      </c>
      <c r="W244" s="37">
        <f>SUMIFS(СВЦЭМ!$G$34:$G$777,СВЦЭМ!$A$34:$A$777,$A244,СВЦЭМ!$B$34:$B$777,W$225)+'СЕТ СН'!$F$12-'СЕТ СН'!$F$23</f>
        <v>-333.93238471999996</v>
      </c>
      <c r="X244" s="37">
        <f>SUMIFS(СВЦЭМ!$G$34:$G$777,СВЦЭМ!$A$34:$A$777,$A244,СВЦЭМ!$B$34:$B$777,X$225)+'СЕТ СН'!$F$12-'СЕТ СН'!$F$23</f>
        <v>-312.95694089</v>
      </c>
      <c r="Y244" s="37">
        <f>SUMIFS(СВЦЭМ!$G$34:$G$777,СВЦЭМ!$A$34:$A$777,$A244,СВЦЭМ!$B$34:$B$777,Y$225)+'СЕТ СН'!$F$12-'СЕТ СН'!$F$23</f>
        <v>-286.09571579999999</v>
      </c>
    </row>
    <row r="245" spans="1:25" ht="15.75" x14ac:dyDescent="0.2">
      <c r="A245" s="36">
        <f t="shared" si="6"/>
        <v>43059</v>
      </c>
      <c r="B245" s="37">
        <f>SUMIFS(СВЦЭМ!$G$34:$G$777,СВЦЭМ!$A$34:$A$777,$A245,СВЦЭМ!$B$34:$B$777,B$225)+'СЕТ СН'!$F$12-'СЕТ СН'!$F$23</f>
        <v>-271.32662169999998</v>
      </c>
      <c r="C245" s="37">
        <f>SUMIFS(СВЦЭМ!$G$34:$G$777,СВЦЭМ!$A$34:$A$777,$A245,СВЦЭМ!$B$34:$B$777,C$225)+'СЕТ СН'!$F$12-'СЕТ СН'!$F$23</f>
        <v>-263.50867009000001</v>
      </c>
      <c r="D245" s="37">
        <f>SUMIFS(СВЦЭМ!$G$34:$G$777,СВЦЭМ!$A$34:$A$777,$A245,СВЦЭМ!$B$34:$B$777,D$225)+'СЕТ СН'!$F$12-'СЕТ СН'!$F$23</f>
        <v>-266.04191488999999</v>
      </c>
      <c r="E245" s="37">
        <f>SUMIFS(СВЦЭМ!$G$34:$G$777,СВЦЭМ!$A$34:$A$777,$A245,СВЦЭМ!$B$34:$B$777,E$225)+'СЕТ СН'!$F$12-'СЕТ СН'!$F$23</f>
        <v>-266.81728751000003</v>
      </c>
      <c r="F245" s="37">
        <f>SUMIFS(СВЦЭМ!$G$34:$G$777,СВЦЭМ!$A$34:$A$777,$A245,СВЦЭМ!$B$34:$B$777,F$225)+'СЕТ СН'!$F$12-'СЕТ СН'!$F$23</f>
        <v>-266.99771816999998</v>
      </c>
      <c r="G245" s="37">
        <f>SUMIFS(СВЦЭМ!$G$34:$G$777,СВЦЭМ!$A$34:$A$777,$A245,СВЦЭМ!$B$34:$B$777,G$225)+'СЕТ СН'!$F$12-'СЕТ СН'!$F$23</f>
        <v>-266.01539802999997</v>
      </c>
      <c r="H245" s="37">
        <f>SUMIFS(СВЦЭМ!$G$34:$G$777,СВЦЭМ!$A$34:$A$777,$A245,СВЦЭМ!$B$34:$B$777,H$225)+'СЕТ СН'!$F$12-'СЕТ СН'!$F$23</f>
        <v>-268.632384</v>
      </c>
      <c r="I245" s="37">
        <f>SUMIFS(СВЦЭМ!$G$34:$G$777,СВЦЭМ!$A$34:$A$777,$A245,СВЦЭМ!$B$34:$B$777,I$225)+'СЕТ СН'!$F$12-'СЕТ СН'!$F$23</f>
        <v>-298.81606778999998</v>
      </c>
      <c r="J245" s="37">
        <f>SUMIFS(СВЦЭМ!$G$34:$G$777,СВЦЭМ!$A$34:$A$777,$A245,СВЦЭМ!$B$34:$B$777,J$225)+'СЕТ СН'!$F$12-'СЕТ СН'!$F$23</f>
        <v>-315.50660950999998</v>
      </c>
      <c r="K245" s="37">
        <f>SUMIFS(СВЦЭМ!$G$34:$G$777,СВЦЭМ!$A$34:$A$777,$A245,СВЦЭМ!$B$34:$B$777,K$225)+'СЕТ СН'!$F$12-'СЕТ СН'!$F$23</f>
        <v>-336.55156851999999</v>
      </c>
      <c r="L245" s="37">
        <f>SUMIFS(СВЦЭМ!$G$34:$G$777,СВЦЭМ!$A$34:$A$777,$A245,СВЦЭМ!$B$34:$B$777,L$225)+'СЕТ СН'!$F$12-'СЕТ СН'!$F$23</f>
        <v>-356.23198265999997</v>
      </c>
      <c r="M245" s="37">
        <f>SUMIFS(СВЦЭМ!$G$34:$G$777,СВЦЭМ!$A$34:$A$777,$A245,СВЦЭМ!$B$34:$B$777,M$225)+'СЕТ СН'!$F$12-'СЕТ СН'!$F$23</f>
        <v>-366.41128499000001</v>
      </c>
      <c r="N245" s="37">
        <f>SUMIFS(СВЦЭМ!$G$34:$G$777,СВЦЭМ!$A$34:$A$777,$A245,СВЦЭМ!$B$34:$B$777,N$225)+'СЕТ СН'!$F$12-'СЕТ СН'!$F$23</f>
        <v>-362.70454083999999</v>
      </c>
      <c r="O245" s="37">
        <f>SUMIFS(СВЦЭМ!$G$34:$G$777,СВЦЭМ!$A$34:$A$777,$A245,СВЦЭМ!$B$34:$B$777,O$225)+'СЕТ СН'!$F$12-'СЕТ СН'!$F$23</f>
        <v>-361.45790267000001</v>
      </c>
      <c r="P245" s="37">
        <f>SUMIFS(СВЦЭМ!$G$34:$G$777,СВЦЭМ!$A$34:$A$777,$A245,СВЦЭМ!$B$34:$B$777,P$225)+'СЕТ СН'!$F$12-'СЕТ СН'!$F$23</f>
        <v>-359.07387285999999</v>
      </c>
      <c r="Q245" s="37">
        <f>SUMIFS(СВЦЭМ!$G$34:$G$777,СВЦЭМ!$A$34:$A$777,$A245,СВЦЭМ!$B$34:$B$777,Q$225)+'СЕТ СН'!$F$12-'СЕТ СН'!$F$23</f>
        <v>-357.42675300999997</v>
      </c>
      <c r="R245" s="37">
        <f>SUMIFS(СВЦЭМ!$G$34:$G$777,СВЦЭМ!$A$34:$A$777,$A245,СВЦЭМ!$B$34:$B$777,R$225)+'СЕТ СН'!$F$12-'СЕТ СН'!$F$23</f>
        <v>-357.53291973</v>
      </c>
      <c r="S245" s="37">
        <f>SUMIFS(СВЦЭМ!$G$34:$G$777,СВЦЭМ!$A$34:$A$777,$A245,СВЦЭМ!$B$34:$B$777,S$225)+'СЕТ СН'!$F$12-'СЕТ СН'!$F$23</f>
        <v>-365.23275756999999</v>
      </c>
      <c r="T245" s="37">
        <f>SUMIFS(СВЦЭМ!$G$34:$G$777,СВЦЭМ!$A$34:$A$777,$A245,СВЦЭМ!$B$34:$B$777,T$225)+'СЕТ СН'!$F$12-'СЕТ СН'!$F$23</f>
        <v>-374.07987887000002</v>
      </c>
      <c r="U245" s="37">
        <f>SUMIFS(СВЦЭМ!$G$34:$G$777,СВЦЭМ!$A$34:$A$777,$A245,СВЦЭМ!$B$34:$B$777,U$225)+'СЕТ СН'!$F$12-'СЕТ СН'!$F$23</f>
        <v>-373.15337927999997</v>
      </c>
      <c r="V245" s="37">
        <f>SUMIFS(СВЦЭМ!$G$34:$G$777,СВЦЭМ!$A$34:$A$777,$A245,СВЦЭМ!$B$34:$B$777,V$225)+'СЕТ СН'!$F$12-'СЕТ СН'!$F$23</f>
        <v>-363.80844868999998</v>
      </c>
      <c r="W245" s="37">
        <f>SUMIFS(СВЦЭМ!$G$34:$G$777,СВЦЭМ!$A$34:$A$777,$A245,СВЦЭМ!$B$34:$B$777,W$225)+'СЕТ СН'!$F$12-'СЕТ СН'!$F$23</f>
        <v>-341.47198637999998</v>
      </c>
      <c r="X245" s="37">
        <f>SUMIFS(СВЦЭМ!$G$34:$G$777,СВЦЭМ!$A$34:$A$777,$A245,СВЦЭМ!$B$34:$B$777,X$225)+'СЕТ СН'!$F$12-'СЕТ СН'!$F$23</f>
        <v>-317.24869767000001</v>
      </c>
      <c r="Y245" s="37">
        <f>SUMIFS(СВЦЭМ!$G$34:$G$777,СВЦЭМ!$A$34:$A$777,$A245,СВЦЭМ!$B$34:$B$777,Y$225)+'СЕТ СН'!$F$12-'СЕТ СН'!$F$23</f>
        <v>-290.52332421</v>
      </c>
    </row>
    <row r="246" spans="1:25" ht="15.75" x14ac:dyDescent="0.2">
      <c r="A246" s="36">
        <f t="shared" si="6"/>
        <v>43060</v>
      </c>
      <c r="B246" s="37">
        <f>SUMIFS(СВЦЭМ!$G$34:$G$777,СВЦЭМ!$A$34:$A$777,$A246,СВЦЭМ!$B$34:$B$777,B$225)+'СЕТ СН'!$F$12-'СЕТ СН'!$F$23</f>
        <v>-272.45861071000002</v>
      </c>
      <c r="C246" s="37">
        <f>SUMIFS(СВЦЭМ!$G$34:$G$777,СВЦЭМ!$A$34:$A$777,$A246,СВЦЭМ!$B$34:$B$777,C$225)+'СЕТ СН'!$F$12-'СЕТ СН'!$F$23</f>
        <v>-264.83067018999998</v>
      </c>
      <c r="D246" s="37">
        <f>SUMIFS(СВЦЭМ!$G$34:$G$777,СВЦЭМ!$A$34:$A$777,$A246,СВЦЭМ!$B$34:$B$777,D$225)+'СЕТ СН'!$F$12-'СЕТ СН'!$F$23</f>
        <v>-264.11609854</v>
      </c>
      <c r="E246" s="37">
        <f>SUMIFS(СВЦЭМ!$G$34:$G$777,СВЦЭМ!$A$34:$A$777,$A246,СВЦЭМ!$B$34:$B$777,E$225)+'СЕТ СН'!$F$12-'СЕТ СН'!$F$23</f>
        <v>-264.71545006999997</v>
      </c>
      <c r="F246" s="37">
        <f>SUMIFS(СВЦЭМ!$G$34:$G$777,СВЦЭМ!$A$34:$A$777,$A246,СВЦЭМ!$B$34:$B$777,F$225)+'СЕТ СН'!$F$12-'СЕТ СН'!$F$23</f>
        <v>-264.49373573999998</v>
      </c>
      <c r="G246" s="37">
        <f>SUMIFS(СВЦЭМ!$G$34:$G$777,СВЦЭМ!$A$34:$A$777,$A246,СВЦЭМ!$B$34:$B$777,G$225)+'СЕТ СН'!$F$12-'СЕТ СН'!$F$23</f>
        <v>-263.35473438999998</v>
      </c>
      <c r="H246" s="37">
        <f>SUMIFS(СВЦЭМ!$G$34:$G$777,СВЦЭМ!$A$34:$A$777,$A246,СВЦЭМ!$B$34:$B$777,H$225)+'СЕТ СН'!$F$12-'СЕТ СН'!$F$23</f>
        <v>-269.69796156000001</v>
      </c>
      <c r="I246" s="37">
        <f>SUMIFS(СВЦЭМ!$G$34:$G$777,СВЦЭМ!$A$34:$A$777,$A246,СВЦЭМ!$B$34:$B$777,I$225)+'СЕТ СН'!$F$12-'СЕТ СН'!$F$23</f>
        <v>-299.16596096000001</v>
      </c>
      <c r="J246" s="37">
        <f>SUMIFS(СВЦЭМ!$G$34:$G$777,СВЦЭМ!$A$34:$A$777,$A246,СВЦЭМ!$B$34:$B$777,J$225)+'СЕТ СН'!$F$12-'СЕТ СН'!$F$23</f>
        <v>-316.26292409000001</v>
      </c>
      <c r="K246" s="37">
        <f>SUMIFS(СВЦЭМ!$G$34:$G$777,СВЦЭМ!$A$34:$A$777,$A246,СВЦЭМ!$B$34:$B$777,K$225)+'СЕТ СН'!$F$12-'СЕТ СН'!$F$23</f>
        <v>-339.13726170000001</v>
      </c>
      <c r="L246" s="37">
        <f>SUMIFS(СВЦЭМ!$G$34:$G$777,СВЦЭМ!$A$34:$A$777,$A246,СВЦЭМ!$B$34:$B$777,L$225)+'СЕТ СН'!$F$12-'СЕТ СН'!$F$23</f>
        <v>-357.25727986000004</v>
      </c>
      <c r="M246" s="37">
        <f>SUMIFS(СВЦЭМ!$G$34:$G$777,СВЦЭМ!$A$34:$A$777,$A246,СВЦЭМ!$B$34:$B$777,M$225)+'СЕТ СН'!$F$12-'СЕТ СН'!$F$23</f>
        <v>-364.41898157000003</v>
      </c>
      <c r="N246" s="37">
        <f>SUMIFS(СВЦЭМ!$G$34:$G$777,СВЦЭМ!$A$34:$A$777,$A246,СВЦЭМ!$B$34:$B$777,N$225)+'СЕТ СН'!$F$12-'СЕТ СН'!$F$23</f>
        <v>-360.89583385000003</v>
      </c>
      <c r="O246" s="37">
        <f>SUMIFS(СВЦЭМ!$G$34:$G$777,СВЦЭМ!$A$34:$A$777,$A246,СВЦЭМ!$B$34:$B$777,O$225)+'СЕТ СН'!$F$12-'СЕТ СН'!$F$23</f>
        <v>-358.91142830000001</v>
      </c>
      <c r="P246" s="37">
        <f>SUMIFS(СВЦЭМ!$G$34:$G$777,СВЦЭМ!$A$34:$A$777,$A246,СВЦЭМ!$B$34:$B$777,P$225)+'СЕТ СН'!$F$12-'СЕТ СН'!$F$23</f>
        <v>-357.02264857</v>
      </c>
      <c r="Q246" s="37">
        <f>SUMIFS(СВЦЭМ!$G$34:$G$777,СВЦЭМ!$A$34:$A$777,$A246,СВЦЭМ!$B$34:$B$777,Q$225)+'СЕТ СН'!$F$12-'СЕТ СН'!$F$23</f>
        <v>-355.36099322000001</v>
      </c>
      <c r="R246" s="37">
        <f>SUMIFS(СВЦЭМ!$G$34:$G$777,СВЦЭМ!$A$34:$A$777,$A246,СВЦЭМ!$B$34:$B$777,R$225)+'СЕТ СН'!$F$12-'СЕТ СН'!$F$23</f>
        <v>-354.94074455999998</v>
      </c>
      <c r="S246" s="37">
        <f>SUMIFS(СВЦЭМ!$G$34:$G$777,СВЦЭМ!$A$34:$A$777,$A246,СВЦЭМ!$B$34:$B$777,S$225)+'СЕТ СН'!$F$12-'СЕТ СН'!$F$23</f>
        <v>-361.25466610000001</v>
      </c>
      <c r="T246" s="37">
        <f>SUMIFS(СВЦЭМ!$G$34:$G$777,СВЦЭМ!$A$34:$A$777,$A246,СВЦЭМ!$B$34:$B$777,T$225)+'СЕТ СН'!$F$12-'СЕТ СН'!$F$23</f>
        <v>-373.78809240999999</v>
      </c>
      <c r="U246" s="37">
        <f>SUMIFS(СВЦЭМ!$G$34:$G$777,СВЦЭМ!$A$34:$A$777,$A246,СВЦЭМ!$B$34:$B$777,U$225)+'СЕТ СН'!$F$12-'СЕТ СН'!$F$23</f>
        <v>-378.25266383999997</v>
      </c>
      <c r="V246" s="37">
        <f>SUMIFS(СВЦЭМ!$G$34:$G$777,СВЦЭМ!$A$34:$A$777,$A246,СВЦЭМ!$B$34:$B$777,V$225)+'СЕТ СН'!$F$12-'СЕТ СН'!$F$23</f>
        <v>-360.59348122</v>
      </c>
      <c r="W246" s="37">
        <f>SUMIFS(СВЦЭМ!$G$34:$G$777,СВЦЭМ!$A$34:$A$777,$A246,СВЦЭМ!$B$34:$B$777,W$225)+'СЕТ СН'!$F$12-'СЕТ СН'!$F$23</f>
        <v>-339.56556797999997</v>
      </c>
      <c r="X246" s="37">
        <f>SUMIFS(СВЦЭМ!$G$34:$G$777,СВЦЭМ!$A$34:$A$777,$A246,СВЦЭМ!$B$34:$B$777,X$225)+'СЕТ СН'!$F$12-'СЕТ СН'!$F$23</f>
        <v>-314.91443952999998</v>
      </c>
      <c r="Y246" s="37">
        <f>SUMIFS(СВЦЭМ!$G$34:$G$777,СВЦЭМ!$A$34:$A$777,$A246,СВЦЭМ!$B$34:$B$777,Y$225)+'СЕТ СН'!$F$12-'СЕТ СН'!$F$23</f>
        <v>-291.50088922999998</v>
      </c>
    </row>
    <row r="247" spans="1:25" ht="15.75" x14ac:dyDescent="0.2">
      <c r="A247" s="36">
        <f t="shared" si="6"/>
        <v>43061</v>
      </c>
      <c r="B247" s="37">
        <f>SUMIFS(СВЦЭМ!$G$34:$G$777,СВЦЭМ!$A$34:$A$777,$A247,СВЦЭМ!$B$34:$B$777,B$225)+'СЕТ СН'!$F$12-'СЕТ СН'!$F$23</f>
        <v>-290.21065920000001</v>
      </c>
      <c r="C247" s="37">
        <f>SUMIFS(СВЦЭМ!$G$34:$G$777,СВЦЭМ!$A$34:$A$777,$A247,СВЦЭМ!$B$34:$B$777,C$225)+'СЕТ СН'!$F$12-'СЕТ СН'!$F$23</f>
        <v>-293.18543261000002</v>
      </c>
      <c r="D247" s="37">
        <f>SUMIFS(СВЦЭМ!$G$34:$G$777,СВЦЭМ!$A$34:$A$777,$A247,СВЦЭМ!$B$34:$B$777,D$225)+'СЕТ СН'!$F$12-'СЕТ СН'!$F$23</f>
        <v>-296.28268936000001</v>
      </c>
      <c r="E247" s="37">
        <f>SUMIFS(СВЦЭМ!$G$34:$G$777,СВЦЭМ!$A$34:$A$777,$A247,СВЦЭМ!$B$34:$B$777,E$225)+'СЕТ СН'!$F$12-'СЕТ СН'!$F$23</f>
        <v>-297.12926844999998</v>
      </c>
      <c r="F247" s="37">
        <f>SUMIFS(СВЦЭМ!$G$34:$G$777,СВЦЭМ!$A$34:$A$777,$A247,СВЦЭМ!$B$34:$B$777,F$225)+'СЕТ СН'!$F$12-'СЕТ СН'!$F$23</f>
        <v>-296.90741740999999</v>
      </c>
      <c r="G247" s="37">
        <f>SUMIFS(СВЦЭМ!$G$34:$G$777,СВЦЭМ!$A$34:$A$777,$A247,СВЦЭМ!$B$34:$B$777,G$225)+'СЕТ СН'!$F$12-'СЕТ СН'!$F$23</f>
        <v>-295.01638566999998</v>
      </c>
      <c r="H247" s="37">
        <f>SUMIFS(СВЦЭМ!$G$34:$G$777,СВЦЭМ!$A$34:$A$777,$A247,СВЦЭМ!$B$34:$B$777,H$225)+'СЕТ СН'!$F$12-'СЕТ СН'!$F$23</f>
        <v>-294.63192826</v>
      </c>
      <c r="I247" s="37">
        <f>SUMIFS(СВЦЭМ!$G$34:$G$777,СВЦЭМ!$A$34:$A$777,$A247,СВЦЭМ!$B$34:$B$777,I$225)+'СЕТ СН'!$F$12-'СЕТ СН'!$F$23</f>
        <v>-315.14447467000002</v>
      </c>
      <c r="J247" s="37">
        <f>SUMIFS(СВЦЭМ!$G$34:$G$777,СВЦЭМ!$A$34:$A$777,$A247,СВЦЭМ!$B$34:$B$777,J$225)+'СЕТ СН'!$F$12-'СЕТ СН'!$F$23</f>
        <v>-315.97471461999999</v>
      </c>
      <c r="K247" s="37">
        <f>SUMIFS(СВЦЭМ!$G$34:$G$777,СВЦЭМ!$A$34:$A$777,$A247,СВЦЭМ!$B$34:$B$777,K$225)+'СЕТ СН'!$F$12-'СЕТ СН'!$F$23</f>
        <v>-329.51617540000001</v>
      </c>
      <c r="L247" s="37">
        <f>SUMIFS(СВЦЭМ!$G$34:$G$777,СВЦЭМ!$A$34:$A$777,$A247,СВЦЭМ!$B$34:$B$777,L$225)+'СЕТ СН'!$F$12-'СЕТ СН'!$F$23</f>
        <v>-347.31117261999998</v>
      </c>
      <c r="M247" s="37">
        <f>SUMIFS(СВЦЭМ!$G$34:$G$777,СВЦЭМ!$A$34:$A$777,$A247,СВЦЭМ!$B$34:$B$777,M$225)+'СЕТ СН'!$F$12-'СЕТ СН'!$F$23</f>
        <v>-356.13940886</v>
      </c>
      <c r="N247" s="37">
        <f>SUMIFS(СВЦЭМ!$G$34:$G$777,СВЦЭМ!$A$34:$A$777,$A247,СВЦЭМ!$B$34:$B$777,N$225)+'СЕТ СН'!$F$12-'СЕТ СН'!$F$23</f>
        <v>-360.93281504999999</v>
      </c>
      <c r="O247" s="37">
        <f>SUMIFS(СВЦЭМ!$G$34:$G$777,СВЦЭМ!$A$34:$A$777,$A247,СВЦЭМ!$B$34:$B$777,O$225)+'СЕТ СН'!$F$12-'СЕТ СН'!$F$23</f>
        <v>-362.70288662999997</v>
      </c>
      <c r="P247" s="37">
        <f>SUMIFS(СВЦЭМ!$G$34:$G$777,СВЦЭМ!$A$34:$A$777,$A247,СВЦЭМ!$B$34:$B$777,P$225)+'СЕТ СН'!$F$12-'СЕТ СН'!$F$23</f>
        <v>-363.45327348000001</v>
      </c>
      <c r="Q247" s="37">
        <f>SUMIFS(СВЦЭМ!$G$34:$G$777,СВЦЭМ!$A$34:$A$777,$A247,СВЦЭМ!$B$34:$B$777,Q$225)+'СЕТ СН'!$F$12-'СЕТ СН'!$F$23</f>
        <v>-362.83112788</v>
      </c>
      <c r="R247" s="37">
        <f>SUMIFS(СВЦЭМ!$G$34:$G$777,СВЦЭМ!$A$34:$A$777,$A247,СВЦЭМ!$B$34:$B$777,R$225)+'СЕТ СН'!$F$12-'СЕТ СН'!$F$23</f>
        <v>-363.02960763999999</v>
      </c>
      <c r="S247" s="37">
        <f>SUMIFS(СВЦЭМ!$G$34:$G$777,СВЦЭМ!$A$34:$A$777,$A247,СВЦЭМ!$B$34:$B$777,S$225)+'СЕТ СН'!$F$12-'СЕТ СН'!$F$23</f>
        <v>-362.17774393000002</v>
      </c>
      <c r="T247" s="37">
        <f>SUMIFS(СВЦЭМ!$G$34:$G$777,СВЦЭМ!$A$34:$A$777,$A247,СВЦЭМ!$B$34:$B$777,T$225)+'СЕТ СН'!$F$12-'СЕТ СН'!$F$23</f>
        <v>-379.99830003</v>
      </c>
      <c r="U247" s="37">
        <f>SUMIFS(СВЦЭМ!$G$34:$G$777,СВЦЭМ!$A$34:$A$777,$A247,СВЦЭМ!$B$34:$B$777,U$225)+'СЕТ СН'!$F$12-'СЕТ СН'!$F$23</f>
        <v>-381.44118485000001</v>
      </c>
      <c r="V247" s="37">
        <f>SUMIFS(СВЦЭМ!$G$34:$G$777,СВЦЭМ!$A$34:$A$777,$A247,СВЦЭМ!$B$34:$B$777,V$225)+'СЕТ СН'!$F$12-'СЕТ СН'!$F$23</f>
        <v>-347.88282850999997</v>
      </c>
      <c r="W247" s="37">
        <f>SUMIFS(СВЦЭМ!$G$34:$G$777,СВЦЭМ!$A$34:$A$777,$A247,СВЦЭМ!$B$34:$B$777,W$225)+'СЕТ СН'!$F$12-'СЕТ СН'!$F$23</f>
        <v>-333.36044794999998</v>
      </c>
      <c r="X247" s="37">
        <f>SUMIFS(СВЦЭМ!$G$34:$G$777,СВЦЭМ!$A$34:$A$777,$A247,СВЦЭМ!$B$34:$B$777,X$225)+'СЕТ СН'!$F$12-'СЕТ СН'!$F$23</f>
        <v>-316.99012011000002</v>
      </c>
      <c r="Y247" s="37">
        <f>SUMIFS(СВЦЭМ!$G$34:$G$777,СВЦЭМ!$A$34:$A$777,$A247,СВЦЭМ!$B$34:$B$777,Y$225)+'СЕТ СН'!$F$12-'СЕТ СН'!$F$23</f>
        <v>-297.5991148</v>
      </c>
    </row>
    <row r="248" spans="1:25" ht="15.75" x14ac:dyDescent="0.2">
      <c r="A248" s="36">
        <f t="shared" si="6"/>
        <v>43062</v>
      </c>
      <c r="B248" s="37">
        <f>SUMIFS(СВЦЭМ!$G$34:$G$777,СВЦЭМ!$A$34:$A$777,$A248,СВЦЭМ!$B$34:$B$777,B$225)+'СЕТ СН'!$F$12-'СЕТ СН'!$F$23</f>
        <v>-297.80895982999999</v>
      </c>
      <c r="C248" s="37">
        <f>SUMIFS(СВЦЭМ!$G$34:$G$777,СВЦЭМ!$A$34:$A$777,$A248,СВЦЭМ!$B$34:$B$777,C$225)+'СЕТ СН'!$F$12-'СЕТ СН'!$F$23</f>
        <v>-284.40479238</v>
      </c>
      <c r="D248" s="37">
        <f>SUMIFS(СВЦЭМ!$G$34:$G$777,СВЦЭМ!$A$34:$A$777,$A248,СВЦЭМ!$B$34:$B$777,D$225)+'СЕТ СН'!$F$12-'СЕТ СН'!$F$23</f>
        <v>-266.75642753</v>
      </c>
      <c r="E248" s="37">
        <f>SUMIFS(СВЦЭМ!$G$34:$G$777,СВЦЭМ!$A$34:$A$777,$A248,СВЦЭМ!$B$34:$B$777,E$225)+'СЕТ СН'!$F$12-'СЕТ СН'!$F$23</f>
        <v>-267.14821446000002</v>
      </c>
      <c r="F248" s="37">
        <f>SUMIFS(СВЦЭМ!$G$34:$G$777,СВЦЭМ!$A$34:$A$777,$A248,СВЦЭМ!$B$34:$B$777,F$225)+'СЕТ СН'!$F$12-'СЕТ СН'!$F$23</f>
        <v>-267.17869447999999</v>
      </c>
      <c r="G248" s="37">
        <f>SUMIFS(СВЦЭМ!$G$34:$G$777,СВЦЭМ!$A$34:$A$777,$A248,СВЦЭМ!$B$34:$B$777,G$225)+'СЕТ СН'!$F$12-'СЕТ СН'!$F$23</f>
        <v>-266.60753111000002</v>
      </c>
      <c r="H248" s="37">
        <f>SUMIFS(СВЦЭМ!$G$34:$G$777,СВЦЭМ!$A$34:$A$777,$A248,СВЦЭМ!$B$34:$B$777,H$225)+'СЕТ СН'!$F$12-'СЕТ СН'!$F$23</f>
        <v>-274.66884191000003</v>
      </c>
      <c r="I248" s="37">
        <f>SUMIFS(СВЦЭМ!$G$34:$G$777,СВЦЭМ!$A$34:$A$777,$A248,СВЦЭМ!$B$34:$B$777,I$225)+'СЕТ СН'!$F$12-'СЕТ СН'!$F$23</f>
        <v>-304.72727284000001</v>
      </c>
      <c r="J248" s="37">
        <f>SUMIFS(СВЦЭМ!$G$34:$G$777,СВЦЭМ!$A$34:$A$777,$A248,СВЦЭМ!$B$34:$B$777,J$225)+'СЕТ СН'!$F$12-'СЕТ СН'!$F$23</f>
        <v>-324.19182585999999</v>
      </c>
      <c r="K248" s="37">
        <f>SUMIFS(СВЦЭМ!$G$34:$G$777,СВЦЭМ!$A$34:$A$777,$A248,СВЦЭМ!$B$34:$B$777,K$225)+'СЕТ СН'!$F$12-'СЕТ СН'!$F$23</f>
        <v>-350.67008573999999</v>
      </c>
      <c r="L248" s="37">
        <f>SUMIFS(СВЦЭМ!$G$34:$G$777,СВЦЭМ!$A$34:$A$777,$A248,СВЦЭМ!$B$34:$B$777,L$225)+'СЕТ СН'!$F$12-'СЕТ СН'!$F$23</f>
        <v>-370.94261655000003</v>
      </c>
      <c r="M248" s="37">
        <f>SUMIFS(СВЦЭМ!$G$34:$G$777,СВЦЭМ!$A$34:$A$777,$A248,СВЦЭМ!$B$34:$B$777,M$225)+'СЕТ СН'!$F$12-'СЕТ СН'!$F$23</f>
        <v>-377.88128208000001</v>
      </c>
      <c r="N248" s="37">
        <f>SUMIFS(СВЦЭМ!$G$34:$G$777,СВЦЭМ!$A$34:$A$777,$A248,СВЦЭМ!$B$34:$B$777,N$225)+'СЕТ СН'!$F$12-'СЕТ СН'!$F$23</f>
        <v>-374.07858962</v>
      </c>
      <c r="O248" s="37">
        <f>SUMIFS(СВЦЭМ!$G$34:$G$777,СВЦЭМ!$A$34:$A$777,$A248,СВЦЭМ!$B$34:$B$777,O$225)+'СЕТ СН'!$F$12-'СЕТ СН'!$F$23</f>
        <v>-379.79602410000001</v>
      </c>
      <c r="P248" s="37">
        <f>SUMIFS(СВЦЭМ!$G$34:$G$777,СВЦЭМ!$A$34:$A$777,$A248,СВЦЭМ!$B$34:$B$777,P$225)+'СЕТ СН'!$F$12-'СЕТ СН'!$F$23</f>
        <v>-367.69064166999999</v>
      </c>
      <c r="Q248" s="37">
        <f>SUMIFS(СВЦЭМ!$G$34:$G$777,СВЦЭМ!$A$34:$A$777,$A248,СВЦЭМ!$B$34:$B$777,Q$225)+'СЕТ СН'!$F$12-'СЕТ СН'!$F$23</f>
        <v>-366.17588434000004</v>
      </c>
      <c r="R248" s="37">
        <f>SUMIFS(СВЦЭМ!$G$34:$G$777,СВЦЭМ!$A$34:$A$777,$A248,СВЦЭМ!$B$34:$B$777,R$225)+'СЕТ СН'!$F$12-'СЕТ СН'!$F$23</f>
        <v>-364.43826189000004</v>
      </c>
      <c r="S248" s="37">
        <f>SUMIFS(СВЦЭМ!$G$34:$G$777,СВЦЭМ!$A$34:$A$777,$A248,СВЦЭМ!$B$34:$B$777,S$225)+'СЕТ СН'!$F$12-'СЕТ СН'!$F$23</f>
        <v>-373.24929960999998</v>
      </c>
      <c r="T248" s="37">
        <f>SUMIFS(СВЦЭМ!$G$34:$G$777,СВЦЭМ!$A$34:$A$777,$A248,СВЦЭМ!$B$34:$B$777,T$225)+'СЕТ СН'!$F$12-'СЕТ СН'!$F$23</f>
        <v>-379.01476097</v>
      </c>
      <c r="U248" s="37">
        <f>SUMIFS(СВЦЭМ!$G$34:$G$777,СВЦЭМ!$A$34:$A$777,$A248,СВЦЭМ!$B$34:$B$777,U$225)+'СЕТ СН'!$F$12-'СЕТ СН'!$F$23</f>
        <v>-380.24630526999999</v>
      </c>
      <c r="V248" s="37">
        <f>SUMIFS(СВЦЭМ!$G$34:$G$777,СВЦЭМ!$A$34:$A$777,$A248,СВЦЭМ!$B$34:$B$777,V$225)+'СЕТ СН'!$F$12-'СЕТ СН'!$F$23</f>
        <v>-370.09466746999999</v>
      </c>
      <c r="W248" s="37">
        <f>SUMIFS(СВЦЭМ!$G$34:$G$777,СВЦЭМ!$A$34:$A$777,$A248,СВЦЭМ!$B$34:$B$777,W$225)+'СЕТ СН'!$F$12-'СЕТ СН'!$F$23</f>
        <v>-347.76688787000001</v>
      </c>
      <c r="X248" s="37">
        <f>SUMIFS(СВЦЭМ!$G$34:$G$777,СВЦЭМ!$A$34:$A$777,$A248,СВЦЭМ!$B$34:$B$777,X$225)+'СЕТ СН'!$F$12-'СЕТ СН'!$F$23</f>
        <v>-323.75781026999999</v>
      </c>
      <c r="Y248" s="37">
        <f>SUMIFS(СВЦЭМ!$G$34:$G$777,СВЦЭМ!$A$34:$A$777,$A248,СВЦЭМ!$B$34:$B$777,Y$225)+'СЕТ СН'!$F$12-'СЕТ СН'!$F$23</f>
        <v>-308.70844155999998</v>
      </c>
    </row>
    <row r="249" spans="1:25" ht="15.75" x14ac:dyDescent="0.2">
      <c r="A249" s="36">
        <f t="shared" si="6"/>
        <v>43063</v>
      </c>
      <c r="B249" s="37">
        <f>SUMIFS(СВЦЭМ!$G$34:$G$777,СВЦЭМ!$A$34:$A$777,$A249,СВЦЭМ!$B$34:$B$777,B$225)+'СЕТ СН'!$F$12-'СЕТ СН'!$F$23</f>
        <v>-303.16550960000001</v>
      </c>
      <c r="C249" s="37">
        <f>SUMIFS(СВЦЭМ!$G$34:$G$777,СВЦЭМ!$A$34:$A$777,$A249,СВЦЭМ!$B$34:$B$777,C$225)+'СЕТ СН'!$F$12-'СЕТ СН'!$F$23</f>
        <v>-286.26998687999998</v>
      </c>
      <c r="D249" s="37">
        <f>SUMIFS(СВЦЭМ!$G$34:$G$777,СВЦЭМ!$A$34:$A$777,$A249,СВЦЭМ!$B$34:$B$777,D$225)+'СЕТ СН'!$F$12-'СЕТ СН'!$F$23</f>
        <v>-261.62236842999999</v>
      </c>
      <c r="E249" s="37">
        <f>SUMIFS(СВЦЭМ!$G$34:$G$777,СВЦЭМ!$A$34:$A$777,$A249,СВЦЭМ!$B$34:$B$777,E$225)+'СЕТ СН'!$F$12-'СЕТ СН'!$F$23</f>
        <v>-261.76166068999999</v>
      </c>
      <c r="F249" s="37">
        <f>SUMIFS(СВЦЭМ!$G$34:$G$777,СВЦЭМ!$A$34:$A$777,$A249,СВЦЭМ!$B$34:$B$777,F$225)+'СЕТ СН'!$F$12-'СЕТ СН'!$F$23</f>
        <v>-261.44810494000001</v>
      </c>
      <c r="G249" s="37">
        <f>SUMIFS(СВЦЭМ!$G$34:$G$777,СВЦЭМ!$A$34:$A$777,$A249,СВЦЭМ!$B$34:$B$777,G$225)+'СЕТ СН'!$F$12-'СЕТ СН'!$F$23</f>
        <v>-261.85418320999997</v>
      </c>
      <c r="H249" s="37">
        <f>SUMIFS(СВЦЭМ!$G$34:$G$777,СВЦЭМ!$A$34:$A$777,$A249,СВЦЭМ!$B$34:$B$777,H$225)+'СЕТ СН'!$F$12-'СЕТ СН'!$F$23</f>
        <v>-276.25581556999998</v>
      </c>
      <c r="I249" s="37">
        <f>SUMIFS(СВЦЭМ!$G$34:$G$777,СВЦЭМ!$A$34:$A$777,$A249,СВЦЭМ!$B$34:$B$777,I$225)+'СЕТ СН'!$F$12-'СЕТ СН'!$F$23</f>
        <v>-302.68287530999999</v>
      </c>
      <c r="J249" s="37">
        <f>SUMIFS(СВЦЭМ!$G$34:$G$777,СВЦЭМ!$A$34:$A$777,$A249,СВЦЭМ!$B$34:$B$777,J$225)+'СЕТ СН'!$F$12-'СЕТ СН'!$F$23</f>
        <v>-328.11020103999999</v>
      </c>
      <c r="K249" s="37">
        <f>SUMIFS(СВЦЭМ!$G$34:$G$777,СВЦЭМ!$A$34:$A$777,$A249,СВЦЭМ!$B$34:$B$777,K$225)+'СЕТ СН'!$F$12-'СЕТ СН'!$F$23</f>
        <v>-352.88651644000004</v>
      </c>
      <c r="L249" s="37">
        <f>SUMIFS(СВЦЭМ!$G$34:$G$777,СВЦЭМ!$A$34:$A$777,$A249,СВЦЭМ!$B$34:$B$777,L$225)+'СЕТ СН'!$F$12-'СЕТ СН'!$F$23</f>
        <v>-355.61531765999996</v>
      </c>
      <c r="M249" s="37">
        <f>SUMIFS(СВЦЭМ!$G$34:$G$777,СВЦЭМ!$A$34:$A$777,$A249,СВЦЭМ!$B$34:$B$777,M$225)+'СЕТ СН'!$F$12-'СЕТ СН'!$F$23</f>
        <v>-364.05561408</v>
      </c>
      <c r="N249" s="37">
        <f>SUMIFS(СВЦЭМ!$G$34:$G$777,СВЦЭМ!$A$34:$A$777,$A249,СВЦЭМ!$B$34:$B$777,N$225)+'СЕТ СН'!$F$12-'СЕТ СН'!$F$23</f>
        <v>-359.51812498000004</v>
      </c>
      <c r="O249" s="37">
        <f>SUMIFS(СВЦЭМ!$G$34:$G$777,СВЦЭМ!$A$34:$A$777,$A249,СВЦЭМ!$B$34:$B$777,O$225)+'СЕТ СН'!$F$12-'СЕТ СН'!$F$23</f>
        <v>-359.43579418000002</v>
      </c>
      <c r="P249" s="37">
        <f>SUMIFS(СВЦЭМ!$G$34:$G$777,СВЦЭМ!$A$34:$A$777,$A249,СВЦЭМ!$B$34:$B$777,P$225)+'СЕТ СН'!$F$12-'СЕТ СН'!$F$23</f>
        <v>-360.05650095999999</v>
      </c>
      <c r="Q249" s="37">
        <f>SUMIFS(СВЦЭМ!$G$34:$G$777,СВЦЭМ!$A$34:$A$777,$A249,СВЦЭМ!$B$34:$B$777,Q$225)+'СЕТ СН'!$F$12-'СЕТ СН'!$F$23</f>
        <v>-360.38417433999996</v>
      </c>
      <c r="R249" s="37">
        <f>SUMIFS(СВЦЭМ!$G$34:$G$777,СВЦЭМ!$A$34:$A$777,$A249,СВЦЭМ!$B$34:$B$777,R$225)+'СЕТ СН'!$F$12-'СЕТ СН'!$F$23</f>
        <v>-361.45351830999999</v>
      </c>
      <c r="S249" s="37">
        <f>SUMIFS(СВЦЭМ!$G$34:$G$777,СВЦЭМ!$A$34:$A$777,$A249,СВЦЭМ!$B$34:$B$777,S$225)+'СЕТ СН'!$F$12-'СЕТ СН'!$F$23</f>
        <v>-371.54964885000004</v>
      </c>
      <c r="T249" s="37">
        <f>SUMIFS(СВЦЭМ!$G$34:$G$777,СВЦЭМ!$A$34:$A$777,$A249,СВЦЭМ!$B$34:$B$777,T$225)+'СЕТ СН'!$F$12-'СЕТ СН'!$F$23</f>
        <v>-373.47749340999997</v>
      </c>
      <c r="U249" s="37">
        <f>SUMIFS(СВЦЭМ!$G$34:$G$777,СВЦЭМ!$A$34:$A$777,$A249,СВЦЭМ!$B$34:$B$777,U$225)+'СЕТ СН'!$F$12-'СЕТ СН'!$F$23</f>
        <v>-377.13200085</v>
      </c>
      <c r="V249" s="37">
        <f>SUMIFS(СВЦЭМ!$G$34:$G$777,СВЦЭМ!$A$34:$A$777,$A249,СВЦЭМ!$B$34:$B$777,V$225)+'СЕТ СН'!$F$12-'СЕТ СН'!$F$23</f>
        <v>-373.39240977999998</v>
      </c>
      <c r="W249" s="37">
        <f>SUMIFS(СВЦЭМ!$G$34:$G$777,СВЦЭМ!$A$34:$A$777,$A249,СВЦЭМ!$B$34:$B$777,W$225)+'СЕТ СН'!$F$12-'СЕТ СН'!$F$23</f>
        <v>-340.90714104</v>
      </c>
      <c r="X249" s="37">
        <f>SUMIFS(СВЦЭМ!$G$34:$G$777,СВЦЭМ!$A$34:$A$777,$A249,СВЦЭМ!$B$34:$B$777,X$225)+'СЕТ СН'!$F$12-'СЕТ СН'!$F$23</f>
        <v>-319.46239545999998</v>
      </c>
      <c r="Y249" s="37">
        <f>SUMIFS(СВЦЭМ!$G$34:$G$777,СВЦЭМ!$A$34:$A$777,$A249,СВЦЭМ!$B$34:$B$777,Y$225)+'СЕТ СН'!$F$12-'СЕТ СН'!$F$23</f>
        <v>-296.44257592000002</v>
      </c>
    </row>
    <row r="250" spans="1:25" ht="15.75" x14ac:dyDescent="0.2">
      <c r="A250" s="36">
        <f t="shared" si="6"/>
        <v>43064</v>
      </c>
      <c r="B250" s="37">
        <f>SUMIFS(СВЦЭМ!$G$34:$G$777,СВЦЭМ!$A$34:$A$777,$A250,СВЦЭМ!$B$34:$B$777,B$225)+'СЕТ СН'!$F$12-'СЕТ СН'!$F$23</f>
        <v>-289.04424341999999</v>
      </c>
      <c r="C250" s="37">
        <f>SUMIFS(СВЦЭМ!$G$34:$G$777,СВЦЭМ!$A$34:$A$777,$A250,СВЦЭМ!$B$34:$B$777,C$225)+'СЕТ СН'!$F$12-'СЕТ СН'!$F$23</f>
        <v>-278.36068913000003</v>
      </c>
      <c r="D250" s="37">
        <f>SUMIFS(СВЦЭМ!$G$34:$G$777,СВЦЭМ!$A$34:$A$777,$A250,СВЦЭМ!$B$34:$B$777,D$225)+'СЕТ СН'!$F$12-'СЕТ СН'!$F$23</f>
        <v>-266.96206436</v>
      </c>
      <c r="E250" s="37">
        <f>SUMIFS(СВЦЭМ!$G$34:$G$777,СВЦЭМ!$A$34:$A$777,$A250,СВЦЭМ!$B$34:$B$777,E$225)+'СЕТ СН'!$F$12-'СЕТ СН'!$F$23</f>
        <v>-266.30593121999999</v>
      </c>
      <c r="F250" s="37">
        <f>SUMIFS(СВЦЭМ!$G$34:$G$777,СВЦЭМ!$A$34:$A$777,$A250,СВЦЭМ!$B$34:$B$777,F$225)+'СЕТ СН'!$F$12-'СЕТ СН'!$F$23</f>
        <v>-266.24873724000003</v>
      </c>
      <c r="G250" s="37">
        <f>SUMIFS(СВЦЭМ!$G$34:$G$777,СВЦЭМ!$A$34:$A$777,$A250,СВЦЭМ!$B$34:$B$777,G$225)+'СЕТ СН'!$F$12-'СЕТ СН'!$F$23</f>
        <v>-268.35908317000002</v>
      </c>
      <c r="H250" s="37">
        <f>SUMIFS(СВЦЭМ!$G$34:$G$777,СВЦЭМ!$A$34:$A$777,$A250,СВЦЭМ!$B$34:$B$777,H$225)+'СЕТ СН'!$F$12-'СЕТ СН'!$F$23</f>
        <v>-276.87121459000002</v>
      </c>
      <c r="I250" s="37">
        <f>SUMIFS(СВЦЭМ!$G$34:$G$777,СВЦЭМ!$A$34:$A$777,$A250,СВЦЭМ!$B$34:$B$777,I$225)+'СЕТ СН'!$F$12-'СЕТ СН'!$F$23</f>
        <v>-322.05404807999997</v>
      </c>
      <c r="J250" s="37">
        <f>SUMIFS(СВЦЭМ!$G$34:$G$777,СВЦЭМ!$A$34:$A$777,$A250,СВЦЭМ!$B$34:$B$777,J$225)+'СЕТ СН'!$F$12-'СЕТ СН'!$F$23</f>
        <v>-321.87614504999999</v>
      </c>
      <c r="K250" s="37">
        <f>SUMIFS(СВЦЭМ!$G$34:$G$777,СВЦЭМ!$A$34:$A$777,$A250,СВЦЭМ!$B$34:$B$777,K$225)+'СЕТ СН'!$F$12-'СЕТ СН'!$F$23</f>
        <v>-342.52240975999996</v>
      </c>
      <c r="L250" s="37">
        <f>SUMIFS(СВЦЭМ!$G$34:$G$777,СВЦЭМ!$A$34:$A$777,$A250,СВЦЭМ!$B$34:$B$777,L$225)+'СЕТ СН'!$F$12-'СЕТ СН'!$F$23</f>
        <v>-364.79305521000003</v>
      </c>
      <c r="M250" s="37">
        <f>SUMIFS(СВЦЭМ!$G$34:$G$777,СВЦЭМ!$A$34:$A$777,$A250,СВЦЭМ!$B$34:$B$777,M$225)+'СЕТ СН'!$F$12-'СЕТ СН'!$F$23</f>
        <v>-373.43419452000001</v>
      </c>
      <c r="N250" s="37">
        <f>SUMIFS(СВЦЭМ!$G$34:$G$777,СВЦЭМ!$A$34:$A$777,$A250,СВЦЭМ!$B$34:$B$777,N$225)+'СЕТ СН'!$F$12-'СЕТ СН'!$F$23</f>
        <v>-381.22750595000002</v>
      </c>
      <c r="O250" s="37">
        <f>SUMIFS(СВЦЭМ!$G$34:$G$777,СВЦЭМ!$A$34:$A$777,$A250,СВЦЭМ!$B$34:$B$777,O$225)+'СЕТ СН'!$F$12-'СЕТ СН'!$F$23</f>
        <v>-368.16218474999999</v>
      </c>
      <c r="P250" s="37">
        <f>SUMIFS(СВЦЭМ!$G$34:$G$777,СВЦЭМ!$A$34:$A$777,$A250,СВЦЭМ!$B$34:$B$777,P$225)+'СЕТ СН'!$F$12-'СЕТ СН'!$F$23</f>
        <v>-363.98465997</v>
      </c>
      <c r="Q250" s="37">
        <f>SUMIFS(СВЦЭМ!$G$34:$G$777,СВЦЭМ!$A$34:$A$777,$A250,СВЦЭМ!$B$34:$B$777,Q$225)+'СЕТ СН'!$F$12-'СЕТ СН'!$F$23</f>
        <v>-363.62257575000001</v>
      </c>
      <c r="R250" s="37">
        <f>SUMIFS(СВЦЭМ!$G$34:$G$777,СВЦЭМ!$A$34:$A$777,$A250,СВЦЭМ!$B$34:$B$777,R$225)+'СЕТ СН'!$F$12-'СЕТ СН'!$F$23</f>
        <v>-365.03818961000002</v>
      </c>
      <c r="S250" s="37">
        <f>SUMIFS(СВЦЭМ!$G$34:$G$777,СВЦЭМ!$A$34:$A$777,$A250,СВЦЭМ!$B$34:$B$777,S$225)+'СЕТ СН'!$F$12-'СЕТ СН'!$F$23</f>
        <v>-369.50356110000001</v>
      </c>
      <c r="T250" s="37">
        <f>SUMIFS(СВЦЭМ!$G$34:$G$777,СВЦЭМ!$A$34:$A$777,$A250,СВЦЭМ!$B$34:$B$777,T$225)+'СЕТ СН'!$F$12-'СЕТ СН'!$F$23</f>
        <v>-379.95185677000001</v>
      </c>
      <c r="U250" s="37">
        <f>SUMIFS(СВЦЭМ!$G$34:$G$777,СВЦЭМ!$A$34:$A$777,$A250,СВЦЭМ!$B$34:$B$777,U$225)+'СЕТ СН'!$F$12-'СЕТ СН'!$F$23</f>
        <v>-379.96856967999997</v>
      </c>
      <c r="V250" s="37">
        <f>SUMIFS(СВЦЭМ!$G$34:$G$777,СВЦЭМ!$A$34:$A$777,$A250,СВЦЭМ!$B$34:$B$777,V$225)+'СЕТ СН'!$F$12-'СЕТ СН'!$F$23</f>
        <v>-368.96458555999999</v>
      </c>
      <c r="W250" s="37">
        <f>SUMIFS(СВЦЭМ!$G$34:$G$777,СВЦЭМ!$A$34:$A$777,$A250,СВЦЭМ!$B$34:$B$777,W$225)+'СЕТ СН'!$F$12-'СЕТ СН'!$F$23</f>
        <v>-348.49481154</v>
      </c>
      <c r="X250" s="37">
        <f>SUMIFS(СВЦЭМ!$G$34:$G$777,СВЦЭМ!$A$34:$A$777,$A250,СВЦЭМ!$B$34:$B$777,X$225)+'СЕТ СН'!$F$12-'СЕТ СН'!$F$23</f>
        <v>-323.42207554000004</v>
      </c>
      <c r="Y250" s="37">
        <f>SUMIFS(СВЦЭМ!$G$34:$G$777,СВЦЭМ!$A$34:$A$777,$A250,СВЦЭМ!$B$34:$B$777,Y$225)+'СЕТ СН'!$F$12-'СЕТ СН'!$F$23</f>
        <v>-305.14296426999999</v>
      </c>
    </row>
    <row r="251" spans="1:25" ht="15.75" x14ac:dyDescent="0.2">
      <c r="A251" s="36">
        <f t="shared" si="6"/>
        <v>43065</v>
      </c>
      <c r="B251" s="37">
        <f>SUMIFS(СВЦЭМ!$G$34:$G$777,СВЦЭМ!$A$34:$A$777,$A251,СВЦЭМ!$B$34:$B$777,B$225)+'СЕТ СН'!$F$12-'СЕТ СН'!$F$23</f>
        <v>-292.89066070000001</v>
      </c>
      <c r="C251" s="37">
        <f>SUMIFS(СВЦЭМ!$G$34:$G$777,СВЦЭМ!$A$34:$A$777,$A251,СВЦЭМ!$B$34:$B$777,C$225)+'СЕТ СН'!$F$12-'СЕТ СН'!$F$23</f>
        <v>-282.67496490000002</v>
      </c>
      <c r="D251" s="37">
        <f>SUMIFS(СВЦЭМ!$G$34:$G$777,СВЦЭМ!$A$34:$A$777,$A251,СВЦЭМ!$B$34:$B$777,D$225)+'СЕТ СН'!$F$12-'СЕТ СН'!$F$23</f>
        <v>-270.02604767000003</v>
      </c>
      <c r="E251" s="37">
        <f>SUMIFS(СВЦЭМ!$G$34:$G$777,СВЦЭМ!$A$34:$A$777,$A251,СВЦЭМ!$B$34:$B$777,E$225)+'СЕТ СН'!$F$12-'СЕТ СН'!$F$23</f>
        <v>-267.48595495000001</v>
      </c>
      <c r="F251" s="37">
        <f>SUMIFS(СВЦЭМ!$G$34:$G$777,СВЦЭМ!$A$34:$A$777,$A251,СВЦЭМ!$B$34:$B$777,F$225)+'СЕТ СН'!$F$12-'СЕТ СН'!$F$23</f>
        <v>-266.92912369999999</v>
      </c>
      <c r="G251" s="37">
        <f>SUMIFS(СВЦЭМ!$G$34:$G$777,СВЦЭМ!$A$34:$A$777,$A251,СВЦЭМ!$B$34:$B$777,G$225)+'СЕТ СН'!$F$12-'СЕТ СН'!$F$23</f>
        <v>-269.45049038000002</v>
      </c>
      <c r="H251" s="37">
        <f>SUMIFS(СВЦЭМ!$G$34:$G$777,СВЦЭМ!$A$34:$A$777,$A251,СВЦЭМ!$B$34:$B$777,H$225)+'СЕТ СН'!$F$12-'СЕТ СН'!$F$23</f>
        <v>-277.03549939999999</v>
      </c>
      <c r="I251" s="37">
        <f>SUMIFS(СВЦЭМ!$G$34:$G$777,СВЦЭМ!$A$34:$A$777,$A251,СВЦЭМ!$B$34:$B$777,I$225)+'СЕТ СН'!$F$12-'СЕТ СН'!$F$23</f>
        <v>-294.9064242</v>
      </c>
      <c r="J251" s="37">
        <f>SUMIFS(СВЦЭМ!$G$34:$G$777,СВЦЭМ!$A$34:$A$777,$A251,СВЦЭМ!$B$34:$B$777,J$225)+'СЕТ СН'!$F$12-'СЕТ СН'!$F$23</f>
        <v>-314.34622546000003</v>
      </c>
      <c r="K251" s="37">
        <f>SUMIFS(СВЦЭМ!$G$34:$G$777,СВЦЭМ!$A$34:$A$777,$A251,СВЦЭМ!$B$34:$B$777,K$225)+'СЕТ СН'!$F$12-'СЕТ СН'!$F$23</f>
        <v>-339.78034594999997</v>
      </c>
      <c r="L251" s="37">
        <f>SUMIFS(СВЦЭМ!$G$34:$G$777,СВЦЭМ!$A$34:$A$777,$A251,СВЦЭМ!$B$34:$B$777,L$225)+'СЕТ СН'!$F$12-'СЕТ СН'!$F$23</f>
        <v>-359.43398203000004</v>
      </c>
      <c r="M251" s="37">
        <f>SUMIFS(СВЦЭМ!$G$34:$G$777,СВЦЭМ!$A$34:$A$777,$A251,СВЦЭМ!$B$34:$B$777,M$225)+'СЕТ СН'!$F$12-'СЕТ СН'!$F$23</f>
        <v>-367.64031825000001</v>
      </c>
      <c r="N251" s="37">
        <f>SUMIFS(СВЦЭМ!$G$34:$G$777,СВЦЭМ!$A$34:$A$777,$A251,СВЦЭМ!$B$34:$B$777,N$225)+'СЕТ СН'!$F$12-'СЕТ СН'!$F$23</f>
        <v>-364.37948618999997</v>
      </c>
      <c r="O251" s="37">
        <f>SUMIFS(СВЦЭМ!$G$34:$G$777,СВЦЭМ!$A$34:$A$777,$A251,СВЦЭМ!$B$34:$B$777,O$225)+'СЕТ СН'!$F$12-'СЕТ СН'!$F$23</f>
        <v>-362.07798051999998</v>
      </c>
      <c r="P251" s="37">
        <f>SUMIFS(СВЦЭМ!$G$34:$G$777,СВЦЭМ!$A$34:$A$777,$A251,СВЦЭМ!$B$34:$B$777,P$225)+'СЕТ СН'!$F$12-'СЕТ СН'!$F$23</f>
        <v>-359.53092885000001</v>
      </c>
      <c r="Q251" s="37">
        <f>SUMIFS(СВЦЭМ!$G$34:$G$777,СВЦЭМ!$A$34:$A$777,$A251,СВЦЭМ!$B$34:$B$777,Q$225)+'СЕТ СН'!$F$12-'СЕТ СН'!$F$23</f>
        <v>-358.85204041999998</v>
      </c>
      <c r="R251" s="37">
        <f>SUMIFS(СВЦЭМ!$G$34:$G$777,СВЦЭМ!$A$34:$A$777,$A251,СВЦЭМ!$B$34:$B$777,R$225)+'СЕТ СН'!$F$12-'СЕТ СН'!$F$23</f>
        <v>-361.24409928</v>
      </c>
      <c r="S251" s="37">
        <f>SUMIFS(СВЦЭМ!$G$34:$G$777,СВЦЭМ!$A$34:$A$777,$A251,СВЦЭМ!$B$34:$B$777,S$225)+'СЕТ СН'!$F$12-'СЕТ СН'!$F$23</f>
        <v>-369.95485170000001</v>
      </c>
      <c r="T251" s="37">
        <f>SUMIFS(СВЦЭМ!$G$34:$G$777,СВЦЭМ!$A$34:$A$777,$A251,СВЦЭМ!$B$34:$B$777,T$225)+'СЕТ СН'!$F$12-'СЕТ СН'!$F$23</f>
        <v>-376.51743994000003</v>
      </c>
      <c r="U251" s="37">
        <f>SUMIFS(СВЦЭМ!$G$34:$G$777,СВЦЭМ!$A$34:$A$777,$A251,СВЦЭМ!$B$34:$B$777,U$225)+'СЕТ СН'!$F$12-'СЕТ СН'!$F$23</f>
        <v>-376.64700714000003</v>
      </c>
      <c r="V251" s="37">
        <f>SUMIFS(СВЦЭМ!$G$34:$G$777,СВЦЭМ!$A$34:$A$777,$A251,СВЦЭМ!$B$34:$B$777,V$225)+'СЕТ СН'!$F$12-'СЕТ СН'!$F$23</f>
        <v>-367.57936973</v>
      </c>
      <c r="W251" s="37">
        <f>SUMIFS(СВЦЭМ!$G$34:$G$777,СВЦЭМ!$A$34:$A$777,$A251,СВЦЭМ!$B$34:$B$777,W$225)+'СЕТ СН'!$F$12-'СЕТ СН'!$F$23</f>
        <v>-348.11071798</v>
      </c>
      <c r="X251" s="37">
        <f>SUMIFS(СВЦЭМ!$G$34:$G$777,СВЦЭМ!$A$34:$A$777,$A251,СВЦЭМ!$B$34:$B$777,X$225)+'СЕТ СН'!$F$12-'СЕТ СН'!$F$23</f>
        <v>-323.30070821999999</v>
      </c>
      <c r="Y251" s="37">
        <f>SUMIFS(СВЦЭМ!$G$34:$G$777,СВЦЭМ!$A$34:$A$777,$A251,СВЦЭМ!$B$34:$B$777,Y$225)+'СЕТ СН'!$F$12-'СЕТ СН'!$F$23</f>
        <v>-298.41118397000002</v>
      </c>
    </row>
    <row r="252" spans="1:25" ht="15.75" x14ac:dyDescent="0.2">
      <c r="A252" s="36">
        <f t="shared" si="6"/>
        <v>43066</v>
      </c>
      <c r="B252" s="37">
        <f>SUMIFS(СВЦЭМ!$G$34:$G$777,СВЦЭМ!$A$34:$A$777,$A252,СВЦЭМ!$B$34:$B$777,B$225)+'СЕТ СН'!$F$12-'СЕТ СН'!$F$23</f>
        <v>-294.46578312000003</v>
      </c>
      <c r="C252" s="37">
        <f>SUMIFS(СВЦЭМ!$G$34:$G$777,СВЦЭМ!$A$34:$A$777,$A252,СВЦЭМ!$B$34:$B$777,C$225)+'СЕТ СН'!$F$12-'СЕТ СН'!$F$23</f>
        <v>-269.42355241000001</v>
      </c>
      <c r="D252" s="37">
        <f>SUMIFS(СВЦЭМ!$G$34:$G$777,СВЦЭМ!$A$34:$A$777,$A252,СВЦЭМ!$B$34:$B$777,D$225)+'СЕТ СН'!$F$12-'СЕТ СН'!$F$23</f>
        <v>-257.30091007999999</v>
      </c>
      <c r="E252" s="37">
        <f>SUMIFS(СВЦЭМ!$G$34:$G$777,СВЦЭМ!$A$34:$A$777,$A252,СВЦЭМ!$B$34:$B$777,E$225)+'СЕТ СН'!$F$12-'СЕТ СН'!$F$23</f>
        <v>-254.95787468999998</v>
      </c>
      <c r="F252" s="37">
        <f>SUMIFS(СВЦЭМ!$G$34:$G$777,СВЦЭМ!$A$34:$A$777,$A252,СВЦЭМ!$B$34:$B$777,F$225)+'СЕТ СН'!$F$12-'СЕТ СН'!$F$23</f>
        <v>-256.6254017</v>
      </c>
      <c r="G252" s="37">
        <f>SUMIFS(СВЦЭМ!$G$34:$G$777,СВЦЭМ!$A$34:$A$777,$A252,СВЦЭМ!$B$34:$B$777,G$225)+'СЕТ СН'!$F$12-'СЕТ СН'!$F$23</f>
        <v>-259.83672852000001</v>
      </c>
      <c r="H252" s="37">
        <f>SUMIFS(СВЦЭМ!$G$34:$G$777,СВЦЭМ!$A$34:$A$777,$A252,СВЦЭМ!$B$34:$B$777,H$225)+'СЕТ СН'!$F$12-'СЕТ СН'!$F$23</f>
        <v>-295.49544795999998</v>
      </c>
      <c r="I252" s="37">
        <f>SUMIFS(СВЦЭМ!$G$34:$G$777,СВЦЭМ!$A$34:$A$777,$A252,СВЦЭМ!$B$34:$B$777,I$225)+'СЕТ СН'!$F$12-'СЕТ СН'!$F$23</f>
        <v>-300.24209716000001</v>
      </c>
      <c r="J252" s="37">
        <f>SUMIFS(СВЦЭМ!$G$34:$G$777,СВЦЭМ!$A$34:$A$777,$A252,СВЦЭМ!$B$34:$B$777,J$225)+'СЕТ СН'!$F$12-'СЕТ СН'!$F$23</f>
        <v>-319.27042805000002</v>
      </c>
      <c r="K252" s="37">
        <f>SUMIFS(СВЦЭМ!$G$34:$G$777,СВЦЭМ!$A$34:$A$777,$A252,СВЦЭМ!$B$34:$B$777,K$225)+'СЕТ СН'!$F$12-'СЕТ СН'!$F$23</f>
        <v>-341.25107026000001</v>
      </c>
      <c r="L252" s="37">
        <f>SUMIFS(СВЦЭМ!$G$34:$G$777,СВЦЭМ!$A$34:$A$777,$A252,СВЦЭМ!$B$34:$B$777,L$225)+'СЕТ СН'!$F$12-'СЕТ СН'!$F$23</f>
        <v>-360.53647993000004</v>
      </c>
      <c r="M252" s="37">
        <f>SUMIFS(СВЦЭМ!$G$34:$G$777,СВЦЭМ!$A$34:$A$777,$A252,СВЦЭМ!$B$34:$B$777,M$225)+'СЕТ СН'!$F$12-'СЕТ СН'!$F$23</f>
        <v>-366.25911460999998</v>
      </c>
      <c r="N252" s="37">
        <f>SUMIFS(СВЦЭМ!$G$34:$G$777,СВЦЭМ!$A$34:$A$777,$A252,СВЦЭМ!$B$34:$B$777,N$225)+'СЕТ СН'!$F$12-'СЕТ СН'!$F$23</f>
        <v>-361.28534167999999</v>
      </c>
      <c r="O252" s="37">
        <f>SUMIFS(СВЦЭМ!$G$34:$G$777,СВЦЭМ!$A$34:$A$777,$A252,СВЦЭМ!$B$34:$B$777,O$225)+'СЕТ СН'!$F$12-'СЕТ СН'!$F$23</f>
        <v>-360.41320782000003</v>
      </c>
      <c r="P252" s="37">
        <f>SUMIFS(СВЦЭМ!$G$34:$G$777,СВЦЭМ!$A$34:$A$777,$A252,СВЦЭМ!$B$34:$B$777,P$225)+'СЕТ СН'!$F$12-'СЕТ СН'!$F$23</f>
        <v>-357.94872744999998</v>
      </c>
      <c r="Q252" s="37">
        <f>SUMIFS(СВЦЭМ!$G$34:$G$777,СВЦЭМ!$A$34:$A$777,$A252,СВЦЭМ!$B$34:$B$777,Q$225)+'СЕТ СН'!$F$12-'СЕТ СН'!$F$23</f>
        <v>-356.73039374000001</v>
      </c>
      <c r="R252" s="37">
        <f>SUMIFS(СВЦЭМ!$G$34:$G$777,СВЦЭМ!$A$34:$A$777,$A252,СВЦЭМ!$B$34:$B$777,R$225)+'СЕТ СН'!$F$12-'СЕТ СН'!$F$23</f>
        <v>-356.31677760000002</v>
      </c>
      <c r="S252" s="37">
        <f>SUMIFS(СВЦЭМ!$G$34:$G$777,СВЦЭМ!$A$34:$A$777,$A252,СВЦЭМ!$B$34:$B$777,S$225)+'СЕТ СН'!$F$12-'СЕТ СН'!$F$23</f>
        <v>-364.46894750000001</v>
      </c>
      <c r="T252" s="37">
        <f>SUMIFS(СВЦЭМ!$G$34:$G$777,СВЦЭМ!$A$34:$A$777,$A252,СВЦЭМ!$B$34:$B$777,T$225)+'СЕТ СН'!$F$12-'СЕТ СН'!$F$23</f>
        <v>-371.47196317999999</v>
      </c>
      <c r="U252" s="37">
        <f>SUMIFS(СВЦЭМ!$G$34:$G$777,СВЦЭМ!$A$34:$A$777,$A252,СВЦЭМ!$B$34:$B$777,U$225)+'СЕТ СН'!$F$12-'СЕТ СН'!$F$23</f>
        <v>-372.36590233000004</v>
      </c>
      <c r="V252" s="37">
        <f>SUMIFS(СВЦЭМ!$G$34:$G$777,СВЦЭМ!$A$34:$A$777,$A252,СВЦЭМ!$B$34:$B$777,V$225)+'СЕТ СН'!$F$12-'СЕТ СН'!$F$23</f>
        <v>-364.3111045</v>
      </c>
      <c r="W252" s="37">
        <f>SUMIFS(СВЦЭМ!$G$34:$G$777,СВЦЭМ!$A$34:$A$777,$A252,СВЦЭМ!$B$34:$B$777,W$225)+'СЕТ СН'!$F$12-'СЕТ СН'!$F$23</f>
        <v>-341.30304159000002</v>
      </c>
      <c r="X252" s="37">
        <f>SUMIFS(СВЦЭМ!$G$34:$G$777,СВЦЭМ!$A$34:$A$777,$A252,СВЦЭМ!$B$34:$B$777,X$225)+'СЕТ СН'!$F$12-'СЕТ СН'!$F$23</f>
        <v>-314.59469925000002</v>
      </c>
      <c r="Y252" s="37">
        <f>SUMIFS(СВЦЭМ!$G$34:$G$777,СВЦЭМ!$A$34:$A$777,$A252,СВЦЭМ!$B$34:$B$777,Y$225)+'СЕТ СН'!$F$12-'СЕТ СН'!$F$23</f>
        <v>-292.65222132000002</v>
      </c>
    </row>
    <row r="253" spans="1:25" ht="15.75" x14ac:dyDescent="0.2">
      <c r="A253" s="36">
        <f t="shared" si="6"/>
        <v>43067</v>
      </c>
      <c r="B253" s="37">
        <f>SUMIFS(СВЦЭМ!$G$34:$G$777,СВЦЭМ!$A$34:$A$777,$A253,СВЦЭМ!$B$34:$B$777,B$225)+'СЕТ СН'!$F$12-'СЕТ СН'!$F$23</f>
        <v>-289.22666728000002</v>
      </c>
      <c r="C253" s="37">
        <f>SUMIFS(СВЦЭМ!$G$34:$G$777,СВЦЭМ!$A$34:$A$777,$A253,СВЦЭМ!$B$34:$B$777,C$225)+'СЕТ СН'!$F$12-'СЕТ СН'!$F$23</f>
        <v>-292.23778879000002</v>
      </c>
      <c r="D253" s="37">
        <f>SUMIFS(СВЦЭМ!$G$34:$G$777,СВЦЭМ!$A$34:$A$777,$A253,СВЦЭМ!$B$34:$B$777,D$225)+'СЕТ СН'!$F$12-'СЕТ СН'!$F$23</f>
        <v>-271.04900543999997</v>
      </c>
      <c r="E253" s="37">
        <f>SUMIFS(СВЦЭМ!$G$34:$G$777,СВЦЭМ!$A$34:$A$777,$A253,СВЦЭМ!$B$34:$B$777,E$225)+'СЕТ СН'!$F$12-'СЕТ СН'!$F$23</f>
        <v>-269.11344112</v>
      </c>
      <c r="F253" s="37">
        <f>SUMIFS(СВЦЭМ!$G$34:$G$777,СВЦЭМ!$A$34:$A$777,$A253,СВЦЭМ!$B$34:$B$777,F$225)+'СЕТ СН'!$F$12-'СЕТ СН'!$F$23</f>
        <v>-268.82098563</v>
      </c>
      <c r="G253" s="37">
        <f>SUMIFS(СВЦЭМ!$G$34:$G$777,СВЦЭМ!$A$34:$A$777,$A253,СВЦЭМ!$B$34:$B$777,G$225)+'СЕТ СН'!$F$12-'СЕТ СН'!$F$23</f>
        <v>-274.54442432000002</v>
      </c>
      <c r="H253" s="37">
        <f>SUMIFS(СВЦЭМ!$G$34:$G$777,СВЦЭМ!$A$34:$A$777,$A253,СВЦЭМ!$B$34:$B$777,H$225)+'СЕТ СН'!$F$12-'СЕТ СН'!$F$23</f>
        <v>-288.58437751999998</v>
      </c>
      <c r="I253" s="37">
        <f>SUMIFS(СВЦЭМ!$G$34:$G$777,СВЦЭМ!$A$34:$A$777,$A253,СВЦЭМ!$B$34:$B$777,I$225)+'СЕТ СН'!$F$12-'СЕТ СН'!$F$23</f>
        <v>-314.96209025000002</v>
      </c>
      <c r="J253" s="37">
        <f>SUMIFS(СВЦЭМ!$G$34:$G$777,СВЦЭМ!$A$34:$A$777,$A253,СВЦЭМ!$B$34:$B$777,J$225)+'СЕТ СН'!$F$12-'СЕТ СН'!$F$23</f>
        <v>-318.42099903000002</v>
      </c>
      <c r="K253" s="37">
        <f>SUMIFS(СВЦЭМ!$G$34:$G$777,СВЦЭМ!$A$34:$A$777,$A253,СВЦЭМ!$B$34:$B$777,K$225)+'СЕТ СН'!$F$12-'СЕТ СН'!$F$23</f>
        <v>-334.84284192999996</v>
      </c>
      <c r="L253" s="37">
        <f>SUMIFS(СВЦЭМ!$G$34:$G$777,СВЦЭМ!$A$34:$A$777,$A253,СВЦЭМ!$B$34:$B$777,L$225)+'СЕТ СН'!$F$12-'СЕТ СН'!$F$23</f>
        <v>-353.80854488</v>
      </c>
      <c r="M253" s="37">
        <f>SUMIFS(СВЦЭМ!$G$34:$G$777,СВЦЭМ!$A$34:$A$777,$A253,СВЦЭМ!$B$34:$B$777,M$225)+'СЕТ СН'!$F$12-'СЕТ СН'!$F$23</f>
        <v>-362.57653009000001</v>
      </c>
      <c r="N253" s="37">
        <f>SUMIFS(СВЦЭМ!$G$34:$G$777,СВЦЭМ!$A$34:$A$777,$A253,СВЦЭМ!$B$34:$B$777,N$225)+'СЕТ СН'!$F$12-'СЕТ СН'!$F$23</f>
        <v>-364.95183402999999</v>
      </c>
      <c r="O253" s="37">
        <f>SUMIFS(СВЦЭМ!$G$34:$G$777,СВЦЭМ!$A$34:$A$777,$A253,СВЦЭМ!$B$34:$B$777,O$225)+'СЕТ СН'!$F$12-'СЕТ СН'!$F$23</f>
        <v>-363.58300642</v>
      </c>
      <c r="P253" s="37">
        <f>SUMIFS(СВЦЭМ!$G$34:$G$777,СВЦЭМ!$A$34:$A$777,$A253,СВЦЭМ!$B$34:$B$777,P$225)+'СЕТ СН'!$F$12-'СЕТ СН'!$F$23</f>
        <v>-362.51302636000003</v>
      </c>
      <c r="Q253" s="37">
        <f>SUMIFS(СВЦЭМ!$G$34:$G$777,СВЦЭМ!$A$34:$A$777,$A253,СВЦЭМ!$B$34:$B$777,Q$225)+'СЕТ СН'!$F$12-'СЕТ СН'!$F$23</f>
        <v>-362.06238902000001</v>
      </c>
      <c r="R253" s="37">
        <f>SUMIFS(СВЦЭМ!$G$34:$G$777,СВЦЭМ!$A$34:$A$777,$A253,СВЦЭМ!$B$34:$B$777,R$225)+'СЕТ СН'!$F$12-'СЕТ СН'!$F$23</f>
        <v>-362.85727245999999</v>
      </c>
      <c r="S253" s="37">
        <f>SUMIFS(СВЦЭМ!$G$34:$G$777,СВЦЭМ!$A$34:$A$777,$A253,СВЦЭМ!$B$34:$B$777,S$225)+'СЕТ СН'!$F$12-'СЕТ СН'!$F$23</f>
        <v>-363.43317423999997</v>
      </c>
      <c r="T253" s="37">
        <f>SUMIFS(СВЦЭМ!$G$34:$G$777,СВЦЭМ!$A$34:$A$777,$A253,СВЦЭМ!$B$34:$B$777,T$225)+'СЕТ СН'!$F$12-'СЕТ СН'!$F$23</f>
        <v>-379.67649476999998</v>
      </c>
      <c r="U253" s="37">
        <f>SUMIFS(СВЦЭМ!$G$34:$G$777,СВЦЭМ!$A$34:$A$777,$A253,СВЦЭМ!$B$34:$B$777,U$225)+'СЕТ СН'!$F$12-'СЕТ СН'!$F$23</f>
        <v>-381.10989372</v>
      </c>
      <c r="V253" s="37">
        <f>SUMIFS(СВЦЭМ!$G$34:$G$777,СВЦЭМ!$A$34:$A$777,$A253,СВЦЭМ!$B$34:$B$777,V$225)+'СЕТ СН'!$F$12-'СЕТ СН'!$F$23</f>
        <v>-377.58111028999997</v>
      </c>
      <c r="W253" s="37">
        <f>SUMIFS(СВЦЭМ!$G$34:$G$777,СВЦЭМ!$A$34:$A$777,$A253,СВЦЭМ!$B$34:$B$777,W$225)+'СЕТ СН'!$F$12-'СЕТ СН'!$F$23</f>
        <v>-361.64415604999999</v>
      </c>
      <c r="X253" s="37">
        <f>SUMIFS(СВЦЭМ!$G$34:$G$777,СВЦЭМ!$A$34:$A$777,$A253,СВЦЭМ!$B$34:$B$777,X$225)+'СЕТ СН'!$F$12-'СЕТ СН'!$F$23</f>
        <v>-324.59286723000002</v>
      </c>
      <c r="Y253" s="37">
        <f>SUMIFS(СВЦЭМ!$G$34:$G$777,СВЦЭМ!$A$34:$A$777,$A253,СВЦЭМ!$B$34:$B$777,Y$225)+'СЕТ СН'!$F$12-'СЕТ СН'!$F$23</f>
        <v>-312.52597788000003</v>
      </c>
    </row>
    <row r="254" spans="1:25" ht="15.75" x14ac:dyDescent="0.2">
      <c r="A254" s="36">
        <f t="shared" si="6"/>
        <v>43068</v>
      </c>
      <c r="B254" s="37">
        <f>SUMIFS(СВЦЭМ!$G$34:$G$777,СВЦЭМ!$A$34:$A$777,$A254,СВЦЭМ!$B$34:$B$777,B$225)+'СЕТ СН'!$F$12-'СЕТ СН'!$F$23</f>
        <v>-285.21462681000003</v>
      </c>
      <c r="C254" s="37">
        <f>SUMIFS(СВЦЭМ!$G$34:$G$777,СВЦЭМ!$A$34:$A$777,$A254,СВЦЭМ!$B$34:$B$777,C$225)+'СЕТ СН'!$F$12-'СЕТ СН'!$F$23</f>
        <v>-263.10052617000002</v>
      </c>
      <c r="D254" s="37">
        <f>SUMIFS(СВЦЭМ!$G$34:$G$777,СВЦЭМ!$A$34:$A$777,$A254,СВЦЭМ!$B$34:$B$777,D$225)+'СЕТ СН'!$F$12-'СЕТ СН'!$F$23</f>
        <v>-266.76895503999998</v>
      </c>
      <c r="E254" s="37">
        <f>SUMIFS(СВЦЭМ!$G$34:$G$777,СВЦЭМ!$A$34:$A$777,$A254,СВЦЭМ!$B$34:$B$777,E$225)+'СЕТ СН'!$F$12-'СЕТ СН'!$F$23</f>
        <v>-264.76339985999999</v>
      </c>
      <c r="F254" s="37">
        <f>SUMIFS(СВЦЭМ!$G$34:$G$777,СВЦЭМ!$A$34:$A$777,$A254,СВЦЭМ!$B$34:$B$777,F$225)+'СЕТ СН'!$F$12-'СЕТ СН'!$F$23</f>
        <v>-265.05732097999999</v>
      </c>
      <c r="G254" s="37">
        <f>SUMIFS(СВЦЭМ!$G$34:$G$777,СВЦЭМ!$A$34:$A$777,$A254,СВЦЭМ!$B$34:$B$777,G$225)+'СЕТ СН'!$F$12-'СЕТ СН'!$F$23</f>
        <v>-271.70129284000001</v>
      </c>
      <c r="H254" s="37">
        <f>SUMIFS(СВЦЭМ!$G$34:$G$777,СВЦЭМ!$A$34:$A$777,$A254,СВЦЭМ!$B$34:$B$777,H$225)+'СЕТ СН'!$F$12-'СЕТ СН'!$F$23</f>
        <v>-289.88357287000002</v>
      </c>
      <c r="I254" s="37">
        <f>SUMIFS(СВЦЭМ!$G$34:$G$777,СВЦЭМ!$A$34:$A$777,$A254,СВЦЭМ!$B$34:$B$777,I$225)+'СЕТ СН'!$F$12-'СЕТ СН'!$F$23</f>
        <v>-311.59760408</v>
      </c>
      <c r="J254" s="37">
        <f>SUMIFS(СВЦЭМ!$G$34:$G$777,СВЦЭМ!$A$34:$A$777,$A254,СВЦЭМ!$B$34:$B$777,J$225)+'СЕТ СН'!$F$12-'СЕТ СН'!$F$23</f>
        <v>-319.64241412000001</v>
      </c>
      <c r="K254" s="37">
        <f>SUMIFS(СВЦЭМ!$G$34:$G$777,СВЦЭМ!$A$34:$A$777,$A254,СВЦЭМ!$B$34:$B$777,K$225)+'СЕТ СН'!$F$12-'СЕТ СН'!$F$23</f>
        <v>-333.4653366</v>
      </c>
      <c r="L254" s="37">
        <f>SUMIFS(СВЦЭМ!$G$34:$G$777,СВЦЭМ!$A$34:$A$777,$A254,СВЦЭМ!$B$34:$B$777,L$225)+'СЕТ СН'!$F$12-'СЕТ СН'!$F$23</f>
        <v>-350.50611126000001</v>
      </c>
      <c r="M254" s="37">
        <f>SUMIFS(СВЦЭМ!$G$34:$G$777,СВЦЭМ!$A$34:$A$777,$A254,СВЦЭМ!$B$34:$B$777,M$225)+'СЕТ СН'!$F$12-'СЕТ СН'!$F$23</f>
        <v>-360.64196233999996</v>
      </c>
      <c r="N254" s="37">
        <f>SUMIFS(СВЦЭМ!$G$34:$G$777,СВЦЭМ!$A$34:$A$777,$A254,СВЦЭМ!$B$34:$B$777,N$225)+'СЕТ СН'!$F$12-'СЕТ СН'!$F$23</f>
        <v>-362.13469846999999</v>
      </c>
      <c r="O254" s="37">
        <f>SUMIFS(СВЦЭМ!$G$34:$G$777,СВЦЭМ!$A$34:$A$777,$A254,СВЦЭМ!$B$34:$B$777,O$225)+'СЕТ СН'!$F$12-'СЕТ СН'!$F$23</f>
        <v>-363.50678370000003</v>
      </c>
      <c r="P254" s="37">
        <f>SUMIFS(СВЦЭМ!$G$34:$G$777,СВЦЭМ!$A$34:$A$777,$A254,СВЦЭМ!$B$34:$B$777,P$225)+'СЕТ СН'!$F$12-'СЕТ СН'!$F$23</f>
        <v>-365.45533814999999</v>
      </c>
      <c r="Q254" s="37">
        <f>SUMIFS(СВЦЭМ!$G$34:$G$777,СВЦЭМ!$A$34:$A$777,$A254,СВЦЭМ!$B$34:$B$777,Q$225)+'СЕТ СН'!$F$12-'СЕТ СН'!$F$23</f>
        <v>-366.21384116000002</v>
      </c>
      <c r="R254" s="37">
        <f>SUMIFS(СВЦЭМ!$G$34:$G$777,СВЦЭМ!$A$34:$A$777,$A254,СВЦЭМ!$B$34:$B$777,R$225)+'СЕТ СН'!$F$12-'СЕТ СН'!$F$23</f>
        <v>-365.90628047999996</v>
      </c>
      <c r="S254" s="37">
        <f>SUMIFS(СВЦЭМ!$G$34:$G$777,СВЦЭМ!$A$34:$A$777,$A254,СВЦЭМ!$B$34:$B$777,S$225)+'СЕТ СН'!$F$12-'СЕТ СН'!$F$23</f>
        <v>-369.09903223000003</v>
      </c>
      <c r="T254" s="37">
        <f>SUMIFS(СВЦЭМ!$G$34:$G$777,СВЦЭМ!$A$34:$A$777,$A254,СВЦЭМ!$B$34:$B$777,T$225)+'СЕТ СН'!$F$12-'СЕТ СН'!$F$23</f>
        <v>-389.51234332000001</v>
      </c>
      <c r="U254" s="37">
        <f>SUMIFS(СВЦЭМ!$G$34:$G$777,СВЦЭМ!$A$34:$A$777,$A254,СВЦЭМ!$B$34:$B$777,U$225)+'СЕТ СН'!$F$12-'СЕТ СН'!$F$23</f>
        <v>-389.69964576000001</v>
      </c>
      <c r="V254" s="37">
        <f>SUMIFS(СВЦЭМ!$G$34:$G$777,СВЦЭМ!$A$34:$A$777,$A254,СВЦЭМ!$B$34:$B$777,V$225)+'СЕТ СН'!$F$12-'СЕТ СН'!$F$23</f>
        <v>-371.87320891000002</v>
      </c>
      <c r="W254" s="37">
        <f>SUMIFS(СВЦЭМ!$G$34:$G$777,СВЦЭМ!$A$34:$A$777,$A254,СВЦЭМ!$B$34:$B$777,W$225)+'СЕТ СН'!$F$12-'СЕТ СН'!$F$23</f>
        <v>-336.84456425999997</v>
      </c>
      <c r="X254" s="37">
        <f>SUMIFS(СВЦЭМ!$G$34:$G$777,СВЦЭМ!$A$34:$A$777,$A254,СВЦЭМ!$B$34:$B$777,X$225)+'СЕТ СН'!$F$12-'СЕТ СН'!$F$23</f>
        <v>-308.37411065999999</v>
      </c>
      <c r="Y254" s="37">
        <f>SUMIFS(СВЦЭМ!$G$34:$G$777,СВЦЭМ!$A$34:$A$777,$A254,СВЦЭМ!$B$34:$B$777,Y$225)+'СЕТ СН'!$F$12-'СЕТ СН'!$F$23</f>
        <v>-292.13485039</v>
      </c>
    </row>
    <row r="255" spans="1:25" ht="15.75" x14ac:dyDescent="0.2">
      <c r="A255" s="36">
        <f t="shared" si="6"/>
        <v>43069</v>
      </c>
      <c r="B255" s="37">
        <f>SUMIFS(СВЦЭМ!$G$34:$G$777,СВЦЭМ!$A$34:$A$777,$A255,СВЦЭМ!$B$34:$B$777,B$225)+'СЕТ СН'!$F$12-'СЕТ СН'!$F$23</f>
        <v>-281.81641265000002</v>
      </c>
      <c r="C255" s="37">
        <f>SUMIFS(СВЦЭМ!$G$34:$G$777,СВЦЭМ!$A$34:$A$777,$A255,СВЦЭМ!$B$34:$B$777,C$225)+'СЕТ СН'!$F$12-'СЕТ СН'!$F$23</f>
        <v>-260.55419003999998</v>
      </c>
      <c r="D255" s="37">
        <f>SUMIFS(СВЦЭМ!$G$34:$G$777,СВЦЭМ!$A$34:$A$777,$A255,СВЦЭМ!$B$34:$B$777,D$225)+'СЕТ СН'!$F$12-'СЕТ СН'!$F$23</f>
        <v>-264.26850888000001</v>
      </c>
      <c r="E255" s="37">
        <f>SUMIFS(СВЦЭМ!$G$34:$G$777,СВЦЭМ!$A$34:$A$777,$A255,СВЦЭМ!$B$34:$B$777,E$225)+'СЕТ СН'!$F$12-'СЕТ СН'!$F$23</f>
        <v>-262.33492894</v>
      </c>
      <c r="F255" s="37">
        <f>SUMIFS(СВЦЭМ!$G$34:$G$777,СВЦЭМ!$A$34:$A$777,$A255,СВЦЭМ!$B$34:$B$777,F$225)+'СЕТ СН'!$F$12-'СЕТ СН'!$F$23</f>
        <v>-262.96322692000001</v>
      </c>
      <c r="G255" s="37">
        <f>SUMIFS(СВЦЭМ!$G$34:$G$777,СВЦЭМ!$A$34:$A$777,$A255,СВЦЭМ!$B$34:$B$777,G$225)+'СЕТ СН'!$F$12-'СЕТ СН'!$F$23</f>
        <v>-276.40191444999999</v>
      </c>
      <c r="H255" s="37">
        <f>SUMIFS(СВЦЭМ!$G$34:$G$777,СВЦЭМ!$A$34:$A$777,$A255,СВЦЭМ!$B$34:$B$777,H$225)+'СЕТ СН'!$F$12-'СЕТ СН'!$F$23</f>
        <v>-305.48290014999998</v>
      </c>
      <c r="I255" s="37">
        <f>SUMIFS(СВЦЭМ!$G$34:$G$777,СВЦЭМ!$A$34:$A$777,$A255,СВЦЭМ!$B$34:$B$777,I$225)+'СЕТ СН'!$F$12-'СЕТ СН'!$F$23</f>
        <v>-328.51150883000003</v>
      </c>
      <c r="J255" s="37">
        <f>SUMIFS(СВЦЭМ!$G$34:$G$777,СВЦЭМ!$A$34:$A$777,$A255,СВЦЭМ!$B$34:$B$777,J$225)+'СЕТ СН'!$F$12-'СЕТ СН'!$F$23</f>
        <v>-340.31589537000002</v>
      </c>
      <c r="K255" s="37">
        <f>SUMIFS(СВЦЭМ!$G$34:$G$777,СВЦЭМ!$A$34:$A$777,$A255,СВЦЭМ!$B$34:$B$777,K$225)+'СЕТ СН'!$F$12-'СЕТ СН'!$F$23</f>
        <v>-355.50821955999999</v>
      </c>
      <c r="L255" s="37">
        <f>SUMIFS(СВЦЭМ!$G$34:$G$777,СВЦЭМ!$A$34:$A$777,$A255,СВЦЭМ!$B$34:$B$777,L$225)+'СЕТ СН'!$F$12-'СЕТ СН'!$F$23</f>
        <v>-372.94394136</v>
      </c>
      <c r="M255" s="37">
        <f>SUMIFS(СВЦЭМ!$G$34:$G$777,СВЦЭМ!$A$34:$A$777,$A255,СВЦЭМ!$B$34:$B$777,M$225)+'СЕТ СН'!$F$12-'СЕТ СН'!$F$23</f>
        <v>-382.32569642999999</v>
      </c>
      <c r="N255" s="37">
        <f>SUMIFS(СВЦЭМ!$G$34:$G$777,СВЦЭМ!$A$34:$A$777,$A255,СВЦЭМ!$B$34:$B$777,N$225)+'СЕТ СН'!$F$12-'СЕТ СН'!$F$23</f>
        <v>-384.09328039000002</v>
      </c>
      <c r="O255" s="37">
        <f>SUMIFS(СВЦЭМ!$G$34:$G$777,СВЦЭМ!$A$34:$A$777,$A255,СВЦЭМ!$B$34:$B$777,O$225)+'СЕТ СН'!$F$12-'СЕТ СН'!$F$23</f>
        <v>-384.45455917999999</v>
      </c>
      <c r="P255" s="37">
        <f>SUMIFS(СВЦЭМ!$G$34:$G$777,СВЦЭМ!$A$34:$A$777,$A255,СВЦЭМ!$B$34:$B$777,P$225)+'СЕТ СН'!$F$12-'СЕТ СН'!$F$23</f>
        <v>-385.15071707999999</v>
      </c>
      <c r="Q255" s="37">
        <f>SUMIFS(СВЦЭМ!$G$34:$G$777,СВЦЭМ!$A$34:$A$777,$A255,СВЦЭМ!$B$34:$B$777,Q$225)+'СЕТ СН'!$F$12-'СЕТ СН'!$F$23</f>
        <v>-384.38797519000002</v>
      </c>
      <c r="R255" s="37">
        <f>SUMIFS(СВЦЭМ!$G$34:$G$777,СВЦЭМ!$A$34:$A$777,$A255,СВЦЭМ!$B$34:$B$777,R$225)+'СЕТ СН'!$F$12-'СЕТ СН'!$F$23</f>
        <v>-384.10468559000003</v>
      </c>
      <c r="S255" s="37">
        <f>SUMIFS(СВЦЭМ!$G$34:$G$777,СВЦЭМ!$A$34:$A$777,$A255,СВЦЭМ!$B$34:$B$777,S$225)+'СЕТ СН'!$F$12-'СЕТ СН'!$F$23</f>
        <v>-382.70435585999996</v>
      </c>
      <c r="T255" s="37">
        <f>SUMIFS(СВЦЭМ!$G$34:$G$777,СВЦЭМ!$A$34:$A$777,$A255,СВЦЭМ!$B$34:$B$777,T$225)+'СЕТ СН'!$F$12-'СЕТ СН'!$F$23</f>
        <v>-377.85147602000001</v>
      </c>
      <c r="U255" s="37">
        <f>SUMIFS(СВЦЭМ!$G$34:$G$777,СВЦЭМ!$A$34:$A$777,$A255,СВЦЭМ!$B$34:$B$777,U$225)+'СЕТ СН'!$F$12-'СЕТ СН'!$F$23</f>
        <v>-381.65188968999996</v>
      </c>
      <c r="V255" s="37">
        <f>SUMIFS(СВЦЭМ!$G$34:$G$777,СВЦЭМ!$A$34:$A$777,$A255,СВЦЭМ!$B$34:$B$777,V$225)+'СЕТ СН'!$F$12-'СЕТ СН'!$F$23</f>
        <v>-363.98049638999998</v>
      </c>
      <c r="W255" s="37">
        <f>SUMIFS(СВЦЭМ!$G$34:$G$777,СВЦЭМ!$A$34:$A$777,$A255,СВЦЭМ!$B$34:$B$777,W$225)+'СЕТ СН'!$F$12-'СЕТ СН'!$F$23</f>
        <v>-331.99441886</v>
      </c>
      <c r="X255" s="37">
        <f>SUMIFS(СВЦЭМ!$G$34:$G$777,СВЦЭМ!$A$34:$A$777,$A255,СВЦЭМ!$B$34:$B$777,X$225)+'СЕТ СН'!$F$12-'СЕТ СН'!$F$23</f>
        <v>-316.25874428999998</v>
      </c>
      <c r="Y255" s="37">
        <f>SUMIFS(СВЦЭМ!$G$34:$G$777,СВЦЭМ!$A$34:$A$777,$A255,СВЦЭМ!$B$34:$B$777,Y$225)+'СЕТ СН'!$F$12-'СЕТ СН'!$F$23</f>
        <v>-303.19895436000002</v>
      </c>
    </row>
    <row r="256" spans="1:25" ht="15.75" hidden="1" x14ac:dyDescent="0.2">
      <c r="A256" s="36">
        <f t="shared" si="6"/>
        <v>43070</v>
      </c>
      <c r="B256" s="37">
        <f>SUMIFS(СВЦЭМ!$G$34:$G$777,СВЦЭМ!$A$34:$A$777,$A256,СВЦЭМ!$B$34:$B$777,B$225)+'СЕТ СН'!$F$12-'СЕТ СН'!$F$23</f>
        <v>-578.75</v>
      </c>
      <c r="C256" s="37">
        <f>SUMIFS(СВЦЭМ!$G$34:$G$777,СВЦЭМ!$A$34:$A$777,$A256,СВЦЭМ!$B$34:$B$777,C$225)+'СЕТ СН'!$F$12-'СЕТ СН'!$F$23</f>
        <v>-578.75</v>
      </c>
      <c r="D256" s="37">
        <f>SUMIFS(СВЦЭМ!$G$34:$G$777,СВЦЭМ!$A$34:$A$777,$A256,СВЦЭМ!$B$34:$B$777,D$225)+'СЕТ СН'!$F$12-'СЕТ СН'!$F$23</f>
        <v>-578.75</v>
      </c>
      <c r="E256" s="37">
        <f>SUMIFS(СВЦЭМ!$G$34:$G$777,СВЦЭМ!$A$34:$A$777,$A256,СВЦЭМ!$B$34:$B$777,E$225)+'СЕТ СН'!$F$12-'СЕТ СН'!$F$23</f>
        <v>-578.75</v>
      </c>
      <c r="F256" s="37">
        <f>SUMIFS(СВЦЭМ!$G$34:$G$777,СВЦЭМ!$A$34:$A$777,$A256,СВЦЭМ!$B$34:$B$777,F$225)+'СЕТ СН'!$F$12-'СЕТ СН'!$F$23</f>
        <v>-578.75</v>
      </c>
      <c r="G256" s="37">
        <f>SUMIFS(СВЦЭМ!$G$34:$G$777,СВЦЭМ!$A$34:$A$777,$A256,СВЦЭМ!$B$34:$B$777,G$225)+'СЕТ СН'!$F$12-'СЕТ СН'!$F$23</f>
        <v>-578.75</v>
      </c>
      <c r="H256" s="37">
        <f>SUMIFS(СВЦЭМ!$G$34:$G$777,СВЦЭМ!$A$34:$A$777,$A256,СВЦЭМ!$B$34:$B$777,H$225)+'СЕТ СН'!$F$12-'СЕТ СН'!$F$23</f>
        <v>-578.75</v>
      </c>
      <c r="I256" s="37">
        <f>SUMIFS(СВЦЭМ!$G$34:$G$777,СВЦЭМ!$A$34:$A$777,$A256,СВЦЭМ!$B$34:$B$777,I$225)+'СЕТ СН'!$F$12-'СЕТ СН'!$F$23</f>
        <v>-578.75</v>
      </c>
      <c r="J256" s="37">
        <f>SUMIFS(СВЦЭМ!$G$34:$G$777,СВЦЭМ!$A$34:$A$777,$A256,СВЦЭМ!$B$34:$B$777,J$225)+'СЕТ СН'!$F$12-'СЕТ СН'!$F$23</f>
        <v>-578.75</v>
      </c>
      <c r="K256" s="37">
        <f>SUMIFS(СВЦЭМ!$G$34:$G$777,СВЦЭМ!$A$34:$A$777,$A256,СВЦЭМ!$B$34:$B$777,K$225)+'СЕТ СН'!$F$12-'СЕТ СН'!$F$23</f>
        <v>-578.75</v>
      </c>
      <c r="L256" s="37">
        <f>SUMIFS(СВЦЭМ!$G$34:$G$777,СВЦЭМ!$A$34:$A$777,$A256,СВЦЭМ!$B$34:$B$777,L$225)+'СЕТ СН'!$F$12-'СЕТ СН'!$F$23</f>
        <v>-578.75</v>
      </c>
      <c r="M256" s="37">
        <f>SUMIFS(СВЦЭМ!$G$34:$G$777,СВЦЭМ!$A$34:$A$777,$A256,СВЦЭМ!$B$34:$B$777,M$225)+'СЕТ СН'!$F$12-'СЕТ СН'!$F$23</f>
        <v>-578.75</v>
      </c>
      <c r="N256" s="37">
        <f>SUMIFS(СВЦЭМ!$G$34:$G$777,СВЦЭМ!$A$34:$A$777,$A256,СВЦЭМ!$B$34:$B$777,N$225)+'СЕТ СН'!$F$12-'СЕТ СН'!$F$23</f>
        <v>-578.75</v>
      </c>
      <c r="O256" s="37">
        <f>SUMIFS(СВЦЭМ!$G$34:$G$777,СВЦЭМ!$A$34:$A$777,$A256,СВЦЭМ!$B$34:$B$777,O$225)+'СЕТ СН'!$F$12-'СЕТ СН'!$F$23</f>
        <v>-578.75</v>
      </c>
      <c r="P256" s="37">
        <f>SUMIFS(СВЦЭМ!$G$34:$G$777,СВЦЭМ!$A$34:$A$777,$A256,СВЦЭМ!$B$34:$B$777,P$225)+'СЕТ СН'!$F$12-'СЕТ СН'!$F$23</f>
        <v>-578.75</v>
      </c>
      <c r="Q256" s="37">
        <f>SUMIFS(СВЦЭМ!$G$34:$G$777,СВЦЭМ!$A$34:$A$777,$A256,СВЦЭМ!$B$34:$B$777,Q$225)+'СЕТ СН'!$F$12-'СЕТ СН'!$F$23</f>
        <v>-578.75</v>
      </c>
      <c r="R256" s="37">
        <f>SUMIFS(СВЦЭМ!$G$34:$G$777,СВЦЭМ!$A$34:$A$777,$A256,СВЦЭМ!$B$34:$B$777,R$225)+'СЕТ СН'!$F$12-'СЕТ СН'!$F$23</f>
        <v>-578.75</v>
      </c>
      <c r="S256" s="37">
        <f>SUMIFS(СВЦЭМ!$G$34:$G$777,СВЦЭМ!$A$34:$A$777,$A256,СВЦЭМ!$B$34:$B$777,S$225)+'СЕТ СН'!$F$12-'СЕТ СН'!$F$23</f>
        <v>-578.75</v>
      </c>
      <c r="T256" s="37">
        <f>SUMIFS(СВЦЭМ!$G$34:$G$777,СВЦЭМ!$A$34:$A$777,$A256,СВЦЭМ!$B$34:$B$777,T$225)+'СЕТ СН'!$F$12-'СЕТ СН'!$F$23</f>
        <v>-578.75</v>
      </c>
      <c r="U256" s="37">
        <f>SUMIFS(СВЦЭМ!$G$34:$G$777,СВЦЭМ!$A$34:$A$777,$A256,СВЦЭМ!$B$34:$B$777,U$225)+'СЕТ СН'!$F$12-'СЕТ СН'!$F$23</f>
        <v>-578.75</v>
      </c>
      <c r="V256" s="37">
        <f>SUMIFS(СВЦЭМ!$G$34:$G$777,СВЦЭМ!$A$34:$A$777,$A256,СВЦЭМ!$B$34:$B$777,V$225)+'СЕТ СН'!$F$12-'СЕТ СН'!$F$23</f>
        <v>-578.75</v>
      </c>
      <c r="W256" s="37">
        <f>SUMIFS(СВЦЭМ!$G$34:$G$777,СВЦЭМ!$A$34:$A$777,$A256,СВЦЭМ!$B$34:$B$777,W$225)+'СЕТ СН'!$F$12-'СЕТ СН'!$F$23</f>
        <v>-578.75</v>
      </c>
      <c r="X256" s="37">
        <f>SUMIFS(СВЦЭМ!$G$34:$G$777,СВЦЭМ!$A$34:$A$777,$A256,СВЦЭМ!$B$34:$B$777,X$225)+'СЕТ СН'!$F$12-'СЕТ СН'!$F$23</f>
        <v>-578.75</v>
      </c>
      <c r="Y256" s="37">
        <f>SUMIFS(СВЦЭМ!$G$34:$G$777,СВЦЭМ!$A$34:$A$777,$A256,СВЦЭМ!$B$34:$B$777,Y$225)+'СЕТ СН'!$F$12-'СЕТ СН'!$F$23</f>
        <v>-578.75</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28"/>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01.11.2017</v>
      </c>
      <c r="B261" s="37">
        <f>SUMIFS(СВЦЭМ!$H$34:$H$777,СВЦЭМ!$A$34:$A$777,$A261,СВЦЭМ!$B$34:$B$777,B$260)+'СЕТ СН'!$F$12-'СЕТ СН'!$F$23</f>
        <v>-65.037408010000036</v>
      </c>
      <c r="C261" s="37">
        <f>SUMIFS(СВЦЭМ!$H$34:$H$777,СВЦЭМ!$A$34:$A$777,$A261,СВЦЭМ!$B$34:$B$777,C$260)+'СЕТ СН'!$F$12-'СЕТ СН'!$F$23</f>
        <v>-39.734421409999982</v>
      </c>
      <c r="D261" s="37">
        <f>SUMIFS(СВЦЭМ!$H$34:$H$777,СВЦЭМ!$A$34:$A$777,$A261,СВЦЭМ!$B$34:$B$777,D$260)+'СЕТ СН'!$F$12-'СЕТ СН'!$F$23</f>
        <v>2.1784713700000111</v>
      </c>
      <c r="E261" s="37">
        <f>SUMIFS(СВЦЭМ!$H$34:$H$777,СВЦЭМ!$A$34:$A$777,$A261,СВЦЭМ!$B$34:$B$777,E$260)+'СЕТ СН'!$F$12-'СЕТ СН'!$F$23</f>
        <v>9.0730479200000218</v>
      </c>
      <c r="F261" s="37">
        <f>SUMIFS(СВЦЭМ!$H$34:$H$777,СВЦЭМ!$A$34:$A$777,$A261,СВЦЭМ!$B$34:$B$777,F$260)+'СЕТ СН'!$F$12-'СЕТ СН'!$F$23</f>
        <v>9.7470152800000278</v>
      </c>
      <c r="G261" s="37">
        <f>SUMIFS(СВЦЭМ!$H$34:$H$777,СВЦЭМ!$A$34:$A$777,$A261,СВЦЭМ!$B$34:$B$777,G$260)+'СЕТ СН'!$F$12-'СЕТ СН'!$F$23</f>
        <v>5.5745363900000484</v>
      </c>
      <c r="H261" s="37">
        <f>SUMIFS(СВЦЭМ!$H$34:$H$777,СВЦЭМ!$A$34:$A$777,$A261,СВЦЭМ!$B$34:$B$777,H$260)+'СЕТ СН'!$F$12-'СЕТ СН'!$F$23</f>
        <v>-44.527931480000007</v>
      </c>
      <c r="I261" s="37">
        <f>SUMIFS(СВЦЭМ!$H$34:$H$777,СВЦЭМ!$A$34:$A$777,$A261,СВЦЭМ!$B$34:$B$777,I$260)+'СЕТ СН'!$F$12-'СЕТ СН'!$F$23</f>
        <v>-59.068108349999989</v>
      </c>
      <c r="J261" s="37">
        <f>SUMIFS(СВЦЭМ!$H$34:$H$777,СВЦЭМ!$A$34:$A$777,$A261,СВЦЭМ!$B$34:$B$777,J$260)+'СЕТ СН'!$F$12-'СЕТ СН'!$F$23</f>
        <v>-121.32730157999998</v>
      </c>
      <c r="K261" s="37">
        <f>SUMIFS(СВЦЭМ!$H$34:$H$777,СВЦЭМ!$A$34:$A$777,$A261,СВЦЭМ!$B$34:$B$777,K$260)+'СЕТ СН'!$F$12-'СЕТ СН'!$F$23</f>
        <v>-157.05944921000003</v>
      </c>
      <c r="L261" s="37">
        <f>SUMIFS(СВЦЭМ!$H$34:$H$777,СВЦЭМ!$A$34:$A$777,$A261,СВЦЭМ!$B$34:$B$777,L$260)+'СЕТ СН'!$F$12-'СЕТ СН'!$F$23</f>
        <v>-200.25743693999999</v>
      </c>
      <c r="M261" s="37">
        <f>SUMIFS(СВЦЭМ!$H$34:$H$777,СВЦЭМ!$A$34:$A$777,$A261,СВЦЭМ!$B$34:$B$777,M$260)+'СЕТ СН'!$F$12-'СЕТ СН'!$F$23</f>
        <v>-221.37165782</v>
      </c>
      <c r="N261" s="37">
        <f>SUMIFS(СВЦЭМ!$H$34:$H$777,СВЦЭМ!$A$34:$A$777,$A261,СВЦЭМ!$B$34:$B$777,N$260)+'СЕТ СН'!$F$12-'СЕТ СН'!$F$23</f>
        <v>-229.09792320999998</v>
      </c>
      <c r="O261" s="37">
        <f>SUMIFS(СВЦЭМ!$H$34:$H$777,СВЦЭМ!$A$34:$A$777,$A261,СВЦЭМ!$B$34:$B$777,O$260)+'СЕТ СН'!$F$12-'СЕТ СН'!$F$23</f>
        <v>-231.40974502</v>
      </c>
      <c r="P261" s="37">
        <f>SUMIFS(СВЦЭМ!$H$34:$H$777,СВЦЭМ!$A$34:$A$777,$A261,СВЦЭМ!$B$34:$B$777,P$260)+'СЕТ СН'!$F$12-'СЕТ СН'!$F$23</f>
        <v>-234.76849213999998</v>
      </c>
      <c r="Q261" s="37">
        <f>SUMIFS(СВЦЭМ!$H$34:$H$777,СВЦЭМ!$A$34:$A$777,$A261,СВЦЭМ!$B$34:$B$777,Q$260)+'СЕТ СН'!$F$12-'СЕТ СН'!$F$23</f>
        <v>-235.11914655999999</v>
      </c>
      <c r="R261" s="37">
        <f>SUMIFS(СВЦЭМ!$H$34:$H$777,СВЦЭМ!$A$34:$A$777,$A261,СВЦЭМ!$B$34:$B$777,R$260)+'СЕТ СН'!$F$12-'СЕТ СН'!$F$23</f>
        <v>-232.94864511999998</v>
      </c>
      <c r="S261" s="37">
        <f>SUMIFS(СВЦЭМ!$H$34:$H$777,СВЦЭМ!$A$34:$A$777,$A261,СВЦЭМ!$B$34:$B$777,S$260)+'СЕТ СН'!$F$12-'СЕТ СН'!$F$23</f>
        <v>-228.87142566</v>
      </c>
      <c r="T261" s="37">
        <f>SUMIFS(СВЦЭМ!$H$34:$H$777,СВЦЭМ!$A$34:$A$777,$A261,СВЦЭМ!$B$34:$B$777,T$260)+'СЕТ СН'!$F$12-'СЕТ СН'!$F$23</f>
        <v>-223.10564954</v>
      </c>
      <c r="U261" s="37">
        <f>SUMIFS(СВЦЭМ!$H$34:$H$777,СВЦЭМ!$A$34:$A$777,$A261,СВЦЭМ!$B$34:$B$777,U$260)+'СЕТ СН'!$F$12-'СЕТ СН'!$F$23</f>
        <v>-220.15732954999999</v>
      </c>
      <c r="V261" s="37">
        <f>SUMIFS(СВЦЭМ!$H$34:$H$777,СВЦЭМ!$A$34:$A$777,$A261,СВЦЭМ!$B$34:$B$777,V$260)+'СЕТ СН'!$F$12-'СЕТ СН'!$F$23</f>
        <v>-198.71301421999999</v>
      </c>
      <c r="W261" s="37">
        <f>SUMIFS(СВЦЭМ!$H$34:$H$777,СВЦЭМ!$A$34:$A$777,$A261,СВЦЭМ!$B$34:$B$777,W$260)+'СЕТ СН'!$F$12-'СЕТ СН'!$F$23</f>
        <v>-125.48727953000002</v>
      </c>
      <c r="X261" s="37">
        <f>SUMIFS(СВЦЭМ!$H$34:$H$777,СВЦЭМ!$A$34:$A$777,$A261,СВЦЭМ!$B$34:$B$777,X$260)+'СЕТ СН'!$F$12-'СЕТ СН'!$F$23</f>
        <v>-73.819917579999981</v>
      </c>
      <c r="Y261" s="37">
        <f>SUMIFS(СВЦЭМ!$H$34:$H$777,СВЦЭМ!$A$34:$A$777,$A261,СВЦЭМ!$B$34:$B$777,Y$260)+'СЕТ СН'!$F$12-'СЕТ СН'!$F$23</f>
        <v>-77.347344829999997</v>
      </c>
      <c r="AA261" s="46"/>
    </row>
    <row r="262" spans="1:27" ht="15.75" x14ac:dyDescent="0.2">
      <c r="A262" s="36">
        <f>A261+1</f>
        <v>43041</v>
      </c>
      <c r="B262" s="37">
        <f>SUMIFS(СВЦЭМ!$H$34:$H$777,СВЦЭМ!$A$34:$A$777,$A262,СВЦЭМ!$B$34:$B$777,B$260)+'СЕТ СН'!$F$12-'СЕТ СН'!$F$23</f>
        <v>-63.99461881000002</v>
      </c>
      <c r="C262" s="37">
        <f>SUMIFS(СВЦЭМ!$H$34:$H$777,СВЦЭМ!$A$34:$A$777,$A262,СВЦЭМ!$B$34:$B$777,C$260)+'СЕТ СН'!$F$12-'СЕТ СН'!$F$23</f>
        <v>-45.110291419999953</v>
      </c>
      <c r="D262" s="37">
        <f>SUMIFS(СВЦЭМ!$H$34:$H$777,СВЦЭМ!$A$34:$A$777,$A262,СВЦЭМ!$B$34:$B$777,D$260)+'СЕТ СН'!$F$12-'СЕТ СН'!$F$23</f>
        <v>3.3814064499999859</v>
      </c>
      <c r="E262" s="37">
        <f>SUMIFS(СВЦЭМ!$H$34:$H$777,СВЦЭМ!$A$34:$A$777,$A262,СВЦЭМ!$B$34:$B$777,E$260)+'СЕТ СН'!$F$12-'СЕТ СН'!$F$23</f>
        <v>8.9842214999999896</v>
      </c>
      <c r="F262" s="37">
        <f>SUMIFS(СВЦЭМ!$H$34:$H$777,СВЦЭМ!$A$34:$A$777,$A262,СВЦЭМ!$B$34:$B$777,F$260)+'СЕТ СН'!$F$12-'СЕТ СН'!$F$23</f>
        <v>9.5752676600000086</v>
      </c>
      <c r="G262" s="37">
        <f>SUMIFS(СВЦЭМ!$H$34:$H$777,СВЦЭМ!$A$34:$A$777,$A262,СВЦЭМ!$B$34:$B$777,G$260)+'СЕТ СН'!$F$12-'СЕТ СН'!$F$23</f>
        <v>7.2816646999999648</v>
      </c>
      <c r="H262" s="37">
        <f>SUMIFS(СВЦЭМ!$H$34:$H$777,СВЦЭМ!$A$34:$A$777,$A262,СВЦЭМ!$B$34:$B$777,H$260)+'СЕТ СН'!$F$12-'СЕТ СН'!$F$23</f>
        <v>-44.324563330000046</v>
      </c>
      <c r="I262" s="37">
        <f>SUMIFS(СВЦЭМ!$H$34:$H$777,СВЦЭМ!$A$34:$A$777,$A262,СВЦЭМ!$B$34:$B$777,I$260)+'СЕТ СН'!$F$12-'СЕТ СН'!$F$23</f>
        <v>-61.698201229999995</v>
      </c>
      <c r="J262" s="37">
        <f>SUMIFS(СВЦЭМ!$H$34:$H$777,СВЦЭМ!$A$34:$A$777,$A262,СВЦЭМ!$B$34:$B$777,J$260)+'СЕТ СН'!$F$12-'СЕТ СН'!$F$23</f>
        <v>-117.08383643000002</v>
      </c>
      <c r="K262" s="37">
        <f>SUMIFS(СВЦЭМ!$H$34:$H$777,СВЦЭМ!$A$34:$A$777,$A262,СВЦЭМ!$B$34:$B$777,K$260)+'СЕТ СН'!$F$12-'СЕТ СН'!$F$23</f>
        <v>-153.16378895999998</v>
      </c>
      <c r="L262" s="37">
        <f>SUMIFS(СВЦЭМ!$H$34:$H$777,СВЦЭМ!$A$34:$A$777,$A262,СВЦЭМ!$B$34:$B$777,L$260)+'СЕТ СН'!$F$12-'СЕТ СН'!$F$23</f>
        <v>-195.70267216000002</v>
      </c>
      <c r="M262" s="37">
        <f>SUMIFS(СВЦЭМ!$H$34:$H$777,СВЦЭМ!$A$34:$A$777,$A262,СВЦЭМ!$B$34:$B$777,M$260)+'СЕТ СН'!$F$12-'СЕТ СН'!$F$23</f>
        <v>-215.43227560000003</v>
      </c>
      <c r="N262" s="37">
        <f>SUMIFS(СВЦЭМ!$H$34:$H$777,СВЦЭМ!$A$34:$A$777,$A262,СВЦЭМ!$B$34:$B$777,N$260)+'СЕТ СН'!$F$12-'СЕТ СН'!$F$23</f>
        <v>-221.08554043999999</v>
      </c>
      <c r="O262" s="37">
        <f>SUMIFS(СВЦЭМ!$H$34:$H$777,СВЦЭМ!$A$34:$A$777,$A262,СВЦЭМ!$B$34:$B$777,O$260)+'СЕТ СН'!$F$12-'СЕТ СН'!$F$23</f>
        <v>-222.20507479999998</v>
      </c>
      <c r="P262" s="37">
        <f>SUMIFS(СВЦЭМ!$H$34:$H$777,СВЦЭМ!$A$34:$A$777,$A262,СВЦЭМ!$B$34:$B$777,P$260)+'СЕТ СН'!$F$12-'СЕТ СН'!$F$23</f>
        <v>-225.46510824000001</v>
      </c>
      <c r="Q262" s="37">
        <f>SUMIFS(СВЦЭМ!$H$34:$H$777,СВЦЭМ!$A$34:$A$777,$A262,СВЦЭМ!$B$34:$B$777,Q$260)+'СЕТ СН'!$F$12-'СЕТ СН'!$F$23</f>
        <v>-229.03256785000002</v>
      </c>
      <c r="R262" s="37">
        <f>SUMIFS(СВЦЭМ!$H$34:$H$777,СВЦЭМ!$A$34:$A$777,$A262,СВЦЭМ!$B$34:$B$777,R$260)+'СЕТ СН'!$F$12-'СЕТ СН'!$F$23</f>
        <v>-228.15505931000001</v>
      </c>
      <c r="S262" s="37">
        <f>SUMIFS(СВЦЭМ!$H$34:$H$777,СВЦЭМ!$A$34:$A$777,$A262,СВЦЭМ!$B$34:$B$777,S$260)+'СЕТ СН'!$F$12-'СЕТ СН'!$F$23</f>
        <v>-218.48154464999999</v>
      </c>
      <c r="T262" s="37">
        <f>SUMIFS(СВЦЭМ!$H$34:$H$777,СВЦЭМ!$A$34:$A$777,$A262,СВЦЭМ!$B$34:$B$777,T$260)+'СЕТ СН'!$F$12-'СЕТ СН'!$F$23</f>
        <v>-227.00964110000001</v>
      </c>
      <c r="U262" s="37">
        <f>SUMIFS(СВЦЭМ!$H$34:$H$777,СВЦЭМ!$A$34:$A$777,$A262,СВЦЭМ!$B$34:$B$777,U$260)+'СЕТ СН'!$F$12-'СЕТ СН'!$F$23</f>
        <v>-232.07671776000001</v>
      </c>
      <c r="V262" s="37">
        <f>SUMIFS(СВЦЭМ!$H$34:$H$777,СВЦЭМ!$A$34:$A$777,$A262,СВЦЭМ!$B$34:$B$777,V$260)+'СЕТ СН'!$F$12-'СЕТ СН'!$F$23</f>
        <v>-206.11683756999997</v>
      </c>
      <c r="W262" s="37">
        <f>SUMIFS(СВЦЭМ!$H$34:$H$777,СВЦЭМ!$A$34:$A$777,$A262,СВЦЭМ!$B$34:$B$777,W$260)+'СЕТ СН'!$F$12-'СЕТ СН'!$F$23</f>
        <v>-153.76754313999999</v>
      </c>
      <c r="X262" s="37">
        <f>SUMIFS(СВЦЭМ!$H$34:$H$777,СВЦЭМ!$A$34:$A$777,$A262,СВЦЭМ!$B$34:$B$777,X$260)+'СЕТ СН'!$F$12-'СЕТ СН'!$F$23</f>
        <v>-99.280008710000004</v>
      </c>
      <c r="Y262" s="37">
        <f>SUMIFS(СВЦЭМ!$H$34:$H$777,СВЦЭМ!$A$34:$A$777,$A262,СВЦЭМ!$B$34:$B$777,Y$260)+'СЕТ СН'!$F$12-'СЕТ СН'!$F$23</f>
        <v>-77.964792890000012</v>
      </c>
    </row>
    <row r="263" spans="1:27" ht="15.75" x14ac:dyDescent="0.2">
      <c r="A263" s="36">
        <f t="shared" ref="A263:A291" si="7">A262+1</f>
        <v>43042</v>
      </c>
      <c r="B263" s="37">
        <f>SUMIFS(СВЦЭМ!$H$34:$H$777,СВЦЭМ!$A$34:$A$777,$A263,СВЦЭМ!$B$34:$B$777,B$260)+'СЕТ СН'!$F$12-'СЕТ СН'!$F$23</f>
        <v>-62.938152009999953</v>
      </c>
      <c r="C263" s="37">
        <f>SUMIFS(СВЦЭМ!$H$34:$H$777,СВЦЭМ!$A$34:$A$777,$A263,СВЦЭМ!$B$34:$B$777,C$260)+'СЕТ СН'!$F$12-'СЕТ СН'!$F$23</f>
        <v>-40.061635860000024</v>
      </c>
      <c r="D263" s="37">
        <f>SUMIFS(СВЦЭМ!$H$34:$H$777,СВЦЭМ!$A$34:$A$777,$A263,СВЦЭМ!$B$34:$B$777,D$260)+'СЕТ СН'!$F$12-'СЕТ СН'!$F$23</f>
        <v>-0.622037999999975</v>
      </c>
      <c r="E263" s="37">
        <f>SUMIFS(СВЦЭМ!$H$34:$H$777,СВЦЭМ!$A$34:$A$777,$A263,СВЦЭМ!$B$34:$B$777,E$260)+'СЕТ СН'!$F$12-'СЕТ СН'!$F$23</f>
        <v>6.6818468899999743</v>
      </c>
      <c r="F263" s="37">
        <f>SUMIFS(СВЦЭМ!$H$34:$H$777,СВЦЭМ!$A$34:$A$777,$A263,СВЦЭМ!$B$34:$B$777,F$260)+'СЕТ СН'!$F$12-'СЕТ СН'!$F$23</f>
        <v>7.4828447200000028</v>
      </c>
      <c r="G263" s="37">
        <f>SUMIFS(СВЦЭМ!$H$34:$H$777,СВЦЭМ!$A$34:$A$777,$A263,СВЦЭМ!$B$34:$B$777,G$260)+'СЕТ СН'!$F$12-'СЕТ СН'!$F$23</f>
        <v>7.3480780500000265</v>
      </c>
      <c r="H263" s="37">
        <f>SUMIFS(СВЦЭМ!$H$34:$H$777,СВЦЭМ!$A$34:$A$777,$A263,СВЦЭМ!$B$34:$B$777,H$260)+'СЕТ СН'!$F$12-'СЕТ СН'!$F$23</f>
        <v>-7.0652280399999654</v>
      </c>
      <c r="I263" s="37">
        <f>SUMIFS(СВЦЭМ!$H$34:$H$777,СВЦЭМ!$A$34:$A$777,$A263,СВЦЭМ!$B$34:$B$777,I$260)+'СЕТ СН'!$F$12-'СЕТ СН'!$F$23</f>
        <v>-54.736287560000051</v>
      </c>
      <c r="J263" s="37">
        <f>SUMIFS(СВЦЭМ!$H$34:$H$777,СВЦЭМ!$A$34:$A$777,$A263,СВЦЭМ!$B$34:$B$777,J$260)+'СЕТ СН'!$F$12-'СЕТ СН'!$F$23</f>
        <v>-91.505647920000001</v>
      </c>
      <c r="K263" s="37">
        <f>SUMIFS(СВЦЭМ!$H$34:$H$777,СВЦЭМ!$A$34:$A$777,$A263,СВЦЭМ!$B$34:$B$777,K$260)+'СЕТ СН'!$F$12-'СЕТ СН'!$F$23</f>
        <v>-122.90312795</v>
      </c>
      <c r="L263" s="37">
        <f>SUMIFS(СВЦЭМ!$H$34:$H$777,СВЦЭМ!$A$34:$A$777,$A263,СВЦЭМ!$B$34:$B$777,L$260)+'СЕТ СН'!$F$12-'СЕТ СН'!$F$23</f>
        <v>-167.59769519000002</v>
      </c>
      <c r="M263" s="37">
        <f>SUMIFS(СВЦЭМ!$H$34:$H$777,СВЦЭМ!$A$34:$A$777,$A263,СВЦЭМ!$B$34:$B$777,M$260)+'СЕТ СН'!$F$12-'СЕТ СН'!$F$23</f>
        <v>-191.35139723999998</v>
      </c>
      <c r="N263" s="37">
        <f>SUMIFS(СВЦЭМ!$H$34:$H$777,СВЦЭМ!$A$34:$A$777,$A263,СВЦЭМ!$B$34:$B$777,N$260)+'СЕТ СН'!$F$12-'СЕТ СН'!$F$23</f>
        <v>-208.01236766</v>
      </c>
      <c r="O263" s="37">
        <f>SUMIFS(СВЦЭМ!$H$34:$H$777,СВЦЭМ!$A$34:$A$777,$A263,СВЦЭМ!$B$34:$B$777,O$260)+'СЕТ СН'!$F$12-'СЕТ СН'!$F$23</f>
        <v>-208.82447074999999</v>
      </c>
      <c r="P263" s="37">
        <f>SUMIFS(СВЦЭМ!$H$34:$H$777,СВЦЭМ!$A$34:$A$777,$A263,СВЦЭМ!$B$34:$B$777,P$260)+'СЕТ СН'!$F$12-'СЕТ СН'!$F$23</f>
        <v>-202.99369940999998</v>
      </c>
      <c r="Q263" s="37">
        <f>SUMIFS(СВЦЭМ!$H$34:$H$777,СВЦЭМ!$A$34:$A$777,$A263,СВЦЭМ!$B$34:$B$777,Q$260)+'СЕТ СН'!$F$12-'СЕТ СН'!$F$23</f>
        <v>-201.58931715</v>
      </c>
      <c r="R263" s="37">
        <f>SUMIFS(СВЦЭМ!$H$34:$H$777,СВЦЭМ!$A$34:$A$777,$A263,СВЦЭМ!$B$34:$B$777,R$260)+'СЕТ СН'!$F$12-'СЕТ СН'!$F$23</f>
        <v>-198.44815720999998</v>
      </c>
      <c r="S263" s="37">
        <f>SUMIFS(СВЦЭМ!$H$34:$H$777,СВЦЭМ!$A$34:$A$777,$A263,СВЦЭМ!$B$34:$B$777,S$260)+'СЕТ СН'!$F$12-'СЕТ СН'!$F$23</f>
        <v>-205.63309220999997</v>
      </c>
      <c r="T263" s="37">
        <f>SUMIFS(СВЦЭМ!$H$34:$H$777,СВЦЭМ!$A$34:$A$777,$A263,СВЦЭМ!$B$34:$B$777,T$260)+'СЕТ СН'!$F$12-'СЕТ СН'!$F$23</f>
        <v>-226.31184882999997</v>
      </c>
      <c r="U263" s="37">
        <f>SUMIFS(СВЦЭМ!$H$34:$H$777,СВЦЭМ!$A$34:$A$777,$A263,СВЦЭМ!$B$34:$B$777,U$260)+'СЕТ СН'!$F$12-'СЕТ СН'!$F$23</f>
        <v>-230.07767694</v>
      </c>
      <c r="V263" s="37">
        <f>SUMIFS(СВЦЭМ!$H$34:$H$777,СВЦЭМ!$A$34:$A$777,$A263,СВЦЭМ!$B$34:$B$777,V$260)+'СЕТ СН'!$F$12-'СЕТ СН'!$F$23</f>
        <v>-200.65412975999999</v>
      </c>
      <c r="W263" s="37">
        <f>SUMIFS(СВЦЭМ!$H$34:$H$777,СВЦЭМ!$A$34:$A$777,$A263,СВЦЭМ!$B$34:$B$777,W$260)+'СЕТ СН'!$F$12-'СЕТ СН'!$F$23</f>
        <v>-146.73960655000002</v>
      </c>
      <c r="X263" s="37">
        <f>SUMIFS(СВЦЭМ!$H$34:$H$777,СВЦЭМ!$A$34:$A$777,$A263,СВЦЭМ!$B$34:$B$777,X$260)+'СЕТ СН'!$F$12-'СЕТ СН'!$F$23</f>
        <v>-84.276895050000007</v>
      </c>
      <c r="Y263" s="37">
        <f>SUMIFS(СВЦЭМ!$H$34:$H$777,СВЦЭМ!$A$34:$A$777,$A263,СВЦЭМ!$B$34:$B$777,Y$260)+'СЕТ СН'!$F$12-'СЕТ СН'!$F$23</f>
        <v>-50.943224740000005</v>
      </c>
    </row>
    <row r="264" spans="1:27" ht="15.75" x14ac:dyDescent="0.2">
      <c r="A264" s="36">
        <f t="shared" si="7"/>
        <v>43043</v>
      </c>
      <c r="B264" s="37">
        <f>SUMIFS(СВЦЭМ!$H$34:$H$777,СВЦЭМ!$A$34:$A$777,$A264,СВЦЭМ!$B$34:$B$777,B$260)+'СЕТ СН'!$F$12-'СЕТ СН'!$F$23</f>
        <v>-30.126745809999989</v>
      </c>
      <c r="C264" s="37">
        <f>SUMIFS(СВЦЭМ!$H$34:$H$777,СВЦЭМ!$A$34:$A$777,$A264,СВЦЭМ!$B$34:$B$777,C$260)+'СЕТ СН'!$F$12-'СЕТ СН'!$F$23</f>
        <v>-8.524525629999971</v>
      </c>
      <c r="D264" s="37">
        <f>SUMIFS(СВЦЭМ!$H$34:$H$777,СВЦЭМ!$A$34:$A$777,$A264,СВЦЭМ!$B$34:$B$777,D$260)+'СЕТ СН'!$F$12-'СЕТ СН'!$F$23</f>
        <v>4.6636450900000455</v>
      </c>
      <c r="E264" s="37">
        <f>SUMIFS(СВЦЭМ!$H$34:$H$777,СВЦЭМ!$A$34:$A$777,$A264,СВЦЭМ!$B$34:$B$777,E$260)+'СЕТ СН'!$F$12-'СЕТ СН'!$F$23</f>
        <v>7.6954690400000345</v>
      </c>
      <c r="F264" s="37">
        <f>SUMIFS(СВЦЭМ!$H$34:$H$777,СВЦЭМ!$A$34:$A$777,$A264,СВЦЭМ!$B$34:$B$777,F$260)+'СЕТ СН'!$F$12-'СЕТ СН'!$F$23</f>
        <v>10.318380059999981</v>
      </c>
      <c r="G264" s="37">
        <f>SUMIFS(СВЦЭМ!$H$34:$H$777,СВЦЭМ!$A$34:$A$777,$A264,СВЦЭМ!$B$34:$B$777,G$260)+'СЕТ СН'!$F$12-'СЕТ СН'!$F$23</f>
        <v>8.6119274699999551</v>
      </c>
      <c r="H264" s="37">
        <f>SUMIFS(СВЦЭМ!$H$34:$H$777,СВЦЭМ!$A$34:$A$777,$A264,СВЦЭМ!$B$34:$B$777,H$260)+'СЕТ СН'!$F$12-'СЕТ СН'!$F$23</f>
        <v>7.8738886899999443</v>
      </c>
      <c r="I264" s="37">
        <f>SUMIFS(СВЦЭМ!$H$34:$H$777,СВЦЭМ!$A$34:$A$777,$A264,СВЦЭМ!$B$34:$B$777,I$260)+'СЕТ СН'!$F$12-'СЕТ СН'!$F$23</f>
        <v>-32.454087619999996</v>
      </c>
      <c r="J264" s="37">
        <f>SUMIFS(СВЦЭМ!$H$34:$H$777,СВЦЭМ!$A$34:$A$777,$A264,СВЦЭМ!$B$34:$B$777,J$260)+'СЕТ СН'!$F$12-'СЕТ СН'!$F$23</f>
        <v>-88.996589490000019</v>
      </c>
      <c r="K264" s="37">
        <f>SUMIFS(СВЦЭМ!$H$34:$H$777,СВЦЭМ!$A$34:$A$777,$A264,СВЦЭМ!$B$34:$B$777,K$260)+'СЕТ СН'!$F$12-'СЕТ СН'!$F$23</f>
        <v>-143.03079459000003</v>
      </c>
      <c r="L264" s="37">
        <f>SUMIFS(СВЦЭМ!$H$34:$H$777,СВЦЭМ!$A$34:$A$777,$A264,СВЦЭМ!$B$34:$B$777,L$260)+'СЕТ СН'!$F$12-'СЕТ СН'!$F$23</f>
        <v>-196.68816644999998</v>
      </c>
      <c r="M264" s="37">
        <f>SUMIFS(СВЦЭМ!$H$34:$H$777,СВЦЭМ!$A$34:$A$777,$A264,СВЦЭМ!$B$34:$B$777,M$260)+'СЕТ СН'!$F$12-'СЕТ СН'!$F$23</f>
        <v>-210.16760814999998</v>
      </c>
      <c r="N264" s="37">
        <f>SUMIFS(СВЦЭМ!$H$34:$H$777,СВЦЭМ!$A$34:$A$777,$A264,СВЦЭМ!$B$34:$B$777,N$260)+'СЕТ СН'!$F$12-'СЕТ СН'!$F$23</f>
        <v>-207.56319865</v>
      </c>
      <c r="O264" s="37">
        <f>SUMIFS(СВЦЭМ!$H$34:$H$777,СВЦЭМ!$A$34:$A$777,$A264,СВЦЭМ!$B$34:$B$777,O$260)+'СЕТ СН'!$F$12-'СЕТ СН'!$F$23</f>
        <v>-207.27181512999999</v>
      </c>
      <c r="P264" s="37">
        <f>SUMIFS(СВЦЭМ!$H$34:$H$777,СВЦЭМ!$A$34:$A$777,$A264,СВЦЭМ!$B$34:$B$777,P$260)+'СЕТ СН'!$F$12-'СЕТ СН'!$F$23</f>
        <v>-202.81738145999998</v>
      </c>
      <c r="Q264" s="37">
        <f>SUMIFS(СВЦЭМ!$H$34:$H$777,СВЦЭМ!$A$34:$A$777,$A264,СВЦЭМ!$B$34:$B$777,Q$260)+'СЕТ СН'!$F$12-'СЕТ СН'!$F$23</f>
        <v>-200.77510937</v>
      </c>
      <c r="R264" s="37">
        <f>SUMIFS(СВЦЭМ!$H$34:$H$777,СВЦЭМ!$A$34:$A$777,$A264,СВЦЭМ!$B$34:$B$777,R$260)+'СЕТ СН'!$F$12-'СЕТ СН'!$F$23</f>
        <v>-201.93959706999999</v>
      </c>
      <c r="S264" s="37">
        <f>SUMIFS(СВЦЭМ!$H$34:$H$777,СВЦЭМ!$A$34:$A$777,$A264,СВЦЭМ!$B$34:$B$777,S$260)+'СЕТ СН'!$F$12-'СЕТ СН'!$F$23</f>
        <v>-204.67834907999998</v>
      </c>
      <c r="T264" s="37">
        <f>SUMIFS(СВЦЭМ!$H$34:$H$777,СВЦЭМ!$A$34:$A$777,$A264,СВЦЭМ!$B$34:$B$777,T$260)+'СЕТ СН'!$F$12-'СЕТ СН'!$F$23</f>
        <v>-217.99018244000001</v>
      </c>
      <c r="U264" s="37">
        <f>SUMIFS(СВЦЭМ!$H$34:$H$777,СВЦЭМ!$A$34:$A$777,$A264,СВЦЭМ!$B$34:$B$777,U$260)+'СЕТ СН'!$F$12-'СЕТ СН'!$F$23</f>
        <v>-220.84084951</v>
      </c>
      <c r="V264" s="37">
        <f>SUMIFS(СВЦЭМ!$H$34:$H$777,СВЦЭМ!$A$34:$A$777,$A264,СВЦЭМ!$B$34:$B$777,V$260)+'СЕТ СН'!$F$12-'СЕТ СН'!$F$23</f>
        <v>-194.6097097</v>
      </c>
      <c r="W264" s="37">
        <f>SUMIFS(СВЦЭМ!$H$34:$H$777,СВЦЭМ!$A$34:$A$777,$A264,СВЦЭМ!$B$34:$B$777,W$260)+'СЕТ СН'!$F$12-'СЕТ СН'!$F$23</f>
        <v>-143.97326966000003</v>
      </c>
      <c r="X264" s="37">
        <f>SUMIFS(СВЦЭМ!$H$34:$H$777,СВЦЭМ!$A$34:$A$777,$A264,СВЦЭМ!$B$34:$B$777,X$260)+'СЕТ СН'!$F$12-'СЕТ СН'!$F$23</f>
        <v>-98.460960530000023</v>
      </c>
      <c r="Y264" s="37">
        <f>SUMIFS(СВЦЭМ!$H$34:$H$777,СВЦЭМ!$A$34:$A$777,$A264,СВЦЭМ!$B$34:$B$777,Y$260)+'СЕТ СН'!$F$12-'СЕТ СН'!$F$23</f>
        <v>-46.848505169999953</v>
      </c>
    </row>
    <row r="265" spans="1:27" ht="15.75" x14ac:dyDescent="0.2">
      <c r="A265" s="36">
        <f t="shared" si="7"/>
        <v>43044</v>
      </c>
      <c r="B265" s="37">
        <f>SUMIFS(СВЦЭМ!$H$34:$H$777,СВЦЭМ!$A$34:$A$777,$A265,СВЦЭМ!$B$34:$B$777,B$260)+'СЕТ СН'!$F$12-'СЕТ СН'!$F$23</f>
        <v>-19.591503729999999</v>
      </c>
      <c r="C265" s="37">
        <f>SUMIFS(СВЦЭМ!$H$34:$H$777,СВЦЭМ!$A$34:$A$777,$A265,СВЦЭМ!$B$34:$B$777,C$260)+'СЕТ СН'!$F$12-'СЕТ СН'!$F$23</f>
        <v>-1.8009055600000465</v>
      </c>
      <c r="D265" s="37">
        <f>SUMIFS(СВЦЭМ!$H$34:$H$777,СВЦЭМ!$A$34:$A$777,$A265,СВЦЭМ!$B$34:$B$777,D$260)+'СЕТ СН'!$F$12-'СЕТ СН'!$F$23</f>
        <v>0.37197677999995449</v>
      </c>
      <c r="E265" s="37">
        <f>SUMIFS(СВЦЭМ!$H$34:$H$777,СВЦЭМ!$A$34:$A$777,$A265,СВЦЭМ!$B$34:$B$777,E$260)+'СЕТ СН'!$F$12-'СЕТ СН'!$F$23</f>
        <v>2.344333880000022</v>
      </c>
      <c r="F265" s="37">
        <f>SUMIFS(СВЦЭМ!$H$34:$H$777,СВЦЭМ!$A$34:$A$777,$A265,СВЦЭМ!$B$34:$B$777,F$260)+'СЕТ СН'!$F$12-'СЕТ СН'!$F$23</f>
        <v>3.4090715999999475</v>
      </c>
      <c r="G265" s="37">
        <f>SUMIFS(СВЦЭМ!$H$34:$H$777,СВЦЭМ!$A$34:$A$777,$A265,СВЦЭМ!$B$34:$B$777,G$260)+'СЕТ СН'!$F$12-'СЕТ СН'!$F$23</f>
        <v>1.0148234099999627</v>
      </c>
      <c r="H265" s="37">
        <f>SUMIFS(СВЦЭМ!$H$34:$H$777,СВЦЭМ!$A$34:$A$777,$A265,СВЦЭМ!$B$34:$B$777,H$260)+'СЕТ СН'!$F$12-'СЕТ СН'!$F$23</f>
        <v>2.7462745100000348</v>
      </c>
      <c r="I265" s="37">
        <f>SUMIFS(СВЦЭМ!$H$34:$H$777,СВЦЭМ!$A$34:$A$777,$A265,СВЦЭМ!$B$34:$B$777,I$260)+'СЕТ СН'!$F$12-'СЕТ СН'!$F$23</f>
        <v>-16.769782680000048</v>
      </c>
      <c r="J265" s="37">
        <f>SUMIFS(СВЦЭМ!$H$34:$H$777,СВЦЭМ!$A$34:$A$777,$A265,СВЦЭМ!$B$34:$B$777,J$260)+'СЕТ СН'!$F$12-'СЕТ СН'!$F$23</f>
        <v>-71.873015010000017</v>
      </c>
      <c r="K265" s="37">
        <f>SUMIFS(СВЦЭМ!$H$34:$H$777,СВЦЭМ!$A$34:$A$777,$A265,СВЦЭМ!$B$34:$B$777,K$260)+'СЕТ СН'!$F$12-'СЕТ СН'!$F$23</f>
        <v>-144.33657527000003</v>
      </c>
      <c r="L265" s="37">
        <f>SUMIFS(СВЦЭМ!$H$34:$H$777,СВЦЭМ!$A$34:$A$777,$A265,СВЦЭМ!$B$34:$B$777,L$260)+'СЕТ СН'!$F$12-'СЕТ СН'!$F$23</f>
        <v>-206.15945799000002</v>
      </c>
      <c r="M265" s="37">
        <f>SUMIFS(СВЦЭМ!$H$34:$H$777,СВЦЭМ!$A$34:$A$777,$A265,СВЦЭМ!$B$34:$B$777,M$260)+'СЕТ СН'!$F$12-'СЕТ СН'!$F$23</f>
        <v>-222.21044298999999</v>
      </c>
      <c r="N265" s="37">
        <f>SUMIFS(СВЦЭМ!$H$34:$H$777,СВЦЭМ!$A$34:$A$777,$A265,СВЦЭМ!$B$34:$B$777,N$260)+'СЕТ СН'!$F$12-'СЕТ СН'!$F$23</f>
        <v>-215.48050459000001</v>
      </c>
      <c r="O265" s="37">
        <f>SUMIFS(СВЦЭМ!$H$34:$H$777,СВЦЭМ!$A$34:$A$777,$A265,СВЦЭМ!$B$34:$B$777,O$260)+'СЕТ СН'!$F$12-'СЕТ СН'!$F$23</f>
        <v>-206.79342853999998</v>
      </c>
      <c r="P265" s="37">
        <f>SUMIFS(СВЦЭМ!$H$34:$H$777,СВЦЭМ!$A$34:$A$777,$A265,СВЦЭМ!$B$34:$B$777,P$260)+'СЕТ СН'!$F$12-'СЕТ СН'!$F$23</f>
        <v>-197.99841449000002</v>
      </c>
      <c r="Q265" s="37">
        <f>SUMIFS(СВЦЭМ!$H$34:$H$777,СВЦЭМ!$A$34:$A$777,$A265,СВЦЭМ!$B$34:$B$777,Q$260)+'СЕТ СН'!$F$12-'СЕТ СН'!$F$23</f>
        <v>-192.00394889</v>
      </c>
      <c r="R265" s="37">
        <f>SUMIFS(СВЦЭМ!$H$34:$H$777,СВЦЭМ!$A$34:$A$777,$A265,СВЦЭМ!$B$34:$B$777,R$260)+'СЕТ СН'!$F$12-'СЕТ СН'!$F$23</f>
        <v>-191.19089410999999</v>
      </c>
      <c r="S265" s="37">
        <f>SUMIFS(СВЦЭМ!$H$34:$H$777,СВЦЭМ!$A$34:$A$777,$A265,СВЦЭМ!$B$34:$B$777,S$260)+'СЕТ СН'!$F$12-'СЕТ СН'!$F$23</f>
        <v>-202.68609855</v>
      </c>
      <c r="T265" s="37">
        <f>SUMIFS(СВЦЭМ!$H$34:$H$777,СВЦЭМ!$A$34:$A$777,$A265,СВЦЭМ!$B$34:$B$777,T$260)+'СЕТ СН'!$F$12-'СЕТ СН'!$F$23</f>
        <v>-227.78069912000001</v>
      </c>
      <c r="U265" s="37">
        <f>SUMIFS(СВЦЭМ!$H$34:$H$777,СВЦЭМ!$A$34:$A$777,$A265,СВЦЭМ!$B$34:$B$777,U$260)+'СЕТ СН'!$F$12-'СЕТ СН'!$F$23</f>
        <v>-230.41240479999999</v>
      </c>
      <c r="V265" s="37">
        <f>SUMIFS(СВЦЭМ!$H$34:$H$777,СВЦЭМ!$A$34:$A$777,$A265,СВЦЭМ!$B$34:$B$777,V$260)+'СЕТ СН'!$F$12-'СЕТ СН'!$F$23</f>
        <v>-211.00636307000002</v>
      </c>
      <c r="W265" s="37">
        <f>SUMIFS(СВЦЭМ!$H$34:$H$777,СВЦЭМ!$A$34:$A$777,$A265,СВЦЭМ!$B$34:$B$777,W$260)+'СЕТ СН'!$F$12-'СЕТ СН'!$F$23</f>
        <v>-161.56932661000002</v>
      </c>
      <c r="X265" s="37">
        <f>SUMIFS(СВЦЭМ!$H$34:$H$777,СВЦЭМ!$A$34:$A$777,$A265,СВЦЭМ!$B$34:$B$777,X$260)+'СЕТ СН'!$F$12-'СЕТ СН'!$F$23</f>
        <v>-100.11342056000001</v>
      </c>
      <c r="Y265" s="37">
        <f>SUMIFS(СВЦЭМ!$H$34:$H$777,СВЦЭМ!$A$34:$A$777,$A265,СВЦЭМ!$B$34:$B$777,Y$260)+'СЕТ СН'!$F$12-'СЕТ СН'!$F$23</f>
        <v>-46.355340100000035</v>
      </c>
    </row>
    <row r="266" spans="1:27" ht="15.75" x14ac:dyDescent="0.2">
      <c r="A266" s="36">
        <f t="shared" si="7"/>
        <v>43045</v>
      </c>
      <c r="B266" s="37">
        <f>SUMIFS(СВЦЭМ!$H$34:$H$777,СВЦЭМ!$A$34:$A$777,$A266,СВЦЭМ!$B$34:$B$777,B$260)+'СЕТ СН'!$F$12-'СЕТ СН'!$F$23</f>
        <v>-32.155511029999957</v>
      </c>
      <c r="C266" s="37">
        <f>SUMIFS(СВЦЭМ!$H$34:$H$777,СВЦЭМ!$A$34:$A$777,$A266,СВЦЭМ!$B$34:$B$777,C$260)+'СЕТ СН'!$F$12-'СЕТ СН'!$F$23</f>
        <v>-13.954616500000043</v>
      </c>
      <c r="D266" s="37">
        <f>SUMIFS(СВЦЭМ!$H$34:$H$777,СВЦЭМ!$A$34:$A$777,$A266,СВЦЭМ!$B$34:$B$777,D$260)+'СЕТ СН'!$F$12-'СЕТ СН'!$F$23</f>
        <v>14.227337730000045</v>
      </c>
      <c r="E266" s="37">
        <f>SUMIFS(СВЦЭМ!$H$34:$H$777,СВЦЭМ!$A$34:$A$777,$A266,СВЦЭМ!$B$34:$B$777,E$260)+'СЕТ СН'!$F$12-'СЕТ СН'!$F$23</f>
        <v>15.861573829999998</v>
      </c>
      <c r="F266" s="37">
        <f>SUMIFS(СВЦЭМ!$H$34:$H$777,СВЦЭМ!$A$34:$A$777,$A266,СВЦЭМ!$B$34:$B$777,F$260)+'СЕТ СН'!$F$12-'СЕТ СН'!$F$23</f>
        <v>16.784602609999979</v>
      </c>
      <c r="G266" s="37">
        <f>SUMIFS(СВЦЭМ!$H$34:$H$777,СВЦЭМ!$A$34:$A$777,$A266,СВЦЭМ!$B$34:$B$777,G$260)+'СЕТ СН'!$F$12-'СЕТ СН'!$F$23</f>
        <v>18.455018679999966</v>
      </c>
      <c r="H266" s="37">
        <f>SUMIFS(СВЦЭМ!$H$34:$H$777,СВЦЭМ!$A$34:$A$777,$A266,СВЦЭМ!$B$34:$B$777,H$260)+'СЕТ СН'!$F$12-'СЕТ СН'!$F$23</f>
        <v>29.361208850000025</v>
      </c>
      <c r="I266" s="37">
        <f>SUMIFS(СВЦЭМ!$H$34:$H$777,СВЦЭМ!$A$34:$A$777,$A266,СВЦЭМ!$B$34:$B$777,I$260)+'СЕТ СН'!$F$12-'СЕТ СН'!$F$23</f>
        <v>-7.3543988500000523</v>
      </c>
      <c r="J266" s="37">
        <f>SUMIFS(СВЦЭМ!$H$34:$H$777,СВЦЭМ!$A$34:$A$777,$A266,СВЦЭМ!$B$34:$B$777,J$260)+'СЕТ СН'!$F$12-'СЕТ СН'!$F$23</f>
        <v>-66.742830659999981</v>
      </c>
      <c r="K266" s="37">
        <f>SUMIFS(СВЦЭМ!$H$34:$H$777,СВЦЭМ!$A$34:$A$777,$A266,СВЦЭМ!$B$34:$B$777,K$260)+'СЕТ СН'!$F$12-'СЕТ СН'!$F$23</f>
        <v>-127.29649648999998</v>
      </c>
      <c r="L266" s="37">
        <f>SUMIFS(СВЦЭМ!$H$34:$H$777,СВЦЭМ!$A$34:$A$777,$A266,СВЦЭМ!$B$34:$B$777,L$260)+'СЕТ СН'!$F$12-'СЕТ СН'!$F$23</f>
        <v>-176.50353045000003</v>
      </c>
      <c r="M266" s="37">
        <f>SUMIFS(СВЦЭМ!$H$34:$H$777,СВЦЭМ!$A$34:$A$777,$A266,СВЦЭМ!$B$34:$B$777,M$260)+'СЕТ СН'!$F$12-'СЕТ СН'!$F$23</f>
        <v>-193.69740603999998</v>
      </c>
      <c r="N266" s="37">
        <f>SUMIFS(СВЦЭМ!$H$34:$H$777,СВЦЭМ!$A$34:$A$777,$A266,СВЦЭМ!$B$34:$B$777,N$260)+'СЕТ СН'!$F$12-'СЕТ СН'!$F$23</f>
        <v>-193.03747814000002</v>
      </c>
      <c r="O266" s="37">
        <f>SUMIFS(СВЦЭМ!$H$34:$H$777,СВЦЭМ!$A$34:$A$777,$A266,СВЦЭМ!$B$34:$B$777,O$260)+'СЕТ СН'!$F$12-'СЕТ СН'!$F$23</f>
        <v>-192.97201260000003</v>
      </c>
      <c r="P266" s="37">
        <f>SUMIFS(СВЦЭМ!$H$34:$H$777,СВЦЭМ!$A$34:$A$777,$A266,СВЦЭМ!$B$34:$B$777,P$260)+'СЕТ СН'!$F$12-'СЕТ СН'!$F$23</f>
        <v>-189.88859501000002</v>
      </c>
      <c r="Q266" s="37">
        <f>SUMIFS(СВЦЭМ!$H$34:$H$777,СВЦЭМ!$A$34:$A$777,$A266,СВЦЭМ!$B$34:$B$777,Q$260)+'СЕТ СН'!$F$12-'СЕТ СН'!$F$23</f>
        <v>-186.84437667999998</v>
      </c>
      <c r="R266" s="37">
        <f>SUMIFS(СВЦЭМ!$H$34:$H$777,СВЦЭМ!$A$34:$A$777,$A266,СВЦЭМ!$B$34:$B$777,R$260)+'СЕТ СН'!$F$12-'СЕТ СН'!$F$23</f>
        <v>-187.46188064</v>
      </c>
      <c r="S266" s="37">
        <f>SUMIFS(СВЦЭМ!$H$34:$H$777,СВЦЭМ!$A$34:$A$777,$A266,СВЦЭМ!$B$34:$B$777,S$260)+'СЕТ СН'!$F$12-'СЕТ СН'!$F$23</f>
        <v>-192.42015143999998</v>
      </c>
      <c r="T266" s="37">
        <f>SUMIFS(СВЦЭМ!$H$34:$H$777,СВЦЭМ!$A$34:$A$777,$A266,СВЦЭМ!$B$34:$B$777,T$260)+'СЕТ СН'!$F$12-'СЕТ СН'!$F$23</f>
        <v>-213.84559471</v>
      </c>
      <c r="U266" s="37">
        <f>SUMIFS(СВЦЭМ!$H$34:$H$777,СВЦЭМ!$A$34:$A$777,$A266,СВЦЭМ!$B$34:$B$777,U$260)+'СЕТ СН'!$F$12-'СЕТ СН'!$F$23</f>
        <v>-215.97136791000003</v>
      </c>
      <c r="V266" s="37">
        <f>SUMIFS(СВЦЭМ!$H$34:$H$777,СВЦЭМ!$A$34:$A$777,$A266,СВЦЭМ!$B$34:$B$777,V$260)+'СЕТ СН'!$F$12-'СЕТ СН'!$F$23</f>
        <v>-187.35042221999998</v>
      </c>
      <c r="W266" s="37">
        <f>SUMIFS(СВЦЭМ!$H$34:$H$777,СВЦЭМ!$A$34:$A$777,$A266,СВЦЭМ!$B$34:$B$777,W$260)+'СЕТ СН'!$F$12-'СЕТ СН'!$F$23</f>
        <v>-141.14401407999998</v>
      </c>
      <c r="X266" s="37">
        <f>SUMIFS(СВЦЭМ!$H$34:$H$777,СВЦЭМ!$A$34:$A$777,$A266,СВЦЭМ!$B$34:$B$777,X$260)+'СЕТ СН'!$F$12-'СЕТ СН'!$F$23</f>
        <v>-92.248481210000023</v>
      </c>
      <c r="Y266" s="37">
        <f>SUMIFS(СВЦЭМ!$H$34:$H$777,СВЦЭМ!$A$34:$A$777,$A266,СВЦЭМ!$B$34:$B$777,Y$260)+'СЕТ СН'!$F$12-'СЕТ СН'!$F$23</f>
        <v>-40.037978309999971</v>
      </c>
    </row>
    <row r="267" spans="1:27" ht="15.75" x14ac:dyDescent="0.2">
      <c r="A267" s="36">
        <f t="shared" si="7"/>
        <v>43046</v>
      </c>
      <c r="B267" s="37">
        <f>SUMIFS(СВЦЭМ!$H$34:$H$777,СВЦЭМ!$A$34:$A$777,$A267,СВЦЭМ!$B$34:$B$777,B$260)+'СЕТ СН'!$F$12-'СЕТ СН'!$F$23</f>
        <v>-31.24714905999997</v>
      </c>
      <c r="C267" s="37">
        <f>SUMIFS(СВЦЭМ!$H$34:$H$777,СВЦЭМ!$A$34:$A$777,$A267,СВЦЭМ!$B$34:$B$777,C$260)+'СЕТ СН'!$F$12-'СЕТ СН'!$F$23</f>
        <v>-18.651824319999946</v>
      </c>
      <c r="D267" s="37">
        <f>SUMIFS(СВЦЭМ!$H$34:$H$777,СВЦЭМ!$A$34:$A$777,$A267,СВЦЭМ!$B$34:$B$777,D$260)+'СЕТ СН'!$F$12-'СЕТ СН'!$F$23</f>
        <v>10.37488699000005</v>
      </c>
      <c r="E267" s="37">
        <f>SUMIFS(СВЦЭМ!$H$34:$H$777,СВЦЭМ!$A$34:$A$777,$A267,СВЦЭМ!$B$34:$B$777,E$260)+'СЕТ СН'!$F$12-'СЕТ СН'!$F$23</f>
        <v>16.747092530000032</v>
      </c>
      <c r="F267" s="37">
        <f>SUMIFS(СВЦЭМ!$H$34:$H$777,СВЦЭМ!$A$34:$A$777,$A267,СВЦЭМ!$B$34:$B$777,F$260)+'СЕТ СН'!$F$12-'СЕТ СН'!$F$23</f>
        <v>18.082119489999968</v>
      </c>
      <c r="G267" s="37">
        <f>SUMIFS(СВЦЭМ!$H$34:$H$777,СВЦЭМ!$A$34:$A$777,$A267,СВЦЭМ!$B$34:$B$777,G$260)+'СЕТ СН'!$F$12-'СЕТ СН'!$F$23</f>
        <v>21.248052450000046</v>
      </c>
      <c r="H267" s="37">
        <f>SUMIFS(СВЦЭМ!$H$34:$H$777,СВЦЭМ!$A$34:$A$777,$A267,СВЦЭМ!$B$34:$B$777,H$260)+'СЕТ СН'!$F$12-'СЕТ СН'!$F$23</f>
        <v>33.72256182000001</v>
      </c>
      <c r="I267" s="37">
        <f>SUMIFS(СВЦЭМ!$H$34:$H$777,СВЦЭМ!$A$34:$A$777,$A267,СВЦЭМ!$B$34:$B$777,I$260)+'СЕТ СН'!$F$12-'СЕТ СН'!$F$23</f>
        <v>-12.187650480000002</v>
      </c>
      <c r="J267" s="37">
        <f>SUMIFS(СВЦЭМ!$H$34:$H$777,СВЦЭМ!$A$34:$A$777,$A267,СВЦЭМ!$B$34:$B$777,J$260)+'СЕТ СН'!$F$12-'СЕТ СН'!$F$23</f>
        <v>-47.989408629999957</v>
      </c>
      <c r="K267" s="37">
        <f>SUMIFS(СВЦЭМ!$H$34:$H$777,СВЦЭМ!$A$34:$A$777,$A267,СВЦЭМ!$B$34:$B$777,K$260)+'СЕТ СН'!$F$12-'СЕТ СН'!$F$23</f>
        <v>-107.71715313999999</v>
      </c>
      <c r="L267" s="37">
        <f>SUMIFS(СВЦЭМ!$H$34:$H$777,СВЦЭМ!$A$34:$A$777,$A267,СВЦЭМ!$B$34:$B$777,L$260)+'СЕТ СН'!$F$12-'СЕТ СН'!$F$23</f>
        <v>-161.07644390000002</v>
      </c>
      <c r="M267" s="37">
        <f>SUMIFS(СВЦЭМ!$H$34:$H$777,СВЦЭМ!$A$34:$A$777,$A267,СВЦЭМ!$B$34:$B$777,M$260)+'СЕТ СН'!$F$12-'СЕТ СН'!$F$23</f>
        <v>-177.92682767000002</v>
      </c>
      <c r="N267" s="37">
        <f>SUMIFS(СВЦЭМ!$H$34:$H$777,СВЦЭМ!$A$34:$A$777,$A267,СВЦЭМ!$B$34:$B$777,N$260)+'СЕТ СН'!$F$12-'СЕТ СН'!$F$23</f>
        <v>-177.84347291</v>
      </c>
      <c r="O267" s="37">
        <f>SUMIFS(СВЦЭМ!$H$34:$H$777,СВЦЭМ!$A$34:$A$777,$A267,СВЦЭМ!$B$34:$B$777,O$260)+'СЕТ СН'!$F$12-'СЕТ СН'!$F$23</f>
        <v>-176.38748389</v>
      </c>
      <c r="P267" s="37">
        <f>SUMIFS(СВЦЭМ!$H$34:$H$777,СВЦЭМ!$A$34:$A$777,$A267,СВЦЭМ!$B$34:$B$777,P$260)+'СЕТ СН'!$F$12-'СЕТ СН'!$F$23</f>
        <v>-173.82812187000002</v>
      </c>
      <c r="Q267" s="37">
        <f>SUMIFS(СВЦЭМ!$H$34:$H$777,СВЦЭМ!$A$34:$A$777,$A267,СВЦЭМ!$B$34:$B$777,Q$260)+'СЕТ СН'!$F$12-'СЕТ СН'!$F$23</f>
        <v>-171.17836517000001</v>
      </c>
      <c r="R267" s="37">
        <f>SUMIFS(СВЦЭМ!$H$34:$H$777,СВЦЭМ!$A$34:$A$777,$A267,СВЦЭМ!$B$34:$B$777,R$260)+'СЕТ СН'!$F$12-'СЕТ СН'!$F$23</f>
        <v>-171.30441922</v>
      </c>
      <c r="S267" s="37">
        <f>SUMIFS(СВЦЭМ!$H$34:$H$777,СВЦЭМ!$A$34:$A$777,$A267,СВЦЭМ!$B$34:$B$777,S$260)+'СЕТ СН'!$F$12-'СЕТ СН'!$F$23</f>
        <v>-174.31171118999998</v>
      </c>
      <c r="T267" s="37">
        <f>SUMIFS(СВЦЭМ!$H$34:$H$777,СВЦЭМ!$A$34:$A$777,$A267,СВЦЭМ!$B$34:$B$777,T$260)+'СЕТ СН'!$F$12-'СЕТ СН'!$F$23</f>
        <v>-193.90962877999999</v>
      </c>
      <c r="U267" s="37">
        <f>SUMIFS(СВЦЭМ!$H$34:$H$777,СВЦЭМ!$A$34:$A$777,$A267,СВЦЭМ!$B$34:$B$777,U$260)+'СЕТ СН'!$F$12-'СЕТ СН'!$F$23</f>
        <v>-198.11360331999998</v>
      </c>
      <c r="V267" s="37">
        <f>SUMIFS(СВЦЭМ!$H$34:$H$777,СВЦЭМ!$A$34:$A$777,$A267,СВЦЭМ!$B$34:$B$777,V$260)+'СЕТ СН'!$F$12-'СЕТ СН'!$F$23</f>
        <v>-175.24367900999999</v>
      </c>
      <c r="W267" s="37">
        <f>SUMIFS(СВЦЭМ!$H$34:$H$777,СВЦЭМ!$A$34:$A$777,$A267,СВЦЭМ!$B$34:$B$777,W$260)+'СЕТ СН'!$F$12-'СЕТ СН'!$F$23</f>
        <v>-123.72362249000003</v>
      </c>
      <c r="X267" s="37">
        <f>SUMIFS(СВЦЭМ!$H$34:$H$777,СВЦЭМ!$A$34:$A$777,$A267,СВЦЭМ!$B$34:$B$777,X$260)+'СЕТ СН'!$F$12-'СЕТ СН'!$F$23</f>
        <v>-72.266197579999982</v>
      </c>
      <c r="Y267" s="37">
        <f>SUMIFS(СВЦЭМ!$H$34:$H$777,СВЦЭМ!$A$34:$A$777,$A267,СВЦЭМ!$B$34:$B$777,Y$260)+'СЕТ СН'!$F$12-'СЕТ СН'!$F$23</f>
        <v>-26.752941830000054</v>
      </c>
    </row>
    <row r="268" spans="1:27" ht="15.75" x14ac:dyDescent="0.2">
      <c r="A268" s="36">
        <f t="shared" si="7"/>
        <v>43047</v>
      </c>
      <c r="B268" s="37">
        <f>SUMIFS(СВЦЭМ!$H$34:$H$777,СВЦЭМ!$A$34:$A$777,$A268,СВЦЭМ!$B$34:$B$777,B$260)+'СЕТ СН'!$F$12-'СЕТ СН'!$F$23</f>
        <v>-28.357073349999951</v>
      </c>
      <c r="C268" s="37">
        <f>SUMIFS(СВЦЭМ!$H$34:$H$777,СВЦЭМ!$A$34:$A$777,$A268,СВЦЭМ!$B$34:$B$777,C$260)+'СЕТ СН'!$F$12-'СЕТ СН'!$F$23</f>
        <v>-20.318766839999967</v>
      </c>
      <c r="D268" s="37">
        <f>SUMIFS(СВЦЭМ!$H$34:$H$777,СВЦЭМ!$A$34:$A$777,$A268,СВЦЭМ!$B$34:$B$777,D$260)+'СЕТ СН'!$F$12-'СЕТ СН'!$F$23</f>
        <v>1.6360703399999466</v>
      </c>
      <c r="E268" s="37">
        <f>SUMIFS(СВЦЭМ!$H$34:$H$777,СВЦЭМ!$A$34:$A$777,$A268,СВЦЭМ!$B$34:$B$777,E$260)+'СЕТ СН'!$F$12-'СЕТ СН'!$F$23</f>
        <v>4.2274007299999994</v>
      </c>
      <c r="F268" s="37">
        <f>SUMIFS(СВЦЭМ!$H$34:$H$777,СВЦЭМ!$A$34:$A$777,$A268,СВЦЭМ!$B$34:$B$777,F$260)+'СЕТ СН'!$F$12-'СЕТ СН'!$F$23</f>
        <v>5.9577702899999849</v>
      </c>
      <c r="G268" s="37">
        <f>SUMIFS(СВЦЭМ!$H$34:$H$777,СВЦЭМ!$A$34:$A$777,$A268,СВЦЭМ!$B$34:$B$777,G$260)+'СЕТ СН'!$F$12-'СЕТ СН'!$F$23</f>
        <v>9.3178668699999889</v>
      </c>
      <c r="H268" s="37">
        <f>SUMIFS(СВЦЭМ!$H$34:$H$777,СВЦЭМ!$A$34:$A$777,$A268,СВЦЭМ!$B$34:$B$777,H$260)+'СЕТ СН'!$F$12-'СЕТ СН'!$F$23</f>
        <v>13.678352560000008</v>
      </c>
      <c r="I268" s="37">
        <f>SUMIFS(СВЦЭМ!$H$34:$H$777,СВЦЭМ!$A$34:$A$777,$A268,СВЦЭМ!$B$34:$B$777,I$260)+'СЕТ СН'!$F$12-'СЕТ СН'!$F$23</f>
        <v>-20.722069300000044</v>
      </c>
      <c r="J268" s="37">
        <f>SUMIFS(СВЦЭМ!$H$34:$H$777,СВЦЭМ!$A$34:$A$777,$A268,СВЦЭМ!$B$34:$B$777,J$260)+'СЕТ СН'!$F$12-'СЕТ СН'!$F$23</f>
        <v>-64.880745380000008</v>
      </c>
      <c r="K268" s="37">
        <f>SUMIFS(СВЦЭМ!$H$34:$H$777,СВЦЭМ!$A$34:$A$777,$A268,СВЦЭМ!$B$34:$B$777,K$260)+'СЕТ СН'!$F$12-'СЕТ СН'!$F$23</f>
        <v>-123.57727828999998</v>
      </c>
      <c r="L268" s="37">
        <f>SUMIFS(СВЦЭМ!$H$34:$H$777,СВЦЭМ!$A$34:$A$777,$A268,СВЦЭМ!$B$34:$B$777,L$260)+'СЕТ СН'!$F$12-'СЕТ СН'!$F$23</f>
        <v>-170.85682777</v>
      </c>
      <c r="M268" s="37">
        <f>SUMIFS(СВЦЭМ!$H$34:$H$777,СВЦЭМ!$A$34:$A$777,$A268,СВЦЭМ!$B$34:$B$777,M$260)+'СЕТ СН'!$F$12-'СЕТ СН'!$F$23</f>
        <v>-196.05533391</v>
      </c>
      <c r="N268" s="37">
        <f>SUMIFS(СВЦЭМ!$H$34:$H$777,СВЦЭМ!$A$34:$A$777,$A268,СВЦЭМ!$B$34:$B$777,N$260)+'СЕТ СН'!$F$12-'СЕТ СН'!$F$23</f>
        <v>-200.01989050999998</v>
      </c>
      <c r="O268" s="37">
        <f>SUMIFS(СВЦЭМ!$H$34:$H$777,СВЦЭМ!$A$34:$A$777,$A268,СВЦЭМ!$B$34:$B$777,O$260)+'СЕТ СН'!$F$12-'СЕТ СН'!$F$23</f>
        <v>-203.91785895999999</v>
      </c>
      <c r="P268" s="37">
        <f>SUMIFS(СВЦЭМ!$H$34:$H$777,СВЦЭМ!$A$34:$A$777,$A268,СВЦЭМ!$B$34:$B$777,P$260)+'СЕТ СН'!$F$12-'СЕТ СН'!$F$23</f>
        <v>-199.81224990999999</v>
      </c>
      <c r="Q268" s="37">
        <f>SUMIFS(СВЦЭМ!$H$34:$H$777,СВЦЭМ!$A$34:$A$777,$A268,СВЦЭМ!$B$34:$B$777,Q$260)+'СЕТ СН'!$F$12-'СЕТ СН'!$F$23</f>
        <v>-205.05247058999998</v>
      </c>
      <c r="R268" s="37">
        <f>SUMIFS(СВЦЭМ!$H$34:$H$777,СВЦЭМ!$A$34:$A$777,$A268,СВЦЭМ!$B$34:$B$777,R$260)+'СЕТ СН'!$F$12-'СЕТ СН'!$F$23</f>
        <v>-202.07223561000001</v>
      </c>
      <c r="S268" s="37">
        <f>SUMIFS(СВЦЭМ!$H$34:$H$777,СВЦЭМ!$A$34:$A$777,$A268,СВЦЭМ!$B$34:$B$777,S$260)+'СЕТ СН'!$F$12-'СЕТ СН'!$F$23</f>
        <v>-201.36656912000001</v>
      </c>
      <c r="T268" s="37">
        <f>SUMIFS(СВЦЭМ!$H$34:$H$777,СВЦЭМ!$A$34:$A$777,$A268,СВЦЭМ!$B$34:$B$777,T$260)+'СЕТ СН'!$F$12-'СЕТ СН'!$F$23</f>
        <v>-209.02488029</v>
      </c>
      <c r="U268" s="37">
        <f>SUMIFS(СВЦЭМ!$H$34:$H$777,СВЦЭМ!$A$34:$A$777,$A268,СВЦЭМ!$B$34:$B$777,U$260)+'СЕТ СН'!$F$12-'СЕТ СН'!$F$23</f>
        <v>-214.94394528999999</v>
      </c>
      <c r="V268" s="37">
        <f>SUMIFS(СВЦЭМ!$H$34:$H$777,СВЦЭМ!$A$34:$A$777,$A268,СВЦЭМ!$B$34:$B$777,V$260)+'СЕТ СН'!$F$12-'СЕТ СН'!$F$23</f>
        <v>-198.63501912999999</v>
      </c>
      <c r="W268" s="37">
        <f>SUMIFS(СВЦЭМ!$H$34:$H$777,СВЦЭМ!$A$34:$A$777,$A268,СВЦЭМ!$B$34:$B$777,W$260)+'СЕТ СН'!$F$12-'СЕТ СН'!$F$23</f>
        <v>-149.14549240000002</v>
      </c>
      <c r="X268" s="37">
        <f>SUMIFS(СВЦЭМ!$H$34:$H$777,СВЦЭМ!$A$34:$A$777,$A268,СВЦЭМ!$B$34:$B$777,X$260)+'СЕТ СН'!$F$12-'СЕТ СН'!$F$23</f>
        <v>-91.477254930000015</v>
      </c>
      <c r="Y268" s="37">
        <f>SUMIFS(СВЦЭМ!$H$34:$H$777,СВЦЭМ!$A$34:$A$777,$A268,СВЦЭМ!$B$34:$B$777,Y$260)+'СЕТ СН'!$F$12-'СЕТ СН'!$F$23</f>
        <v>-45.951292060000014</v>
      </c>
    </row>
    <row r="269" spans="1:27" ht="15.75" x14ac:dyDescent="0.2">
      <c r="A269" s="36">
        <f t="shared" si="7"/>
        <v>43048</v>
      </c>
      <c r="B269" s="37">
        <f>SUMIFS(СВЦЭМ!$H$34:$H$777,СВЦЭМ!$A$34:$A$777,$A269,СВЦЭМ!$B$34:$B$777,B$260)+'СЕТ СН'!$F$12-'СЕТ СН'!$F$23</f>
        <v>-17.331741090000037</v>
      </c>
      <c r="C269" s="37">
        <f>SUMIFS(СВЦЭМ!$H$34:$H$777,СВЦЭМ!$A$34:$A$777,$A269,СВЦЭМ!$B$34:$B$777,C$260)+'СЕТ СН'!$F$12-'СЕТ СН'!$F$23</f>
        <v>-8.9390991300000451</v>
      </c>
      <c r="D269" s="37">
        <f>SUMIFS(СВЦЭМ!$H$34:$H$777,СВЦЭМ!$A$34:$A$777,$A269,СВЦЭМ!$B$34:$B$777,D$260)+'СЕТ СН'!$F$12-'СЕТ СН'!$F$23</f>
        <v>13.284976560000018</v>
      </c>
      <c r="E269" s="37">
        <f>SUMIFS(СВЦЭМ!$H$34:$H$777,СВЦЭМ!$A$34:$A$777,$A269,СВЦЭМ!$B$34:$B$777,E$260)+'СЕТ СН'!$F$12-'СЕТ СН'!$F$23</f>
        <v>15.310250200000041</v>
      </c>
      <c r="F269" s="37">
        <f>SUMIFS(СВЦЭМ!$H$34:$H$777,СВЦЭМ!$A$34:$A$777,$A269,СВЦЭМ!$B$34:$B$777,F$260)+'СЕТ СН'!$F$12-'СЕТ СН'!$F$23</f>
        <v>16.528728480000041</v>
      </c>
      <c r="G269" s="37">
        <f>SUMIFS(СВЦЭМ!$H$34:$H$777,СВЦЭМ!$A$34:$A$777,$A269,СВЦЭМ!$B$34:$B$777,G$260)+'СЕТ СН'!$F$12-'СЕТ СН'!$F$23</f>
        <v>15.603713370000037</v>
      </c>
      <c r="H269" s="37">
        <f>SUMIFS(СВЦЭМ!$H$34:$H$777,СВЦЭМ!$A$34:$A$777,$A269,СВЦЭМ!$B$34:$B$777,H$260)+'СЕТ СН'!$F$12-'СЕТ СН'!$F$23</f>
        <v>16.063764610000021</v>
      </c>
      <c r="I269" s="37">
        <f>SUMIFS(СВЦЭМ!$H$34:$H$777,СВЦЭМ!$A$34:$A$777,$A269,СВЦЭМ!$B$34:$B$777,I$260)+'СЕТ СН'!$F$12-'СЕТ СН'!$F$23</f>
        <v>-20.08755235000001</v>
      </c>
      <c r="J269" s="37">
        <f>SUMIFS(СВЦЭМ!$H$34:$H$777,СВЦЭМ!$A$34:$A$777,$A269,СВЦЭМ!$B$34:$B$777,J$260)+'СЕТ СН'!$F$12-'СЕТ СН'!$F$23</f>
        <v>-70.948020310000004</v>
      </c>
      <c r="K269" s="37">
        <f>SUMIFS(СВЦЭМ!$H$34:$H$777,СВЦЭМ!$A$34:$A$777,$A269,СВЦЭМ!$B$34:$B$777,K$260)+'СЕТ СН'!$F$12-'СЕТ СН'!$F$23</f>
        <v>-130.92479381999999</v>
      </c>
      <c r="L269" s="37">
        <f>SUMIFS(СВЦЭМ!$H$34:$H$777,СВЦЭМ!$A$34:$A$777,$A269,СВЦЭМ!$B$34:$B$777,L$260)+'СЕТ СН'!$F$12-'СЕТ СН'!$F$23</f>
        <v>-177.30426884000002</v>
      </c>
      <c r="M269" s="37">
        <f>SUMIFS(СВЦЭМ!$H$34:$H$777,СВЦЭМ!$A$34:$A$777,$A269,СВЦЭМ!$B$34:$B$777,M$260)+'СЕТ СН'!$F$12-'СЕТ СН'!$F$23</f>
        <v>-195.96008690999997</v>
      </c>
      <c r="N269" s="37">
        <f>SUMIFS(СВЦЭМ!$H$34:$H$777,СВЦЭМ!$A$34:$A$777,$A269,СВЦЭМ!$B$34:$B$777,N$260)+'СЕТ СН'!$F$12-'СЕТ СН'!$F$23</f>
        <v>-192.62631630999999</v>
      </c>
      <c r="O269" s="37">
        <f>SUMIFS(СВЦЭМ!$H$34:$H$777,СВЦЭМ!$A$34:$A$777,$A269,СВЦЭМ!$B$34:$B$777,O$260)+'СЕТ СН'!$F$12-'СЕТ СН'!$F$23</f>
        <v>-187.08244259999998</v>
      </c>
      <c r="P269" s="37">
        <f>SUMIFS(СВЦЭМ!$H$34:$H$777,СВЦЭМ!$A$34:$A$777,$A269,СВЦЭМ!$B$34:$B$777,P$260)+'СЕТ СН'!$F$12-'СЕТ СН'!$F$23</f>
        <v>-186.36771227000003</v>
      </c>
      <c r="Q269" s="37">
        <f>SUMIFS(СВЦЭМ!$H$34:$H$777,СВЦЭМ!$A$34:$A$777,$A269,СВЦЭМ!$B$34:$B$777,Q$260)+'СЕТ СН'!$F$12-'СЕТ СН'!$F$23</f>
        <v>-183.88217535000001</v>
      </c>
      <c r="R269" s="37">
        <f>SUMIFS(СВЦЭМ!$H$34:$H$777,СВЦЭМ!$A$34:$A$777,$A269,СВЦЭМ!$B$34:$B$777,R$260)+'СЕТ СН'!$F$12-'СЕТ СН'!$F$23</f>
        <v>-183.12253079999999</v>
      </c>
      <c r="S269" s="37">
        <f>SUMIFS(СВЦЭМ!$H$34:$H$777,СВЦЭМ!$A$34:$A$777,$A269,СВЦЭМ!$B$34:$B$777,S$260)+'СЕТ СН'!$F$12-'СЕТ СН'!$F$23</f>
        <v>-178.62152592000001</v>
      </c>
      <c r="T269" s="37">
        <f>SUMIFS(СВЦЭМ!$H$34:$H$777,СВЦЭМ!$A$34:$A$777,$A269,СВЦЭМ!$B$34:$B$777,T$260)+'СЕТ СН'!$F$12-'СЕТ СН'!$F$23</f>
        <v>-189.40351213000002</v>
      </c>
      <c r="U269" s="37">
        <f>SUMIFS(СВЦЭМ!$H$34:$H$777,СВЦЭМ!$A$34:$A$777,$A269,СВЦЭМ!$B$34:$B$777,U$260)+'СЕТ СН'!$F$12-'СЕТ СН'!$F$23</f>
        <v>-191.2806673</v>
      </c>
      <c r="V269" s="37">
        <f>SUMIFS(СВЦЭМ!$H$34:$H$777,СВЦЭМ!$A$34:$A$777,$A269,СВЦЭМ!$B$34:$B$777,V$260)+'СЕТ СН'!$F$12-'СЕТ СН'!$F$23</f>
        <v>-173.45395443000001</v>
      </c>
      <c r="W269" s="37">
        <f>SUMIFS(СВЦЭМ!$H$34:$H$777,СВЦЭМ!$A$34:$A$777,$A269,СВЦЭМ!$B$34:$B$777,W$260)+'СЕТ СН'!$F$12-'СЕТ СН'!$F$23</f>
        <v>-127.22313599</v>
      </c>
      <c r="X269" s="37">
        <f>SUMIFS(СВЦЭМ!$H$34:$H$777,СВЦЭМ!$A$34:$A$777,$A269,СВЦЭМ!$B$34:$B$777,X$260)+'СЕТ СН'!$F$12-'СЕТ СН'!$F$23</f>
        <v>-67.119795850000003</v>
      </c>
      <c r="Y269" s="37">
        <f>SUMIFS(СВЦЭМ!$H$34:$H$777,СВЦЭМ!$A$34:$A$777,$A269,СВЦЭМ!$B$34:$B$777,Y$260)+'СЕТ СН'!$F$12-'СЕТ СН'!$F$23</f>
        <v>-41.959477229999948</v>
      </c>
    </row>
    <row r="270" spans="1:27" ht="15.75" x14ac:dyDescent="0.2">
      <c r="A270" s="36">
        <f t="shared" si="7"/>
        <v>43049</v>
      </c>
      <c r="B270" s="37">
        <f>SUMIFS(СВЦЭМ!$H$34:$H$777,СВЦЭМ!$A$34:$A$777,$A270,СВЦЭМ!$B$34:$B$777,B$260)+'СЕТ СН'!$F$12-'СЕТ СН'!$F$23</f>
        <v>-25.25709887000005</v>
      </c>
      <c r="C270" s="37">
        <f>SUMIFS(СВЦЭМ!$H$34:$H$777,СВЦЭМ!$A$34:$A$777,$A270,СВЦЭМ!$B$34:$B$777,C$260)+'СЕТ СН'!$F$12-'СЕТ СН'!$F$23</f>
        <v>-8.7373256900000342</v>
      </c>
      <c r="D270" s="37">
        <f>SUMIFS(СВЦЭМ!$H$34:$H$777,СВЦЭМ!$A$34:$A$777,$A270,СВЦЭМ!$B$34:$B$777,D$260)+'СЕТ СН'!$F$12-'СЕТ СН'!$F$23</f>
        <v>12.866111799999999</v>
      </c>
      <c r="E270" s="37">
        <f>SUMIFS(СВЦЭМ!$H$34:$H$777,СВЦЭМ!$A$34:$A$777,$A270,СВЦЭМ!$B$34:$B$777,E$260)+'СЕТ СН'!$F$12-'СЕТ СН'!$F$23</f>
        <v>11.12621581999997</v>
      </c>
      <c r="F270" s="37">
        <f>SUMIFS(СВЦЭМ!$H$34:$H$777,СВЦЭМ!$A$34:$A$777,$A270,СВЦЭМ!$B$34:$B$777,F$260)+'СЕТ СН'!$F$12-'СЕТ СН'!$F$23</f>
        <v>11.529268630000047</v>
      </c>
      <c r="G270" s="37">
        <f>SUMIFS(СВЦЭМ!$H$34:$H$777,СВЦЭМ!$A$34:$A$777,$A270,СВЦЭМ!$B$34:$B$777,G$260)+'СЕТ СН'!$F$12-'СЕТ СН'!$F$23</f>
        <v>15.113422190000051</v>
      </c>
      <c r="H270" s="37">
        <f>SUMIFS(СВЦЭМ!$H$34:$H$777,СВЦЭМ!$A$34:$A$777,$A270,СВЦЭМ!$B$34:$B$777,H$260)+'СЕТ СН'!$F$12-'СЕТ СН'!$F$23</f>
        <v>19.275065110000014</v>
      </c>
      <c r="I270" s="37">
        <f>SUMIFS(СВЦЭМ!$H$34:$H$777,СВЦЭМ!$A$34:$A$777,$A270,СВЦЭМ!$B$34:$B$777,I$260)+'СЕТ СН'!$F$12-'СЕТ СН'!$F$23</f>
        <v>-35.985318099999972</v>
      </c>
      <c r="J270" s="37">
        <f>SUMIFS(СВЦЭМ!$H$34:$H$777,СВЦЭМ!$A$34:$A$777,$A270,СВЦЭМ!$B$34:$B$777,J$260)+'СЕТ СН'!$F$12-'СЕТ СН'!$F$23</f>
        <v>-82.918915990000016</v>
      </c>
      <c r="K270" s="37">
        <f>SUMIFS(СВЦЭМ!$H$34:$H$777,СВЦЭМ!$A$34:$A$777,$A270,СВЦЭМ!$B$34:$B$777,K$260)+'СЕТ СН'!$F$12-'СЕТ СН'!$F$23</f>
        <v>-134.70914977000001</v>
      </c>
      <c r="L270" s="37">
        <f>SUMIFS(СВЦЭМ!$H$34:$H$777,СВЦЭМ!$A$34:$A$777,$A270,СВЦЭМ!$B$34:$B$777,L$260)+'СЕТ СН'!$F$12-'СЕТ СН'!$F$23</f>
        <v>-180.42978455000002</v>
      </c>
      <c r="M270" s="37">
        <f>SUMIFS(СВЦЭМ!$H$34:$H$777,СВЦЭМ!$A$34:$A$777,$A270,СВЦЭМ!$B$34:$B$777,M$260)+'СЕТ СН'!$F$12-'СЕТ СН'!$F$23</f>
        <v>-194.09992482000001</v>
      </c>
      <c r="N270" s="37">
        <f>SUMIFS(СВЦЭМ!$H$34:$H$777,СВЦЭМ!$A$34:$A$777,$A270,СВЦЭМ!$B$34:$B$777,N$260)+'СЕТ СН'!$F$12-'СЕТ СН'!$F$23</f>
        <v>-184.92781435000001</v>
      </c>
      <c r="O270" s="37">
        <f>SUMIFS(СВЦЭМ!$H$34:$H$777,СВЦЭМ!$A$34:$A$777,$A270,СВЦЭМ!$B$34:$B$777,O$260)+'СЕТ СН'!$F$12-'СЕТ СН'!$F$23</f>
        <v>-183.42116924999999</v>
      </c>
      <c r="P270" s="37">
        <f>SUMIFS(СВЦЭМ!$H$34:$H$777,СВЦЭМ!$A$34:$A$777,$A270,СВЦЭМ!$B$34:$B$777,P$260)+'СЕТ СН'!$F$12-'СЕТ СН'!$F$23</f>
        <v>-176.03356128000001</v>
      </c>
      <c r="Q270" s="37">
        <f>SUMIFS(СВЦЭМ!$H$34:$H$777,СВЦЭМ!$A$34:$A$777,$A270,СВЦЭМ!$B$34:$B$777,Q$260)+'СЕТ СН'!$F$12-'СЕТ СН'!$F$23</f>
        <v>-172.95246724999998</v>
      </c>
      <c r="R270" s="37">
        <f>SUMIFS(СВЦЭМ!$H$34:$H$777,СВЦЭМ!$A$34:$A$777,$A270,СВЦЭМ!$B$34:$B$777,R$260)+'СЕТ СН'!$F$12-'СЕТ СН'!$F$23</f>
        <v>-171.66660698999999</v>
      </c>
      <c r="S270" s="37">
        <f>SUMIFS(СВЦЭМ!$H$34:$H$777,СВЦЭМ!$A$34:$A$777,$A270,СВЦЭМ!$B$34:$B$777,S$260)+'СЕТ СН'!$F$12-'СЕТ СН'!$F$23</f>
        <v>-181.55797286000001</v>
      </c>
      <c r="T270" s="37">
        <f>SUMIFS(СВЦЭМ!$H$34:$H$777,СВЦЭМ!$A$34:$A$777,$A270,СВЦЭМ!$B$34:$B$777,T$260)+'СЕТ СН'!$F$12-'СЕТ СН'!$F$23</f>
        <v>-211.59471910000002</v>
      </c>
      <c r="U270" s="37">
        <f>SUMIFS(СВЦЭМ!$H$34:$H$777,СВЦЭМ!$A$34:$A$777,$A270,СВЦЭМ!$B$34:$B$777,U$260)+'СЕТ СН'!$F$12-'СЕТ СН'!$F$23</f>
        <v>-213.36408643999999</v>
      </c>
      <c r="V270" s="37">
        <f>SUMIFS(СВЦЭМ!$H$34:$H$777,СВЦЭМ!$A$34:$A$777,$A270,СВЦЭМ!$B$34:$B$777,V$260)+'СЕТ СН'!$F$12-'СЕТ СН'!$F$23</f>
        <v>-184.21075350000001</v>
      </c>
      <c r="W270" s="37">
        <f>SUMIFS(СВЦЭМ!$H$34:$H$777,СВЦЭМ!$A$34:$A$777,$A270,СВЦЭМ!$B$34:$B$777,W$260)+'СЕТ СН'!$F$12-'СЕТ СН'!$F$23</f>
        <v>-132.26852049000001</v>
      </c>
      <c r="X270" s="37">
        <f>SUMIFS(СВЦЭМ!$H$34:$H$777,СВЦЭМ!$A$34:$A$777,$A270,СВЦЭМ!$B$34:$B$777,X$260)+'СЕТ СН'!$F$12-'СЕТ СН'!$F$23</f>
        <v>-74.970902889999991</v>
      </c>
      <c r="Y270" s="37">
        <f>SUMIFS(СВЦЭМ!$H$34:$H$777,СВЦЭМ!$A$34:$A$777,$A270,СВЦЭМ!$B$34:$B$777,Y$260)+'СЕТ СН'!$F$12-'СЕТ СН'!$F$23</f>
        <v>-37.207743850000043</v>
      </c>
    </row>
    <row r="271" spans="1:27" ht="15.75" x14ac:dyDescent="0.2">
      <c r="A271" s="36">
        <f t="shared" si="7"/>
        <v>43050</v>
      </c>
      <c r="B271" s="37">
        <f>SUMIFS(СВЦЭМ!$H$34:$H$777,СВЦЭМ!$A$34:$A$777,$A271,СВЦЭМ!$B$34:$B$777,B$260)+'СЕТ СН'!$F$12-'СЕТ СН'!$F$23</f>
        <v>10.137760930000013</v>
      </c>
      <c r="C271" s="37">
        <f>SUMIFS(СВЦЭМ!$H$34:$H$777,СВЦЭМ!$A$34:$A$777,$A271,СВЦЭМ!$B$34:$B$777,C$260)+'СЕТ СН'!$F$12-'СЕТ СН'!$F$23</f>
        <v>1.5278814399999874</v>
      </c>
      <c r="D271" s="37">
        <f>SUMIFS(СВЦЭМ!$H$34:$H$777,СВЦЭМ!$A$34:$A$777,$A271,СВЦЭМ!$B$34:$B$777,D$260)+'СЕТ СН'!$F$12-'СЕТ СН'!$F$23</f>
        <v>15.417266270000027</v>
      </c>
      <c r="E271" s="37">
        <f>SUMIFS(СВЦЭМ!$H$34:$H$777,СВЦЭМ!$A$34:$A$777,$A271,СВЦЭМ!$B$34:$B$777,E$260)+'СЕТ СН'!$F$12-'СЕТ СН'!$F$23</f>
        <v>25.499163859999953</v>
      </c>
      <c r="F271" s="37">
        <f>SUMIFS(СВЦЭМ!$H$34:$H$777,СВЦЭМ!$A$34:$A$777,$A271,СВЦЭМ!$B$34:$B$777,F$260)+'СЕТ СН'!$F$12-'СЕТ СН'!$F$23</f>
        <v>25.123686229999976</v>
      </c>
      <c r="G271" s="37">
        <f>SUMIFS(СВЦЭМ!$H$34:$H$777,СВЦЭМ!$A$34:$A$777,$A271,СВЦЭМ!$B$34:$B$777,G$260)+'СЕТ СН'!$F$12-'СЕТ СН'!$F$23</f>
        <v>21.904201309999962</v>
      </c>
      <c r="H271" s="37">
        <f>SUMIFS(СВЦЭМ!$H$34:$H$777,СВЦЭМ!$A$34:$A$777,$A271,СВЦЭМ!$B$34:$B$777,H$260)+'СЕТ СН'!$F$12-'СЕТ СН'!$F$23</f>
        <v>11.766729680000026</v>
      </c>
      <c r="I271" s="37">
        <f>SUMIFS(СВЦЭМ!$H$34:$H$777,СВЦЭМ!$A$34:$A$777,$A271,СВЦЭМ!$B$34:$B$777,I$260)+'СЕТ СН'!$F$12-'СЕТ СН'!$F$23</f>
        <v>-20.602108430000044</v>
      </c>
      <c r="J271" s="37">
        <f>SUMIFS(СВЦЭМ!$H$34:$H$777,СВЦЭМ!$A$34:$A$777,$A271,СВЦЭМ!$B$34:$B$777,J$260)+'СЕТ СН'!$F$12-'СЕТ СН'!$F$23</f>
        <v>-70.397631199999978</v>
      </c>
      <c r="K271" s="37">
        <f>SUMIFS(СВЦЭМ!$H$34:$H$777,СВЦЭМ!$A$34:$A$777,$A271,СВЦЭМ!$B$34:$B$777,K$260)+'СЕТ СН'!$F$12-'СЕТ СН'!$F$23</f>
        <v>-130.32544904000002</v>
      </c>
      <c r="L271" s="37">
        <f>SUMIFS(СВЦЭМ!$H$34:$H$777,СВЦЭМ!$A$34:$A$777,$A271,СВЦЭМ!$B$34:$B$777,L$260)+'СЕТ СН'!$F$12-'СЕТ СН'!$F$23</f>
        <v>-180.37185722999999</v>
      </c>
      <c r="M271" s="37">
        <f>SUMIFS(СВЦЭМ!$H$34:$H$777,СВЦЭМ!$A$34:$A$777,$A271,СВЦЭМ!$B$34:$B$777,M$260)+'СЕТ СН'!$F$12-'СЕТ СН'!$F$23</f>
        <v>-200.87581864999999</v>
      </c>
      <c r="N271" s="37">
        <f>SUMIFS(СВЦЭМ!$H$34:$H$777,СВЦЭМ!$A$34:$A$777,$A271,СВЦЭМ!$B$34:$B$777,N$260)+'СЕТ СН'!$F$12-'СЕТ СН'!$F$23</f>
        <v>-193.01943139999997</v>
      </c>
      <c r="O271" s="37">
        <f>SUMIFS(СВЦЭМ!$H$34:$H$777,СВЦЭМ!$A$34:$A$777,$A271,СВЦЭМ!$B$34:$B$777,O$260)+'СЕТ СН'!$F$12-'СЕТ СН'!$F$23</f>
        <v>-196.68804826000002</v>
      </c>
      <c r="P271" s="37">
        <f>SUMIFS(СВЦЭМ!$H$34:$H$777,СВЦЭМ!$A$34:$A$777,$A271,СВЦЭМ!$B$34:$B$777,P$260)+'СЕТ СН'!$F$12-'СЕТ СН'!$F$23</f>
        <v>-193.76100975000003</v>
      </c>
      <c r="Q271" s="37">
        <f>SUMIFS(СВЦЭМ!$H$34:$H$777,СВЦЭМ!$A$34:$A$777,$A271,СВЦЭМ!$B$34:$B$777,Q$260)+'СЕТ СН'!$F$12-'СЕТ СН'!$F$23</f>
        <v>-192.85596549000002</v>
      </c>
      <c r="R271" s="37">
        <f>SUMIFS(СВЦЭМ!$H$34:$H$777,СВЦЭМ!$A$34:$A$777,$A271,СВЦЭМ!$B$34:$B$777,R$260)+'СЕТ СН'!$F$12-'СЕТ СН'!$F$23</f>
        <v>-194.51201251999998</v>
      </c>
      <c r="S271" s="37">
        <f>SUMIFS(СВЦЭМ!$H$34:$H$777,СВЦЭМ!$A$34:$A$777,$A271,СВЦЭМ!$B$34:$B$777,S$260)+'СЕТ СН'!$F$12-'СЕТ СН'!$F$23</f>
        <v>-190.74073881999999</v>
      </c>
      <c r="T271" s="37">
        <f>SUMIFS(СВЦЭМ!$H$34:$H$777,СВЦЭМ!$A$34:$A$777,$A271,СВЦЭМ!$B$34:$B$777,T$260)+'СЕТ СН'!$F$12-'СЕТ СН'!$F$23</f>
        <v>-209.10253588</v>
      </c>
      <c r="U271" s="37">
        <f>SUMIFS(СВЦЭМ!$H$34:$H$777,СВЦЭМ!$A$34:$A$777,$A271,СВЦЭМ!$B$34:$B$777,U$260)+'СЕТ СН'!$F$12-'СЕТ СН'!$F$23</f>
        <v>-208.38890321999997</v>
      </c>
      <c r="V271" s="37">
        <f>SUMIFS(СВЦЭМ!$H$34:$H$777,СВЦЭМ!$A$34:$A$777,$A271,СВЦЭМ!$B$34:$B$777,V$260)+'СЕТ СН'!$F$12-'СЕТ СН'!$F$23</f>
        <v>-188.44718397000003</v>
      </c>
      <c r="W271" s="37">
        <f>SUMIFS(СВЦЭМ!$H$34:$H$777,СВЦЭМ!$A$34:$A$777,$A271,СВЦЭМ!$B$34:$B$777,W$260)+'СЕТ СН'!$F$12-'СЕТ СН'!$F$23</f>
        <v>-128.54761494000002</v>
      </c>
      <c r="X271" s="37">
        <f>SUMIFS(СВЦЭМ!$H$34:$H$777,СВЦЭМ!$A$34:$A$777,$A271,СВЦЭМ!$B$34:$B$777,X$260)+'СЕТ СН'!$F$12-'СЕТ СН'!$F$23</f>
        <v>-73.009759739999993</v>
      </c>
      <c r="Y271" s="37">
        <f>SUMIFS(СВЦЭМ!$H$34:$H$777,СВЦЭМ!$A$34:$A$777,$A271,СВЦЭМ!$B$34:$B$777,Y$260)+'СЕТ СН'!$F$12-'СЕТ СН'!$F$23</f>
        <v>-21.824044960000037</v>
      </c>
    </row>
    <row r="272" spans="1:27" ht="15.75" x14ac:dyDescent="0.2">
      <c r="A272" s="36">
        <f t="shared" si="7"/>
        <v>43051</v>
      </c>
      <c r="B272" s="37">
        <f>SUMIFS(СВЦЭМ!$H$34:$H$777,СВЦЭМ!$A$34:$A$777,$A272,СВЦЭМ!$B$34:$B$777,B$260)+'СЕТ СН'!$F$12-'СЕТ СН'!$F$23</f>
        <v>-7.7984553600000481</v>
      </c>
      <c r="C272" s="37">
        <f>SUMIFS(СВЦЭМ!$H$34:$H$777,СВЦЭМ!$A$34:$A$777,$A272,СВЦЭМ!$B$34:$B$777,C$260)+'СЕТ СН'!$F$12-'СЕТ СН'!$F$23</f>
        <v>14.967013169999973</v>
      </c>
      <c r="D272" s="37">
        <f>SUMIFS(СВЦЭМ!$H$34:$H$777,СВЦЭМ!$A$34:$A$777,$A272,СВЦЭМ!$B$34:$B$777,D$260)+'СЕТ СН'!$F$12-'СЕТ СН'!$F$23</f>
        <v>29.133982230000015</v>
      </c>
      <c r="E272" s="37">
        <f>SUMIFS(СВЦЭМ!$H$34:$H$777,СВЦЭМ!$A$34:$A$777,$A272,СВЦЭМ!$B$34:$B$777,E$260)+'СЕТ СН'!$F$12-'СЕТ СН'!$F$23</f>
        <v>38.33343769999999</v>
      </c>
      <c r="F272" s="37">
        <f>SUMIFS(СВЦЭМ!$H$34:$H$777,СВЦЭМ!$A$34:$A$777,$A272,СВЦЭМ!$B$34:$B$777,F$260)+'СЕТ СН'!$F$12-'СЕТ СН'!$F$23</f>
        <v>51.584198030000039</v>
      </c>
      <c r="G272" s="37">
        <f>SUMIFS(СВЦЭМ!$H$34:$H$777,СВЦЭМ!$A$34:$A$777,$A272,СВЦЭМ!$B$34:$B$777,G$260)+'СЕТ СН'!$F$12-'СЕТ СН'!$F$23</f>
        <v>49.305894859999967</v>
      </c>
      <c r="H272" s="37">
        <f>SUMIFS(СВЦЭМ!$H$34:$H$777,СВЦЭМ!$A$34:$A$777,$A272,СВЦЭМ!$B$34:$B$777,H$260)+'СЕТ СН'!$F$12-'СЕТ СН'!$F$23</f>
        <v>39.633186619999947</v>
      </c>
      <c r="I272" s="37">
        <f>SUMIFS(СВЦЭМ!$H$34:$H$777,СВЦЭМ!$A$34:$A$777,$A272,СВЦЭМ!$B$34:$B$777,I$260)+'СЕТ СН'!$F$12-'СЕТ СН'!$F$23</f>
        <v>10.339498830000025</v>
      </c>
      <c r="J272" s="37">
        <f>SUMIFS(СВЦЭМ!$H$34:$H$777,СВЦЭМ!$A$34:$A$777,$A272,СВЦЭМ!$B$34:$B$777,J$260)+'СЕТ СН'!$F$12-'СЕТ СН'!$F$23</f>
        <v>-51.318999899999994</v>
      </c>
      <c r="K272" s="37">
        <f>SUMIFS(СВЦЭМ!$H$34:$H$777,СВЦЭМ!$A$34:$A$777,$A272,СВЦЭМ!$B$34:$B$777,K$260)+'СЕТ СН'!$F$12-'СЕТ СН'!$F$23</f>
        <v>-123.03432662</v>
      </c>
      <c r="L272" s="37">
        <f>SUMIFS(СВЦЭМ!$H$34:$H$777,СВЦЭМ!$A$34:$A$777,$A272,СВЦЭМ!$B$34:$B$777,L$260)+'СЕТ СН'!$F$12-'СЕТ СН'!$F$23</f>
        <v>-176.37703639</v>
      </c>
      <c r="M272" s="37">
        <f>SUMIFS(СВЦЭМ!$H$34:$H$777,СВЦЭМ!$A$34:$A$777,$A272,СВЦЭМ!$B$34:$B$777,M$260)+'СЕТ СН'!$F$12-'СЕТ СН'!$F$23</f>
        <v>-192.9011792</v>
      </c>
      <c r="N272" s="37">
        <f>SUMIFS(СВЦЭМ!$H$34:$H$777,СВЦЭМ!$A$34:$A$777,$A272,СВЦЭМ!$B$34:$B$777,N$260)+'СЕТ СН'!$F$12-'СЕТ СН'!$F$23</f>
        <v>-191.95902587</v>
      </c>
      <c r="O272" s="37">
        <f>SUMIFS(СВЦЭМ!$H$34:$H$777,СВЦЭМ!$A$34:$A$777,$A272,СВЦЭМ!$B$34:$B$777,O$260)+'СЕТ СН'!$F$12-'СЕТ СН'!$F$23</f>
        <v>-194.44608046000002</v>
      </c>
      <c r="P272" s="37">
        <f>SUMIFS(СВЦЭМ!$H$34:$H$777,СВЦЭМ!$A$34:$A$777,$A272,СВЦЭМ!$B$34:$B$777,P$260)+'СЕТ СН'!$F$12-'СЕТ СН'!$F$23</f>
        <v>-195.25064244999999</v>
      </c>
      <c r="Q272" s="37">
        <f>SUMIFS(СВЦЭМ!$H$34:$H$777,СВЦЭМ!$A$34:$A$777,$A272,СВЦЭМ!$B$34:$B$777,Q$260)+'СЕТ СН'!$F$12-'СЕТ СН'!$F$23</f>
        <v>-195.54843140999998</v>
      </c>
      <c r="R272" s="37">
        <f>SUMIFS(СВЦЭМ!$H$34:$H$777,СВЦЭМ!$A$34:$A$777,$A272,СВЦЭМ!$B$34:$B$777,R$260)+'СЕТ СН'!$F$12-'СЕТ СН'!$F$23</f>
        <v>-191.02757528000001</v>
      </c>
      <c r="S272" s="37">
        <f>SUMIFS(СВЦЭМ!$H$34:$H$777,СВЦЭМ!$A$34:$A$777,$A272,СВЦЭМ!$B$34:$B$777,S$260)+'СЕТ СН'!$F$12-'СЕТ СН'!$F$23</f>
        <v>-193.43685846</v>
      </c>
      <c r="T272" s="37">
        <f>SUMIFS(СВЦЭМ!$H$34:$H$777,СВЦЭМ!$A$34:$A$777,$A272,СВЦЭМ!$B$34:$B$777,T$260)+'СЕТ СН'!$F$12-'СЕТ СН'!$F$23</f>
        <v>-202.92243036000002</v>
      </c>
      <c r="U272" s="37">
        <f>SUMIFS(СВЦЭМ!$H$34:$H$777,СВЦЭМ!$A$34:$A$777,$A272,СВЦЭМ!$B$34:$B$777,U$260)+'СЕТ СН'!$F$12-'СЕТ СН'!$F$23</f>
        <v>-202.45911152999997</v>
      </c>
      <c r="V272" s="37">
        <f>SUMIFS(СВЦЭМ!$H$34:$H$777,СВЦЭМ!$A$34:$A$777,$A272,СВЦЭМ!$B$34:$B$777,V$260)+'СЕТ СН'!$F$12-'СЕТ СН'!$F$23</f>
        <v>-188.95449893</v>
      </c>
      <c r="W272" s="37">
        <f>SUMIFS(СВЦЭМ!$H$34:$H$777,СВЦЭМ!$A$34:$A$777,$A272,СВЦЭМ!$B$34:$B$777,W$260)+'СЕТ СН'!$F$12-'СЕТ СН'!$F$23</f>
        <v>-134.89755604999999</v>
      </c>
      <c r="X272" s="37">
        <f>SUMIFS(СВЦЭМ!$H$34:$H$777,СВЦЭМ!$A$34:$A$777,$A272,СВЦЭМ!$B$34:$B$777,X$260)+'СЕТ СН'!$F$12-'СЕТ СН'!$F$23</f>
        <v>-80.687614470000028</v>
      </c>
      <c r="Y272" s="37">
        <f>SUMIFS(СВЦЭМ!$H$34:$H$777,СВЦЭМ!$A$34:$A$777,$A272,СВЦЭМ!$B$34:$B$777,Y$260)+'СЕТ СН'!$F$12-'СЕТ СН'!$F$23</f>
        <v>-27.481018080000013</v>
      </c>
    </row>
    <row r="273" spans="1:25" ht="15.75" x14ac:dyDescent="0.2">
      <c r="A273" s="36">
        <f t="shared" si="7"/>
        <v>43052</v>
      </c>
      <c r="B273" s="37">
        <f>SUMIFS(СВЦЭМ!$H$34:$H$777,СВЦЭМ!$A$34:$A$777,$A273,СВЦЭМ!$B$34:$B$777,B$260)+'СЕТ СН'!$F$12-'СЕТ СН'!$F$23</f>
        <v>-4.969502489999968</v>
      </c>
      <c r="C273" s="37">
        <f>SUMIFS(СВЦЭМ!$H$34:$H$777,СВЦЭМ!$A$34:$A$777,$A273,СВЦЭМ!$B$34:$B$777,C$260)+'СЕТ СН'!$F$12-'СЕТ СН'!$F$23</f>
        <v>29.328068020000046</v>
      </c>
      <c r="D273" s="37">
        <f>SUMIFS(СВЦЭМ!$H$34:$H$777,СВЦЭМ!$A$34:$A$777,$A273,СВЦЭМ!$B$34:$B$777,D$260)+'СЕТ СН'!$F$12-'СЕТ СН'!$F$23</f>
        <v>58.148076339999989</v>
      </c>
      <c r="E273" s="37">
        <f>SUMIFS(СВЦЭМ!$H$34:$H$777,СВЦЭМ!$A$34:$A$777,$A273,СВЦЭМ!$B$34:$B$777,E$260)+'СЕТ СН'!$F$12-'СЕТ СН'!$F$23</f>
        <v>60.25647790000005</v>
      </c>
      <c r="F273" s="37">
        <f>SUMIFS(СВЦЭМ!$H$34:$H$777,СВЦЭМ!$A$34:$A$777,$A273,СВЦЭМ!$B$34:$B$777,F$260)+'СЕТ СН'!$F$12-'СЕТ СН'!$F$23</f>
        <v>65.298504810000054</v>
      </c>
      <c r="G273" s="37">
        <f>SUMIFS(СВЦЭМ!$H$34:$H$777,СВЦЭМ!$A$34:$A$777,$A273,СВЦЭМ!$B$34:$B$777,G$260)+'СЕТ СН'!$F$12-'СЕТ СН'!$F$23</f>
        <v>60.961891260000016</v>
      </c>
      <c r="H273" s="37">
        <f>SUMIFS(СВЦЭМ!$H$34:$H$777,СВЦЭМ!$A$34:$A$777,$A273,СВЦЭМ!$B$34:$B$777,H$260)+'СЕТ СН'!$F$12-'СЕТ СН'!$F$23</f>
        <v>34.068336700000032</v>
      </c>
      <c r="I273" s="37">
        <f>SUMIFS(СВЦЭМ!$H$34:$H$777,СВЦЭМ!$A$34:$A$777,$A273,СВЦЭМ!$B$34:$B$777,I$260)+'СЕТ СН'!$F$12-'СЕТ СН'!$F$23</f>
        <v>-22.766896859999974</v>
      </c>
      <c r="J273" s="37">
        <f>SUMIFS(СВЦЭМ!$H$34:$H$777,СВЦЭМ!$A$34:$A$777,$A273,СВЦЭМ!$B$34:$B$777,J$260)+'СЕТ СН'!$F$12-'СЕТ СН'!$F$23</f>
        <v>-82.276383559999999</v>
      </c>
      <c r="K273" s="37">
        <f>SUMIFS(СВЦЭМ!$H$34:$H$777,СВЦЭМ!$A$34:$A$777,$A273,СВЦЭМ!$B$34:$B$777,K$260)+'СЕТ СН'!$F$12-'СЕТ СН'!$F$23</f>
        <v>-125.07044065999997</v>
      </c>
      <c r="L273" s="37">
        <f>SUMIFS(СВЦЭМ!$H$34:$H$777,СВЦЭМ!$A$34:$A$777,$A273,СВЦЭМ!$B$34:$B$777,L$260)+'СЕТ СН'!$F$12-'СЕТ СН'!$F$23</f>
        <v>-161.74182057000002</v>
      </c>
      <c r="M273" s="37">
        <f>SUMIFS(СВЦЭМ!$H$34:$H$777,СВЦЭМ!$A$34:$A$777,$A273,СВЦЭМ!$B$34:$B$777,M$260)+'СЕТ СН'!$F$12-'СЕТ СН'!$F$23</f>
        <v>-179.26390729000002</v>
      </c>
      <c r="N273" s="37">
        <f>SUMIFS(СВЦЭМ!$H$34:$H$777,СВЦЭМ!$A$34:$A$777,$A273,СВЦЭМ!$B$34:$B$777,N$260)+'СЕТ СН'!$F$12-'СЕТ СН'!$F$23</f>
        <v>-185.47858695000002</v>
      </c>
      <c r="O273" s="37">
        <f>SUMIFS(СВЦЭМ!$H$34:$H$777,СВЦЭМ!$A$34:$A$777,$A273,СВЦЭМ!$B$34:$B$777,O$260)+'СЕТ СН'!$F$12-'СЕТ СН'!$F$23</f>
        <v>-186.71580127999999</v>
      </c>
      <c r="P273" s="37">
        <f>SUMIFS(СВЦЭМ!$H$34:$H$777,СВЦЭМ!$A$34:$A$777,$A273,СВЦЭМ!$B$34:$B$777,P$260)+'СЕТ СН'!$F$12-'СЕТ СН'!$F$23</f>
        <v>-187.83112836999999</v>
      </c>
      <c r="Q273" s="37">
        <f>SUMIFS(СВЦЭМ!$H$34:$H$777,СВЦЭМ!$A$34:$A$777,$A273,СВЦЭМ!$B$34:$B$777,Q$260)+'СЕТ СН'!$F$12-'СЕТ СН'!$F$23</f>
        <v>-187.10377498000003</v>
      </c>
      <c r="R273" s="37">
        <f>SUMIFS(СВЦЭМ!$H$34:$H$777,СВЦЭМ!$A$34:$A$777,$A273,СВЦЭМ!$B$34:$B$777,R$260)+'СЕТ СН'!$F$12-'СЕТ СН'!$F$23</f>
        <v>-190.99687336</v>
      </c>
      <c r="S273" s="37">
        <f>SUMIFS(СВЦЭМ!$H$34:$H$777,СВЦЭМ!$A$34:$A$777,$A273,СВЦЭМ!$B$34:$B$777,S$260)+'СЕТ СН'!$F$12-'СЕТ СН'!$F$23</f>
        <v>-188.08282313000001</v>
      </c>
      <c r="T273" s="37">
        <f>SUMIFS(СВЦЭМ!$H$34:$H$777,СВЦЭМ!$A$34:$A$777,$A273,СВЦЭМ!$B$34:$B$777,T$260)+'СЕТ СН'!$F$12-'СЕТ СН'!$F$23</f>
        <v>-172.27681631000002</v>
      </c>
      <c r="U273" s="37">
        <f>SUMIFS(СВЦЭМ!$H$34:$H$777,СВЦЭМ!$A$34:$A$777,$A273,СВЦЭМ!$B$34:$B$777,U$260)+'СЕТ СН'!$F$12-'СЕТ СН'!$F$23</f>
        <v>-173.91039056</v>
      </c>
      <c r="V273" s="37">
        <f>SUMIFS(СВЦЭМ!$H$34:$H$777,СВЦЭМ!$A$34:$A$777,$A273,СВЦЭМ!$B$34:$B$777,V$260)+'СЕТ СН'!$F$12-'СЕТ СН'!$F$23</f>
        <v>-169.26886163</v>
      </c>
      <c r="W273" s="37">
        <f>SUMIFS(СВЦЭМ!$H$34:$H$777,СВЦЭМ!$A$34:$A$777,$A273,СВЦЭМ!$B$34:$B$777,W$260)+'СЕТ СН'!$F$12-'СЕТ СН'!$F$23</f>
        <v>-130.11646444000002</v>
      </c>
      <c r="X273" s="37">
        <f>SUMIFS(СВЦЭМ!$H$34:$H$777,СВЦЭМ!$A$34:$A$777,$A273,СВЦЭМ!$B$34:$B$777,X$260)+'СЕТ СН'!$F$12-'СЕТ СН'!$F$23</f>
        <v>-72.824761899999999</v>
      </c>
      <c r="Y273" s="37">
        <f>SUMIFS(СВЦЭМ!$H$34:$H$777,СВЦЭМ!$A$34:$A$777,$A273,СВЦЭМ!$B$34:$B$777,Y$260)+'СЕТ СН'!$F$12-'СЕТ СН'!$F$23</f>
        <v>-13.218563040000049</v>
      </c>
    </row>
    <row r="274" spans="1:25" ht="15.75" x14ac:dyDescent="0.2">
      <c r="A274" s="36">
        <f t="shared" si="7"/>
        <v>43053</v>
      </c>
      <c r="B274" s="37">
        <f>SUMIFS(СВЦЭМ!$H$34:$H$777,СВЦЭМ!$A$34:$A$777,$A274,СВЦЭМ!$B$34:$B$777,B$260)+'СЕТ СН'!$F$12-'СЕТ СН'!$F$23</f>
        <v>5.9483490000000074</v>
      </c>
      <c r="C274" s="37">
        <f>SUMIFS(СВЦЭМ!$H$34:$H$777,СВЦЭМ!$A$34:$A$777,$A274,СВЦЭМ!$B$34:$B$777,C$260)+'СЕТ СН'!$F$12-'СЕТ СН'!$F$23</f>
        <v>26.907412219999969</v>
      </c>
      <c r="D274" s="37">
        <f>SUMIFS(СВЦЭМ!$H$34:$H$777,СВЦЭМ!$A$34:$A$777,$A274,СВЦЭМ!$B$34:$B$777,D$260)+'СЕТ СН'!$F$12-'СЕТ СН'!$F$23</f>
        <v>25.812630770000055</v>
      </c>
      <c r="E274" s="37">
        <f>SUMIFS(СВЦЭМ!$H$34:$H$777,СВЦЭМ!$A$34:$A$777,$A274,СВЦЭМ!$B$34:$B$777,E$260)+'СЕТ СН'!$F$12-'СЕТ СН'!$F$23</f>
        <v>24.95976306</v>
      </c>
      <c r="F274" s="37">
        <f>SUMIFS(СВЦЭМ!$H$34:$H$777,СВЦЭМ!$A$34:$A$777,$A274,СВЦЭМ!$B$34:$B$777,F$260)+'СЕТ СН'!$F$12-'СЕТ СН'!$F$23</f>
        <v>24.09039494000001</v>
      </c>
      <c r="G274" s="37">
        <f>SUMIFS(СВЦЭМ!$H$34:$H$777,СВЦЭМ!$A$34:$A$777,$A274,СВЦЭМ!$B$34:$B$777,G$260)+'СЕТ СН'!$F$12-'СЕТ СН'!$F$23</f>
        <v>26.158386260000043</v>
      </c>
      <c r="H274" s="37">
        <f>SUMIFS(СВЦЭМ!$H$34:$H$777,СВЦЭМ!$A$34:$A$777,$A274,СВЦЭМ!$B$34:$B$777,H$260)+'СЕТ СН'!$F$12-'СЕТ СН'!$F$23</f>
        <v>15.402515139999991</v>
      </c>
      <c r="I274" s="37">
        <f>SUMIFS(СВЦЭМ!$H$34:$H$777,СВЦЭМ!$A$34:$A$777,$A274,СВЦЭМ!$B$34:$B$777,I$260)+'СЕТ СН'!$F$12-'СЕТ СН'!$F$23</f>
        <v>-32.992396080000049</v>
      </c>
      <c r="J274" s="37">
        <f>SUMIFS(СВЦЭМ!$H$34:$H$777,СВЦЭМ!$A$34:$A$777,$A274,СВЦЭМ!$B$34:$B$777,J$260)+'СЕТ СН'!$F$12-'СЕТ СН'!$F$23</f>
        <v>-66.264474230000019</v>
      </c>
      <c r="K274" s="37">
        <f>SUMIFS(СВЦЭМ!$H$34:$H$777,СВЦЭМ!$A$34:$A$777,$A274,СВЦЭМ!$B$34:$B$777,K$260)+'СЕТ СН'!$F$12-'СЕТ СН'!$F$23</f>
        <v>-109.17008028999999</v>
      </c>
      <c r="L274" s="37">
        <f>SUMIFS(СВЦЭМ!$H$34:$H$777,СВЦЭМ!$A$34:$A$777,$A274,СВЦЭМ!$B$34:$B$777,L$260)+'СЕТ СН'!$F$12-'СЕТ СН'!$F$23</f>
        <v>-150.36296594999999</v>
      </c>
      <c r="M274" s="37">
        <f>SUMIFS(СВЦЭМ!$H$34:$H$777,СВЦЭМ!$A$34:$A$777,$A274,СВЦЭМ!$B$34:$B$777,M$260)+'СЕТ СН'!$F$12-'СЕТ СН'!$F$23</f>
        <v>-164.22628076000001</v>
      </c>
      <c r="N274" s="37">
        <f>SUMIFS(СВЦЭМ!$H$34:$H$777,СВЦЭМ!$A$34:$A$777,$A274,СВЦЭМ!$B$34:$B$777,N$260)+'СЕТ СН'!$F$12-'СЕТ СН'!$F$23</f>
        <v>-158.72955264000001</v>
      </c>
      <c r="O274" s="37">
        <f>SUMIFS(СВЦЭМ!$H$34:$H$777,СВЦЭМ!$A$34:$A$777,$A274,СВЦЭМ!$B$34:$B$777,O$260)+'СЕТ СН'!$F$12-'СЕТ СН'!$F$23</f>
        <v>-163.43663136999999</v>
      </c>
      <c r="P274" s="37">
        <f>SUMIFS(СВЦЭМ!$H$34:$H$777,СВЦЭМ!$A$34:$A$777,$A274,СВЦЭМ!$B$34:$B$777,P$260)+'СЕТ СН'!$F$12-'СЕТ СН'!$F$23</f>
        <v>-159.39159541999999</v>
      </c>
      <c r="Q274" s="37">
        <f>SUMIFS(СВЦЭМ!$H$34:$H$777,СВЦЭМ!$A$34:$A$777,$A274,СВЦЭМ!$B$34:$B$777,Q$260)+'СЕТ СН'!$F$12-'СЕТ СН'!$F$23</f>
        <v>-155.09904174000002</v>
      </c>
      <c r="R274" s="37">
        <f>SUMIFS(СВЦЭМ!$H$34:$H$777,СВЦЭМ!$A$34:$A$777,$A274,СВЦЭМ!$B$34:$B$777,R$260)+'СЕТ СН'!$F$12-'СЕТ СН'!$F$23</f>
        <v>-153.7579293</v>
      </c>
      <c r="S274" s="37">
        <f>SUMIFS(СВЦЭМ!$H$34:$H$777,СВЦЭМ!$A$34:$A$777,$A274,СВЦЭМ!$B$34:$B$777,S$260)+'СЕТ СН'!$F$12-'СЕТ СН'!$F$23</f>
        <v>-166.72303359</v>
      </c>
      <c r="T274" s="37">
        <f>SUMIFS(СВЦЭМ!$H$34:$H$777,СВЦЭМ!$A$34:$A$777,$A274,СВЦЭМ!$B$34:$B$777,T$260)+'СЕТ СН'!$F$12-'СЕТ СН'!$F$23</f>
        <v>-185.70815944999998</v>
      </c>
      <c r="U274" s="37">
        <f>SUMIFS(СВЦЭМ!$H$34:$H$777,СВЦЭМ!$A$34:$A$777,$A274,СВЦЭМ!$B$34:$B$777,U$260)+'СЕТ СН'!$F$12-'СЕТ СН'!$F$23</f>
        <v>-189.75591865000001</v>
      </c>
      <c r="V274" s="37">
        <f>SUMIFS(СВЦЭМ!$H$34:$H$777,СВЦЭМ!$A$34:$A$777,$A274,СВЦЭМ!$B$34:$B$777,V$260)+'СЕТ СН'!$F$12-'СЕТ СН'!$F$23</f>
        <v>-163.9391152</v>
      </c>
      <c r="W274" s="37">
        <f>SUMIFS(СВЦЭМ!$H$34:$H$777,СВЦЭМ!$A$34:$A$777,$A274,СВЦЭМ!$B$34:$B$777,W$260)+'СЕТ СН'!$F$12-'СЕТ СН'!$F$23</f>
        <v>-115.28445765999999</v>
      </c>
      <c r="X274" s="37">
        <f>SUMIFS(СВЦЭМ!$H$34:$H$777,СВЦЭМ!$A$34:$A$777,$A274,СВЦЭМ!$B$34:$B$777,X$260)+'СЕТ СН'!$F$12-'СЕТ СН'!$F$23</f>
        <v>-60.840471399999956</v>
      </c>
      <c r="Y274" s="37">
        <f>SUMIFS(СВЦЭМ!$H$34:$H$777,СВЦЭМ!$A$34:$A$777,$A274,СВЦЭМ!$B$34:$B$777,Y$260)+'СЕТ СН'!$F$12-'СЕТ СН'!$F$23</f>
        <v>-4.2591684599999553</v>
      </c>
    </row>
    <row r="275" spans="1:25" ht="15.75" x14ac:dyDescent="0.2">
      <c r="A275" s="36">
        <f t="shared" si="7"/>
        <v>43054</v>
      </c>
      <c r="B275" s="37">
        <f>SUMIFS(СВЦЭМ!$H$34:$H$777,СВЦЭМ!$A$34:$A$777,$A275,СВЦЭМ!$B$34:$B$777,B$260)+'СЕТ СН'!$F$12-'СЕТ СН'!$F$23</f>
        <v>-7.8200965099999848</v>
      </c>
      <c r="C275" s="37">
        <f>SUMIFS(СВЦЭМ!$H$34:$H$777,СВЦЭМ!$A$34:$A$777,$A275,СВЦЭМ!$B$34:$B$777,C$260)+'СЕТ СН'!$F$12-'СЕТ СН'!$F$23</f>
        <v>10.938466439999956</v>
      </c>
      <c r="D275" s="37">
        <f>SUMIFS(СВЦЭМ!$H$34:$H$777,СВЦЭМ!$A$34:$A$777,$A275,СВЦЭМ!$B$34:$B$777,D$260)+'СЕТ СН'!$F$12-'СЕТ СН'!$F$23</f>
        <v>32.825655989999973</v>
      </c>
      <c r="E275" s="37">
        <f>SUMIFS(СВЦЭМ!$H$34:$H$777,СВЦЭМ!$A$34:$A$777,$A275,СВЦЭМ!$B$34:$B$777,E$260)+'СЕТ СН'!$F$12-'СЕТ СН'!$F$23</f>
        <v>29.452798639999969</v>
      </c>
      <c r="F275" s="37">
        <f>SUMIFS(СВЦЭМ!$H$34:$H$777,СВЦЭМ!$A$34:$A$777,$A275,СВЦЭМ!$B$34:$B$777,F$260)+'СЕТ СН'!$F$12-'СЕТ СН'!$F$23</f>
        <v>29.628841569999963</v>
      </c>
      <c r="G275" s="37">
        <f>SUMIFS(СВЦЭМ!$H$34:$H$777,СВЦЭМ!$A$34:$A$777,$A275,СВЦЭМ!$B$34:$B$777,G$260)+'СЕТ СН'!$F$12-'СЕТ СН'!$F$23</f>
        <v>33.541909809999993</v>
      </c>
      <c r="H275" s="37">
        <f>SUMIFS(СВЦЭМ!$H$34:$H$777,СВЦЭМ!$A$34:$A$777,$A275,СВЦЭМ!$B$34:$B$777,H$260)+'СЕТ СН'!$F$12-'СЕТ СН'!$F$23</f>
        <v>7.6812821400000075</v>
      </c>
      <c r="I275" s="37">
        <f>SUMIFS(СВЦЭМ!$H$34:$H$777,СВЦЭМ!$A$34:$A$777,$A275,СВЦЭМ!$B$34:$B$777,I$260)+'СЕТ СН'!$F$12-'СЕТ СН'!$F$23</f>
        <v>-44.989562989999968</v>
      </c>
      <c r="J275" s="37">
        <f>SUMIFS(СВЦЭМ!$H$34:$H$777,СВЦЭМ!$A$34:$A$777,$A275,СВЦЭМ!$B$34:$B$777,J$260)+'СЕТ СН'!$F$12-'СЕТ СН'!$F$23</f>
        <v>-77.549637259999997</v>
      </c>
      <c r="K275" s="37">
        <f>SUMIFS(СВЦЭМ!$H$34:$H$777,СВЦЭМ!$A$34:$A$777,$A275,СВЦЭМ!$B$34:$B$777,K$260)+'СЕТ СН'!$F$12-'СЕТ СН'!$F$23</f>
        <v>-117.41646498</v>
      </c>
      <c r="L275" s="37">
        <f>SUMIFS(СВЦЭМ!$H$34:$H$777,СВЦЭМ!$A$34:$A$777,$A275,СВЦЭМ!$B$34:$B$777,L$260)+'СЕТ СН'!$F$12-'СЕТ СН'!$F$23</f>
        <v>-154.14641728999999</v>
      </c>
      <c r="M275" s="37">
        <f>SUMIFS(СВЦЭМ!$H$34:$H$777,СВЦЭМ!$A$34:$A$777,$A275,СВЦЭМ!$B$34:$B$777,M$260)+'СЕТ СН'!$F$12-'СЕТ СН'!$F$23</f>
        <v>-163.97322288999999</v>
      </c>
      <c r="N275" s="37">
        <f>SUMIFS(СВЦЭМ!$H$34:$H$777,СВЦЭМ!$A$34:$A$777,$A275,СВЦЭМ!$B$34:$B$777,N$260)+'СЕТ СН'!$F$12-'СЕТ СН'!$F$23</f>
        <v>-159.80298902999999</v>
      </c>
      <c r="O275" s="37">
        <f>SUMIFS(СВЦЭМ!$H$34:$H$777,СВЦЭМ!$A$34:$A$777,$A275,СВЦЭМ!$B$34:$B$777,O$260)+'СЕТ СН'!$F$12-'СЕТ СН'!$F$23</f>
        <v>-156.55854369999997</v>
      </c>
      <c r="P275" s="37">
        <f>SUMIFS(СВЦЭМ!$H$34:$H$777,СВЦЭМ!$A$34:$A$777,$A275,СВЦЭМ!$B$34:$B$777,P$260)+'СЕТ СН'!$F$12-'СЕТ СН'!$F$23</f>
        <v>-154.86994307999998</v>
      </c>
      <c r="Q275" s="37">
        <f>SUMIFS(СВЦЭМ!$H$34:$H$777,СВЦЭМ!$A$34:$A$777,$A275,СВЦЭМ!$B$34:$B$777,Q$260)+'СЕТ СН'!$F$12-'СЕТ СН'!$F$23</f>
        <v>-155.50316916999998</v>
      </c>
      <c r="R275" s="37">
        <f>SUMIFS(СВЦЭМ!$H$34:$H$777,СВЦЭМ!$A$34:$A$777,$A275,СВЦЭМ!$B$34:$B$777,R$260)+'СЕТ СН'!$F$12-'СЕТ СН'!$F$23</f>
        <v>-159.91649395000002</v>
      </c>
      <c r="S275" s="37">
        <f>SUMIFS(СВЦЭМ!$H$34:$H$777,СВЦЭМ!$A$34:$A$777,$A275,СВЦЭМ!$B$34:$B$777,S$260)+'СЕТ СН'!$F$12-'СЕТ СН'!$F$23</f>
        <v>-165.77040634000002</v>
      </c>
      <c r="T275" s="37">
        <f>SUMIFS(СВЦЭМ!$H$34:$H$777,СВЦЭМ!$A$34:$A$777,$A275,СВЦЭМ!$B$34:$B$777,T$260)+'СЕТ СН'!$F$12-'СЕТ СН'!$F$23</f>
        <v>-179.85380119000001</v>
      </c>
      <c r="U275" s="37">
        <f>SUMIFS(СВЦЭМ!$H$34:$H$777,СВЦЭМ!$A$34:$A$777,$A275,СВЦЭМ!$B$34:$B$777,U$260)+'СЕТ СН'!$F$12-'СЕТ СН'!$F$23</f>
        <v>-181.61685232999997</v>
      </c>
      <c r="V275" s="37">
        <f>SUMIFS(СВЦЭМ!$H$34:$H$777,СВЦЭМ!$A$34:$A$777,$A275,СВЦЭМ!$B$34:$B$777,V$260)+'СЕТ СН'!$F$12-'СЕТ СН'!$F$23</f>
        <v>-159.18391822000001</v>
      </c>
      <c r="W275" s="37">
        <f>SUMIFS(СВЦЭМ!$H$34:$H$777,СВЦЭМ!$A$34:$A$777,$A275,СВЦЭМ!$B$34:$B$777,W$260)+'СЕТ СН'!$F$12-'СЕТ СН'!$F$23</f>
        <v>-111.64379715000001</v>
      </c>
      <c r="X275" s="37">
        <f>SUMIFS(СВЦЭМ!$H$34:$H$777,СВЦЭМ!$A$34:$A$777,$A275,СВЦЭМ!$B$34:$B$777,X$260)+'СЕТ СН'!$F$12-'СЕТ СН'!$F$23</f>
        <v>-57.220095819999983</v>
      </c>
      <c r="Y275" s="37">
        <f>SUMIFS(СВЦЭМ!$H$34:$H$777,СВЦЭМ!$A$34:$A$777,$A275,СВЦЭМ!$B$34:$B$777,Y$260)+'СЕТ СН'!$F$12-'СЕТ СН'!$F$23</f>
        <v>-5.4125590400000192</v>
      </c>
    </row>
    <row r="276" spans="1:25" ht="15.75" x14ac:dyDescent="0.2">
      <c r="A276" s="36">
        <f t="shared" si="7"/>
        <v>43055</v>
      </c>
      <c r="B276" s="37">
        <f>SUMIFS(СВЦЭМ!$H$34:$H$777,СВЦЭМ!$A$34:$A$777,$A276,СВЦЭМ!$B$34:$B$777,B$260)+'СЕТ СН'!$F$12-'СЕТ СН'!$F$23</f>
        <v>29.896281280000039</v>
      </c>
      <c r="C276" s="37">
        <f>SUMIFS(СВЦЭМ!$H$34:$H$777,СВЦЭМ!$A$34:$A$777,$A276,СВЦЭМ!$B$34:$B$777,C$260)+'СЕТ СН'!$F$12-'СЕТ СН'!$F$23</f>
        <v>30.982029900000043</v>
      </c>
      <c r="D276" s="37">
        <f>SUMIFS(СВЦЭМ!$H$34:$H$777,СВЦЭМ!$A$34:$A$777,$A276,СВЦЭМ!$B$34:$B$777,D$260)+'СЕТ СН'!$F$12-'СЕТ СН'!$F$23</f>
        <v>41.347961009999949</v>
      </c>
      <c r="E276" s="37">
        <f>SUMIFS(СВЦЭМ!$H$34:$H$777,СВЦЭМ!$A$34:$A$777,$A276,СВЦЭМ!$B$34:$B$777,E$260)+'СЕТ СН'!$F$12-'СЕТ СН'!$F$23</f>
        <v>39.166332249999982</v>
      </c>
      <c r="F276" s="37">
        <f>SUMIFS(СВЦЭМ!$H$34:$H$777,СВЦЭМ!$A$34:$A$777,$A276,СВЦЭМ!$B$34:$B$777,F$260)+'СЕТ СН'!$F$12-'СЕТ СН'!$F$23</f>
        <v>38.669285660000014</v>
      </c>
      <c r="G276" s="37">
        <f>SUMIFS(СВЦЭМ!$H$34:$H$777,СВЦЭМ!$A$34:$A$777,$A276,СВЦЭМ!$B$34:$B$777,G$260)+'СЕТ СН'!$F$12-'СЕТ СН'!$F$23</f>
        <v>42.634703309999963</v>
      </c>
      <c r="H276" s="37">
        <f>SUMIFS(СВЦЭМ!$H$34:$H$777,СВЦЭМ!$A$34:$A$777,$A276,СВЦЭМ!$B$34:$B$777,H$260)+'СЕТ СН'!$F$12-'СЕТ СН'!$F$23</f>
        <v>32.289091729999996</v>
      </c>
      <c r="I276" s="37">
        <f>SUMIFS(СВЦЭМ!$H$34:$H$777,СВЦЭМ!$A$34:$A$777,$A276,СВЦЭМ!$B$34:$B$777,I$260)+'СЕТ СН'!$F$12-'СЕТ СН'!$F$23</f>
        <v>-26.048497360000056</v>
      </c>
      <c r="J276" s="37">
        <f>SUMIFS(СВЦЭМ!$H$34:$H$777,СВЦЭМ!$A$34:$A$777,$A276,СВЦЭМ!$B$34:$B$777,J$260)+'СЕТ СН'!$F$12-'СЕТ СН'!$F$23</f>
        <v>-55.454226250000033</v>
      </c>
      <c r="K276" s="37">
        <f>SUMIFS(СВЦЭМ!$H$34:$H$777,СВЦЭМ!$A$34:$A$777,$A276,СВЦЭМ!$B$34:$B$777,K$260)+'СЕТ СН'!$F$12-'СЕТ СН'!$F$23</f>
        <v>-95.837740619999977</v>
      </c>
      <c r="L276" s="37">
        <f>SUMIFS(СВЦЭМ!$H$34:$H$777,СВЦЭМ!$A$34:$A$777,$A276,СВЦЭМ!$B$34:$B$777,L$260)+'СЕТ СН'!$F$12-'СЕТ СН'!$F$23</f>
        <v>-136.21620024999999</v>
      </c>
      <c r="M276" s="37">
        <f>SUMIFS(СВЦЭМ!$H$34:$H$777,СВЦЭМ!$A$34:$A$777,$A276,СВЦЭМ!$B$34:$B$777,M$260)+'СЕТ СН'!$F$12-'СЕТ СН'!$F$23</f>
        <v>-157.62617547000002</v>
      </c>
      <c r="N276" s="37">
        <f>SUMIFS(СВЦЭМ!$H$34:$H$777,СВЦЭМ!$A$34:$A$777,$A276,СВЦЭМ!$B$34:$B$777,N$260)+'СЕТ СН'!$F$12-'СЕТ СН'!$F$23</f>
        <v>-164.21257274999999</v>
      </c>
      <c r="O276" s="37">
        <f>SUMIFS(СВЦЭМ!$H$34:$H$777,СВЦЭМ!$A$34:$A$777,$A276,СВЦЭМ!$B$34:$B$777,O$260)+'СЕТ СН'!$F$12-'СЕТ СН'!$F$23</f>
        <v>-178.38577867999999</v>
      </c>
      <c r="P276" s="37">
        <f>SUMIFS(СВЦЭМ!$H$34:$H$777,СВЦЭМ!$A$34:$A$777,$A276,СВЦЭМ!$B$34:$B$777,P$260)+'СЕТ СН'!$F$12-'СЕТ СН'!$F$23</f>
        <v>-174.22410176</v>
      </c>
      <c r="Q276" s="37">
        <f>SUMIFS(СВЦЭМ!$H$34:$H$777,СВЦЭМ!$A$34:$A$777,$A276,СВЦЭМ!$B$34:$B$777,Q$260)+'СЕТ СН'!$F$12-'СЕТ СН'!$F$23</f>
        <v>-172.31665364000003</v>
      </c>
      <c r="R276" s="37">
        <f>SUMIFS(СВЦЭМ!$H$34:$H$777,СВЦЭМ!$A$34:$A$777,$A276,СВЦЭМ!$B$34:$B$777,R$260)+'СЕТ СН'!$F$12-'СЕТ СН'!$F$23</f>
        <v>-173.94441788</v>
      </c>
      <c r="S276" s="37">
        <f>SUMIFS(СВЦЭМ!$H$34:$H$777,СВЦЭМ!$A$34:$A$777,$A276,СВЦЭМ!$B$34:$B$777,S$260)+'СЕТ СН'!$F$12-'СЕТ СН'!$F$23</f>
        <v>-182.55825084999998</v>
      </c>
      <c r="T276" s="37">
        <f>SUMIFS(СВЦЭМ!$H$34:$H$777,СВЦЭМ!$A$34:$A$777,$A276,СВЦЭМ!$B$34:$B$777,T$260)+'СЕТ СН'!$F$12-'СЕТ СН'!$F$23</f>
        <v>-188.98132852999998</v>
      </c>
      <c r="U276" s="37">
        <f>SUMIFS(СВЦЭМ!$H$34:$H$777,СВЦЭМ!$A$34:$A$777,$A276,СВЦЭМ!$B$34:$B$777,U$260)+'СЕТ СН'!$F$12-'СЕТ СН'!$F$23</f>
        <v>-190.76716472999999</v>
      </c>
      <c r="V276" s="37">
        <f>SUMIFS(СВЦЭМ!$H$34:$H$777,СВЦЭМ!$A$34:$A$777,$A276,СВЦЭМ!$B$34:$B$777,V$260)+'СЕТ СН'!$F$12-'СЕТ СН'!$F$23</f>
        <v>-167.92079193000001</v>
      </c>
      <c r="W276" s="37">
        <f>SUMIFS(СВЦЭМ!$H$34:$H$777,СВЦЭМ!$A$34:$A$777,$A276,СВЦЭМ!$B$34:$B$777,W$260)+'СЕТ СН'!$F$12-'СЕТ СН'!$F$23</f>
        <v>-115.26334186999998</v>
      </c>
      <c r="X276" s="37">
        <f>SUMIFS(СВЦЭМ!$H$34:$H$777,СВЦЭМ!$A$34:$A$777,$A276,СВЦЭМ!$B$34:$B$777,X$260)+'СЕТ СН'!$F$12-'СЕТ СН'!$F$23</f>
        <v>-65.54549370999996</v>
      </c>
      <c r="Y276" s="37">
        <f>SUMIFS(СВЦЭМ!$H$34:$H$777,СВЦЭМ!$A$34:$A$777,$A276,СВЦЭМ!$B$34:$B$777,Y$260)+'СЕТ СН'!$F$12-'СЕТ СН'!$F$23</f>
        <v>-25.026245099999983</v>
      </c>
    </row>
    <row r="277" spans="1:25" ht="15.75" x14ac:dyDescent="0.2">
      <c r="A277" s="36">
        <f t="shared" si="7"/>
        <v>43056</v>
      </c>
      <c r="B277" s="37">
        <f>SUMIFS(СВЦЭМ!$H$34:$H$777,СВЦЭМ!$A$34:$A$777,$A277,СВЦЭМ!$B$34:$B$777,B$260)+'СЕТ СН'!$F$12-'СЕТ СН'!$F$23</f>
        <v>26.682054849999986</v>
      </c>
      <c r="C277" s="37">
        <f>SUMIFS(СВЦЭМ!$H$34:$H$777,СВЦЭМ!$A$34:$A$777,$A277,СВЦЭМ!$B$34:$B$777,C$260)+'СЕТ СН'!$F$12-'СЕТ СН'!$F$23</f>
        <v>46.029248130000042</v>
      </c>
      <c r="D277" s="37">
        <f>SUMIFS(СВЦЭМ!$H$34:$H$777,СВЦЭМ!$A$34:$A$777,$A277,СВЦЭМ!$B$34:$B$777,D$260)+'СЕТ СН'!$F$12-'СЕТ СН'!$F$23</f>
        <v>46.698466159999953</v>
      </c>
      <c r="E277" s="37">
        <f>SUMIFS(СВЦЭМ!$H$34:$H$777,СВЦЭМ!$A$34:$A$777,$A277,СВЦЭМ!$B$34:$B$777,E$260)+'СЕТ СН'!$F$12-'СЕТ СН'!$F$23</f>
        <v>44.702487369999972</v>
      </c>
      <c r="F277" s="37">
        <f>SUMIFS(СВЦЭМ!$H$34:$H$777,СВЦЭМ!$A$34:$A$777,$A277,СВЦЭМ!$B$34:$B$777,F$260)+'СЕТ СН'!$F$12-'СЕТ СН'!$F$23</f>
        <v>44.98619678</v>
      </c>
      <c r="G277" s="37">
        <f>SUMIFS(СВЦЭМ!$H$34:$H$777,СВЦЭМ!$A$34:$A$777,$A277,СВЦЭМ!$B$34:$B$777,G$260)+'СЕТ СН'!$F$12-'СЕТ СН'!$F$23</f>
        <v>48.284623839999995</v>
      </c>
      <c r="H277" s="37">
        <f>SUMIFS(СВЦЭМ!$H$34:$H$777,СВЦЭМ!$A$34:$A$777,$A277,СВЦЭМ!$B$34:$B$777,H$260)+'СЕТ СН'!$F$12-'СЕТ СН'!$F$23</f>
        <v>30.292829839999968</v>
      </c>
      <c r="I277" s="37">
        <f>SUMIFS(СВЦЭМ!$H$34:$H$777,СВЦЭМ!$A$34:$A$777,$A277,СВЦЭМ!$B$34:$B$777,I$260)+'СЕТ СН'!$F$12-'СЕТ СН'!$F$23</f>
        <v>-28.701054989999989</v>
      </c>
      <c r="J277" s="37">
        <f>SUMIFS(СВЦЭМ!$H$34:$H$777,СВЦЭМ!$A$34:$A$777,$A277,СВЦЭМ!$B$34:$B$777,J$260)+'СЕТ СН'!$F$12-'СЕТ СН'!$F$23</f>
        <v>-61.971729370000048</v>
      </c>
      <c r="K277" s="37">
        <f>SUMIFS(СВЦЭМ!$H$34:$H$777,СВЦЭМ!$A$34:$A$777,$A277,СВЦЭМ!$B$34:$B$777,K$260)+'СЕТ СН'!$F$12-'СЕТ СН'!$F$23</f>
        <v>-109.01383719</v>
      </c>
      <c r="L277" s="37">
        <f>SUMIFS(СВЦЭМ!$H$34:$H$777,СВЦЭМ!$A$34:$A$777,$A277,СВЦЭМ!$B$34:$B$777,L$260)+'СЕТ СН'!$F$12-'СЕТ СН'!$F$23</f>
        <v>-152.23359801999999</v>
      </c>
      <c r="M277" s="37">
        <f>SUMIFS(СВЦЭМ!$H$34:$H$777,СВЦЭМ!$A$34:$A$777,$A277,СВЦЭМ!$B$34:$B$777,M$260)+'СЕТ СН'!$F$12-'СЕТ СН'!$F$23</f>
        <v>-167.73836847000001</v>
      </c>
      <c r="N277" s="37">
        <f>SUMIFS(СВЦЭМ!$H$34:$H$777,СВЦЭМ!$A$34:$A$777,$A277,СВЦЭМ!$B$34:$B$777,N$260)+'СЕТ СН'!$F$12-'СЕТ СН'!$F$23</f>
        <v>-165.36276344999999</v>
      </c>
      <c r="O277" s="37">
        <f>SUMIFS(СВЦЭМ!$H$34:$H$777,СВЦЭМ!$A$34:$A$777,$A277,СВЦЭМ!$B$34:$B$777,O$260)+'СЕТ СН'!$F$12-'СЕТ СН'!$F$23</f>
        <v>-161.68876829999999</v>
      </c>
      <c r="P277" s="37">
        <f>SUMIFS(СВЦЭМ!$H$34:$H$777,СВЦЭМ!$A$34:$A$777,$A277,СВЦЭМ!$B$34:$B$777,P$260)+'СЕТ СН'!$F$12-'СЕТ СН'!$F$23</f>
        <v>-154.02935669999999</v>
      </c>
      <c r="Q277" s="37">
        <f>SUMIFS(СВЦЭМ!$H$34:$H$777,СВЦЭМ!$A$34:$A$777,$A277,СВЦЭМ!$B$34:$B$777,Q$260)+'СЕТ СН'!$F$12-'СЕТ СН'!$F$23</f>
        <v>-149.45716843999998</v>
      </c>
      <c r="R277" s="37">
        <f>SUMIFS(СВЦЭМ!$H$34:$H$777,СВЦЭМ!$A$34:$A$777,$A277,СВЦЭМ!$B$34:$B$777,R$260)+'СЕТ СН'!$F$12-'СЕТ СН'!$F$23</f>
        <v>-148.39287374000003</v>
      </c>
      <c r="S277" s="37">
        <f>SUMIFS(СВЦЭМ!$H$34:$H$777,СВЦЭМ!$A$34:$A$777,$A277,СВЦЭМ!$B$34:$B$777,S$260)+'СЕТ СН'!$F$12-'СЕТ СН'!$F$23</f>
        <v>-157.60559918000001</v>
      </c>
      <c r="T277" s="37">
        <f>SUMIFS(СВЦЭМ!$H$34:$H$777,СВЦЭМ!$A$34:$A$777,$A277,СВЦЭМ!$B$34:$B$777,T$260)+'СЕТ СН'!$F$12-'СЕТ СН'!$F$23</f>
        <v>-182.71859318000003</v>
      </c>
      <c r="U277" s="37">
        <f>SUMIFS(СВЦЭМ!$H$34:$H$777,СВЦЭМ!$A$34:$A$777,$A277,СВЦЭМ!$B$34:$B$777,U$260)+'СЕТ СН'!$F$12-'СЕТ СН'!$F$23</f>
        <v>-185.32788237</v>
      </c>
      <c r="V277" s="37">
        <f>SUMIFS(СВЦЭМ!$H$34:$H$777,СВЦЭМ!$A$34:$A$777,$A277,СВЦЭМ!$B$34:$B$777,V$260)+'СЕТ СН'!$F$12-'СЕТ СН'!$F$23</f>
        <v>-155.50381692000002</v>
      </c>
      <c r="W277" s="37">
        <f>SUMIFS(СВЦЭМ!$H$34:$H$777,СВЦЭМ!$A$34:$A$777,$A277,СВЦЭМ!$B$34:$B$777,W$260)+'СЕТ СН'!$F$12-'СЕТ СН'!$F$23</f>
        <v>-105.83283864999999</v>
      </c>
      <c r="X277" s="37">
        <f>SUMIFS(СВЦЭМ!$H$34:$H$777,СВЦЭМ!$A$34:$A$777,$A277,СВЦЭМ!$B$34:$B$777,X$260)+'СЕТ СН'!$F$12-'СЕТ СН'!$F$23</f>
        <v>-50.132026360000054</v>
      </c>
      <c r="Y277" s="37">
        <f>SUMIFS(СВЦЭМ!$H$34:$H$777,СВЦЭМ!$A$34:$A$777,$A277,СВЦЭМ!$B$34:$B$777,Y$260)+'СЕТ СН'!$F$12-'СЕТ СН'!$F$23</f>
        <v>-8.710904160000041</v>
      </c>
    </row>
    <row r="278" spans="1:25" ht="15.75" x14ac:dyDescent="0.2">
      <c r="A278" s="36">
        <f t="shared" si="7"/>
        <v>43057</v>
      </c>
      <c r="B278" s="37">
        <f>SUMIFS(СВЦЭМ!$H$34:$H$777,СВЦЭМ!$A$34:$A$777,$A278,СВЦЭМ!$B$34:$B$777,B$260)+'СЕТ СН'!$F$12-'СЕТ СН'!$F$23</f>
        <v>30.664078649999965</v>
      </c>
      <c r="C278" s="37">
        <f>SUMIFS(СВЦЭМ!$H$34:$H$777,СВЦЭМ!$A$34:$A$777,$A278,СВЦЭМ!$B$34:$B$777,C$260)+'СЕТ СН'!$F$12-'СЕТ СН'!$F$23</f>
        <v>53.675898780000011</v>
      </c>
      <c r="D278" s="37">
        <f>SUMIFS(СВЦЭМ!$H$34:$H$777,СВЦЭМ!$A$34:$A$777,$A278,СВЦЭМ!$B$34:$B$777,D$260)+'СЕТ СН'!$F$12-'СЕТ СН'!$F$23</f>
        <v>54.075578550000046</v>
      </c>
      <c r="E278" s="37">
        <f>SUMIFS(СВЦЭМ!$H$34:$H$777,СВЦЭМ!$A$34:$A$777,$A278,СВЦЭМ!$B$34:$B$777,E$260)+'СЕТ СН'!$F$12-'СЕТ СН'!$F$23</f>
        <v>44.489041029999953</v>
      </c>
      <c r="F278" s="37">
        <f>SUMIFS(СВЦЭМ!$H$34:$H$777,СВЦЭМ!$A$34:$A$777,$A278,СВЦЭМ!$B$34:$B$777,F$260)+'СЕТ СН'!$F$12-'СЕТ СН'!$F$23</f>
        <v>42.63646755000002</v>
      </c>
      <c r="G278" s="37">
        <f>SUMIFS(СВЦЭМ!$H$34:$H$777,СВЦЭМ!$A$34:$A$777,$A278,СВЦЭМ!$B$34:$B$777,G$260)+'СЕТ СН'!$F$12-'СЕТ СН'!$F$23</f>
        <v>50.337758379999968</v>
      </c>
      <c r="H278" s="37">
        <f>SUMIFS(СВЦЭМ!$H$34:$H$777,СВЦЭМ!$A$34:$A$777,$A278,СВЦЭМ!$B$34:$B$777,H$260)+'СЕТ СН'!$F$12-'СЕТ СН'!$F$23</f>
        <v>34.266179739999984</v>
      </c>
      <c r="I278" s="37">
        <f>SUMIFS(СВЦЭМ!$H$34:$H$777,СВЦЭМ!$A$34:$A$777,$A278,СВЦЭМ!$B$34:$B$777,I$260)+'СЕТ СН'!$F$12-'СЕТ СН'!$F$23</f>
        <v>-3.6530362600000217</v>
      </c>
      <c r="J278" s="37">
        <f>SUMIFS(СВЦЭМ!$H$34:$H$777,СВЦЭМ!$A$34:$A$777,$A278,СВЦЭМ!$B$34:$B$777,J$260)+'СЕТ СН'!$F$12-'СЕТ СН'!$F$23</f>
        <v>-52.880459029999997</v>
      </c>
      <c r="K278" s="37">
        <f>SUMIFS(СВЦЭМ!$H$34:$H$777,СВЦЭМ!$A$34:$A$777,$A278,СВЦЭМ!$B$34:$B$777,K$260)+'СЕТ СН'!$F$12-'СЕТ СН'!$F$23</f>
        <v>-110.20236452</v>
      </c>
      <c r="L278" s="37">
        <f>SUMIFS(СВЦЭМ!$H$34:$H$777,СВЦЭМ!$A$34:$A$777,$A278,СВЦЭМ!$B$34:$B$777,L$260)+'СЕТ СН'!$F$12-'СЕТ СН'!$F$23</f>
        <v>-147.32762754999999</v>
      </c>
      <c r="M278" s="37">
        <f>SUMIFS(СВЦЭМ!$H$34:$H$777,СВЦЭМ!$A$34:$A$777,$A278,СВЦЭМ!$B$34:$B$777,M$260)+'СЕТ СН'!$F$12-'СЕТ СН'!$F$23</f>
        <v>-163.79013520000001</v>
      </c>
      <c r="N278" s="37">
        <f>SUMIFS(СВЦЭМ!$H$34:$H$777,СВЦЭМ!$A$34:$A$777,$A278,СВЦЭМ!$B$34:$B$777,N$260)+'СЕТ СН'!$F$12-'СЕТ СН'!$F$23</f>
        <v>-163.97270936000001</v>
      </c>
      <c r="O278" s="37">
        <f>SUMIFS(СВЦЭМ!$H$34:$H$777,СВЦЭМ!$A$34:$A$777,$A278,СВЦЭМ!$B$34:$B$777,O$260)+'СЕТ СН'!$F$12-'СЕТ СН'!$F$23</f>
        <v>-162.97267440000002</v>
      </c>
      <c r="P278" s="37">
        <f>SUMIFS(СВЦЭМ!$H$34:$H$777,СВЦЭМ!$A$34:$A$777,$A278,СВЦЭМ!$B$34:$B$777,P$260)+'СЕТ СН'!$F$12-'СЕТ СН'!$F$23</f>
        <v>-162.36232815</v>
      </c>
      <c r="Q278" s="37">
        <f>SUMIFS(СВЦЭМ!$H$34:$H$777,СВЦЭМ!$A$34:$A$777,$A278,СВЦЭМ!$B$34:$B$777,Q$260)+'СЕТ СН'!$F$12-'СЕТ СН'!$F$23</f>
        <v>-162.91090887000001</v>
      </c>
      <c r="R278" s="37">
        <f>SUMIFS(СВЦЭМ!$H$34:$H$777,СВЦЭМ!$A$34:$A$777,$A278,СВЦЭМ!$B$34:$B$777,R$260)+'СЕТ СН'!$F$12-'СЕТ СН'!$F$23</f>
        <v>-161.09622695000002</v>
      </c>
      <c r="S278" s="37">
        <f>SUMIFS(СВЦЭМ!$H$34:$H$777,СВЦЭМ!$A$34:$A$777,$A278,СВЦЭМ!$B$34:$B$777,S$260)+'СЕТ СН'!$F$12-'СЕТ СН'!$F$23</f>
        <v>-160.84758765999999</v>
      </c>
      <c r="T278" s="37">
        <f>SUMIFS(СВЦЭМ!$H$34:$H$777,СВЦЭМ!$A$34:$A$777,$A278,СВЦЭМ!$B$34:$B$777,T$260)+'СЕТ СН'!$F$12-'СЕТ СН'!$F$23</f>
        <v>-161.79078942000001</v>
      </c>
      <c r="U278" s="37">
        <f>SUMIFS(СВЦЭМ!$H$34:$H$777,СВЦЭМ!$A$34:$A$777,$A278,СВЦЭМ!$B$34:$B$777,U$260)+'СЕТ СН'!$F$12-'СЕТ СН'!$F$23</f>
        <v>-150.44687268000001</v>
      </c>
      <c r="V278" s="37">
        <f>SUMIFS(СВЦЭМ!$H$34:$H$777,СВЦЭМ!$A$34:$A$777,$A278,СВЦЭМ!$B$34:$B$777,V$260)+'СЕТ СН'!$F$12-'СЕТ СН'!$F$23</f>
        <v>-133.24162505999999</v>
      </c>
      <c r="W278" s="37">
        <f>SUMIFS(СВЦЭМ!$H$34:$H$777,СВЦЭМ!$A$34:$A$777,$A278,СВЦЭМ!$B$34:$B$777,W$260)+'СЕТ СН'!$F$12-'СЕТ СН'!$F$23</f>
        <v>-94.585532109999974</v>
      </c>
      <c r="X278" s="37">
        <f>SUMIFS(СВЦЭМ!$H$34:$H$777,СВЦЭМ!$A$34:$A$777,$A278,СВЦЭМ!$B$34:$B$777,X$260)+'СЕТ СН'!$F$12-'СЕТ СН'!$F$23</f>
        <v>-56.239562670000055</v>
      </c>
      <c r="Y278" s="37">
        <f>SUMIFS(СВЦЭМ!$H$34:$H$777,СВЦЭМ!$A$34:$A$777,$A278,СВЦЭМ!$B$34:$B$777,Y$260)+'СЕТ СН'!$F$12-'СЕТ СН'!$F$23</f>
        <v>-15.521495800000025</v>
      </c>
    </row>
    <row r="279" spans="1:25" ht="15.75" x14ac:dyDescent="0.2">
      <c r="A279" s="36">
        <f t="shared" si="7"/>
        <v>43058</v>
      </c>
      <c r="B279" s="37">
        <f>SUMIFS(СВЦЭМ!$H$34:$H$777,СВЦЭМ!$A$34:$A$777,$A279,СВЦЭМ!$B$34:$B$777,B$260)+'СЕТ СН'!$F$12-'СЕТ СН'!$F$23</f>
        <v>23.59334838999996</v>
      </c>
      <c r="C279" s="37">
        <f>SUMIFS(СВЦЭМ!$H$34:$H$777,СВЦЭМ!$A$34:$A$777,$A279,СВЦЭМ!$B$34:$B$777,C$260)+'СЕТ СН'!$F$12-'СЕТ СН'!$F$23</f>
        <v>36.969698310000012</v>
      </c>
      <c r="D279" s="37">
        <f>SUMIFS(СВЦЭМ!$H$34:$H$777,СВЦЭМ!$A$34:$A$777,$A279,СВЦЭМ!$B$34:$B$777,D$260)+'СЕТ СН'!$F$12-'СЕТ СН'!$F$23</f>
        <v>44.867082070000038</v>
      </c>
      <c r="E279" s="37">
        <f>SUMIFS(СВЦЭМ!$H$34:$H$777,СВЦЭМ!$A$34:$A$777,$A279,СВЦЭМ!$B$34:$B$777,E$260)+'СЕТ СН'!$F$12-'СЕТ СН'!$F$23</f>
        <v>42.224145079999971</v>
      </c>
      <c r="F279" s="37">
        <f>SUMIFS(СВЦЭМ!$H$34:$H$777,СВЦЭМ!$A$34:$A$777,$A279,СВЦЭМ!$B$34:$B$777,F$260)+'СЕТ СН'!$F$12-'СЕТ СН'!$F$23</f>
        <v>42.318336700000032</v>
      </c>
      <c r="G279" s="37">
        <f>SUMIFS(СВЦЭМ!$H$34:$H$777,СВЦЭМ!$A$34:$A$777,$A279,СВЦЭМ!$B$34:$B$777,G$260)+'СЕТ СН'!$F$12-'СЕТ СН'!$F$23</f>
        <v>34.686594199999945</v>
      </c>
      <c r="H279" s="37">
        <f>SUMIFS(СВЦЭМ!$H$34:$H$777,СВЦЭМ!$A$34:$A$777,$A279,СВЦЭМ!$B$34:$B$777,H$260)+'СЕТ СН'!$F$12-'СЕТ СН'!$F$23</f>
        <v>28.109549549999997</v>
      </c>
      <c r="I279" s="37">
        <f>SUMIFS(СВЦЭМ!$H$34:$H$777,СВЦЭМ!$A$34:$A$777,$A279,СВЦЭМ!$B$34:$B$777,I$260)+'СЕТ СН'!$F$12-'СЕТ СН'!$F$23</f>
        <v>27.921569139999974</v>
      </c>
      <c r="J279" s="37">
        <f>SUMIFS(СВЦЭМ!$H$34:$H$777,СВЦЭМ!$A$34:$A$777,$A279,СВЦЭМ!$B$34:$B$777,J$260)+'СЕТ СН'!$F$12-'СЕТ СН'!$F$23</f>
        <v>-15.214371949999986</v>
      </c>
      <c r="K279" s="37">
        <f>SUMIFS(СВЦЭМ!$H$34:$H$777,СВЦЭМ!$A$34:$A$777,$A279,СВЦЭМ!$B$34:$B$777,K$260)+'СЕТ СН'!$F$12-'СЕТ СН'!$F$23</f>
        <v>-86.646033100000011</v>
      </c>
      <c r="L279" s="37">
        <f>SUMIFS(СВЦЭМ!$H$34:$H$777,СВЦЭМ!$A$34:$A$777,$A279,СВЦЭМ!$B$34:$B$777,L$260)+'СЕТ СН'!$F$12-'СЕТ СН'!$F$23</f>
        <v>-147.09573614999999</v>
      </c>
      <c r="M279" s="37">
        <f>SUMIFS(СВЦЭМ!$H$34:$H$777,СВЦЭМ!$A$34:$A$777,$A279,СВЦЭМ!$B$34:$B$777,M$260)+'СЕТ СН'!$F$12-'СЕТ СН'!$F$23</f>
        <v>-164.31526441</v>
      </c>
      <c r="N279" s="37">
        <f>SUMIFS(СВЦЭМ!$H$34:$H$777,СВЦЭМ!$A$34:$A$777,$A279,СВЦЭМ!$B$34:$B$777,N$260)+'СЕТ СН'!$F$12-'СЕТ СН'!$F$23</f>
        <v>-160.14452535999999</v>
      </c>
      <c r="O279" s="37">
        <f>SUMIFS(СВЦЭМ!$H$34:$H$777,СВЦЭМ!$A$34:$A$777,$A279,СВЦЭМ!$B$34:$B$777,O$260)+'СЕТ СН'!$F$12-'СЕТ СН'!$F$23</f>
        <v>-151.1234652</v>
      </c>
      <c r="P279" s="37">
        <f>SUMIFS(СВЦЭМ!$H$34:$H$777,СВЦЭМ!$A$34:$A$777,$A279,СВЦЭМ!$B$34:$B$777,P$260)+'СЕТ СН'!$F$12-'СЕТ СН'!$F$23</f>
        <v>-146.54596530999999</v>
      </c>
      <c r="Q279" s="37">
        <f>SUMIFS(СВЦЭМ!$H$34:$H$777,СВЦЭМ!$A$34:$A$777,$A279,СВЦЭМ!$B$34:$B$777,Q$260)+'СЕТ СН'!$F$12-'СЕТ СН'!$F$23</f>
        <v>-143.86693580999997</v>
      </c>
      <c r="R279" s="37">
        <f>SUMIFS(СВЦЭМ!$H$34:$H$777,СВЦЭМ!$A$34:$A$777,$A279,СВЦЭМ!$B$34:$B$777,R$260)+'СЕТ СН'!$F$12-'СЕТ СН'!$F$23</f>
        <v>-142.88340620999998</v>
      </c>
      <c r="S279" s="37">
        <f>SUMIFS(СВЦЭМ!$H$34:$H$777,СВЦЭМ!$A$34:$A$777,$A279,СВЦЭМ!$B$34:$B$777,S$260)+'СЕТ СН'!$F$12-'СЕТ СН'!$F$23</f>
        <v>-160.83256755000002</v>
      </c>
      <c r="T279" s="37">
        <f>SUMIFS(СВЦЭМ!$H$34:$H$777,СВЦЭМ!$A$34:$A$777,$A279,СВЦЭМ!$B$34:$B$777,T$260)+'СЕТ СН'!$F$12-'СЕТ СН'!$F$23</f>
        <v>-175.40216373999999</v>
      </c>
      <c r="U279" s="37">
        <f>SUMIFS(СВЦЭМ!$H$34:$H$777,СВЦЭМ!$A$34:$A$777,$A279,СВЦЭМ!$B$34:$B$777,U$260)+'СЕТ СН'!$F$12-'СЕТ СН'!$F$23</f>
        <v>-168.20704383999998</v>
      </c>
      <c r="V279" s="37">
        <f>SUMIFS(СВЦЭМ!$H$34:$H$777,СВЦЭМ!$A$34:$A$777,$A279,СВЦЭМ!$B$34:$B$777,V$260)+'СЕТ СН'!$F$12-'СЕТ СН'!$F$23</f>
        <v>-143.57730246</v>
      </c>
      <c r="W279" s="37">
        <f>SUMIFS(СВЦЭМ!$H$34:$H$777,СВЦЭМ!$A$34:$A$777,$A279,СВЦЭМ!$B$34:$B$777,W$260)+'СЕТ СН'!$F$12-'СЕТ СН'!$F$23</f>
        <v>-89.114769449999983</v>
      </c>
      <c r="X279" s="37">
        <f>SUMIFS(СВЦЭМ!$H$34:$H$777,СВЦЭМ!$A$34:$A$777,$A279,СВЦЭМ!$B$34:$B$777,X$260)+'СЕТ СН'!$F$12-'СЕТ СН'!$F$23</f>
        <v>-47.163881769999989</v>
      </c>
      <c r="Y279" s="37">
        <f>SUMIFS(СВЦЭМ!$H$34:$H$777,СВЦЭМ!$A$34:$A$777,$A279,СВЦЭМ!$B$34:$B$777,Y$260)+'СЕТ СН'!$F$12-'СЕТ СН'!$F$23</f>
        <v>6.5585684100000208</v>
      </c>
    </row>
    <row r="280" spans="1:25" ht="15.75" x14ac:dyDescent="0.2">
      <c r="A280" s="36">
        <f t="shared" si="7"/>
        <v>43059</v>
      </c>
      <c r="B280" s="37">
        <f>SUMIFS(СВЦЭМ!$H$34:$H$777,СВЦЭМ!$A$34:$A$777,$A280,СВЦЭМ!$B$34:$B$777,B$260)+'СЕТ СН'!$F$12-'СЕТ СН'!$F$23</f>
        <v>36.096756610000057</v>
      </c>
      <c r="C280" s="37">
        <f>SUMIFS(СВЦЭМ!$H$34:$H$777,СВЦЭМ!$A$34:$A$777,$A280,СВЦЭМ!$B$34:$B$777,C$260)+'СЕТ СН'!$F$12-'СЕТ СН'!$F$23</f>
        <v>51.732659819999981</v>
      </c>
      <c r="D280" s="37">
        <f>SUMIFS(СВЦЭМ!$H$34:$H$777,СВЦЭМ!$A$34:$A$777,$A280,СВЦЭМ!$B$34:$B$777,D$260)+'СЕТ СН'!$F$12-'СЕТ СН'!$F$23</f>
        <v>46.666170210000018</v>
      </c>
      <c r="E280" s="37">
        <f>SUMIFS(СВЦЭМ!$H$34:$H$777,СВЦЭМ!$A$34:$A$777,$A280,СВЦЭМ!$B$34:$B$777,E$260)+'СЕТ СН'!$F$12-'СЕТ СН'!$F$23</f>
        <v>45.115424979999943</v>
      </c>
      <c r="F280" s="37">
        <f>SUMIFS(СВЦЭМ!$H$34:$H$777,СВЦЭМ!$A$34:$A$777,$A280,СВЦЭМ!$B$34:$B$777,F$260)+'СЕТ СН'!$F$12-'СЕТ СН'!$F$23</f>
        <v>44.754563660000031</v>
      </c>
      <c r="G280" s="37">
        <f>SUMIFS(СВЦЭМ!$H$34:$H$777,СВЦЭМ!$A$34:$A$777,$A280,СВЦЭМ!$B$34:$B$777,G$260)+'СЕТ СН'!$F$12-'СЕТ СН'!$F$23</f>
        <v>46.719203949999951</v>
      </c>
      <c r="H280" s="37">
        <f>SUMIFS(СВЦЭМ!$H$34:$H$777,СВЦЭМ!$A$34:$A$777,$A280,СВЦЭМ!$B$34:$B$777,H$260)+'СЕТ СН'!$F$12-'СЕТ СН'!$F$23</f>
        <v>41.485232010000004</v>
      </c>
      <c r="I280" s="37">
        <f>SUMIFS(СВЦЭМ!$H$34:$H$777,СВЦЭМ!$A$34:$A$777,$A280,СВЦЭМ!$B$34:$B$777,I$260)+'СЕТ СН'!$F$12-'СЕТ СН'!$F$23</f>
        <v>-18.882135569999946</v>
      </c>
      <c r="J280" s="37">
        <f>SUMIFS(СВЦЭМ!$H$34:$H$777,СВЦЭМ!$A$34:$A$777,$A280,СВЦЭМ!$B$34:$B$777,J$260)+'СЕТ СН'!$F$12-'СЕТ СН'!$F$23</f>
        <v>-52.263219019999951</v>
      </c>
      <c r="K280" s="37">
        <f>SUMIFS(СВЦЭМ!$H$34:$H$777,СВЦЭМ!$A$34:$A$777,$A280,СВЦЭМ!$B$34:$B$777,K$260)+'СЕТ СН'!$F$12-'СЕТ СН'!$F$23</f>
        <v>-94.353137049999987</v>
      </c>
      <c r="L280" s="37">
        <f>SUMIFS(СВЦЭМ!$H$34:$H$777,СВЦЭМ!$A$34:$A$777,$A280,СВЦЭМ!$B$34:$B$777,L$260)+'СЕТ СН'!$F$12-'СЕТ СН'!$F$23</f>
        <v>-133.71396532</v>
      </c>
      <c r="M280" s="37">
        <f>SUMIFS(СВЦЭМ!$H$34:$H$777,СВЦЭМ!$A$34:$A$777,$A280,СВЦЭМ!$B$34:$B$777,M$260)+'СЕТ СН'!$F$12-'СЕТ СН'!$F$23</f>
        <v>-154.07256998000003</v>
      </c>
      <c r="N280" s="37">
        <f>SUMIFS(СВЦЭМ!$H$34:$H$777,СВЦЭМ!$A$34:$A$777,$A280,СВЦЭМ!$B$34:$B$777,N$260)+'СЕТ СН'!$F$12-'СЕТ СН'!$F$23</f>
        <v>-146.65908167999999</v>
      </c>
      <c r="O280" s="37">
        <f>SUMIFS(СВЦЭМ!$H$34:$H$777,СВЦЭМ!$A$34:$A$777,$A280,СВЦЭМ!$B$34:$B$777,O$260)+'СЕТ СН'!$F$12-'СЕТ СН'!$F$23</f>
        <v>-144.16580534000002</v>
      </c>
      <c r="P280" s="37">
        <f>SUMIFS(СВЦЭМ!$H$34:$H$777,СВЦЭМ!$A$34:$A$777,$A280,СВЦЭМ!$B$34:$B$777,P$260)+'СЕТ СН'!$F$12-'СЕТ СН'!$F$23</f>
        <v>-139.39774573</v>
      </c>
      <c r="Q280" s="37">
        <f>SUMIFS(СВЦЭМ!$H$34:$H$777,СВЦЭМ!$A$34:$A$777,$A280,СВЦЭМ!$B$34:$B$777,Q$260)+'СЕТ СН'!$F$12-'СЕТ СН'!$F$23</f>
        <v>-136.10350600999999</v>
      </c>
      <c r="R280" s="37">
        <f>SUMIFS(СВЦЭМ!$H$34:$H$777,СВЦЭМ!$A$34:$A$777,$A280,СВЦЭМ!$B$34:$B$777,R$260)+'СЕТ СН'!$F$12-'СЕТ СН'!$F$23</f>
        <v>-136.31583946000001</v>
      </c>
      <c r="S280" s="37">
        <f>SUMIFS(СВЦЭМ!$H$34:$H$777,СВЦЭМ!$A$34:$A$777,$A280,СВЦЭМ!$B$34:$B$777,S$260)+'СЕТ СН'!$F$12-'СЕТ СН'!$F$23</f>
        <v>-151.71551514999999</v>
      </c>
      <c r="T280" s="37">
        <f>SUMIFS(СВЦЭМ!$H$34:$H$777,СВЦЭМ!$A$34:$A$777,$A280,СВЦЭМ!$B$34:$B$777,T$260)+'СЕТ СН'!$F$12-'СЕТ СН'!$F$23</f>
        <v>-169.40975773999998</v>
      </c>
      <c r="U280" s="37">
        <f>SUMIFS(СВЦЭМ!$H$34:$H$777,СВЦЭМ!$A$34:$A$777,$A280,СВЦЭМ!$B$34:$B$777,U$260)+'СЕТ СН'!$F$12-'СЕТ СН'!$F$23</f>
        <v>-167.55675854999998</v>
      </c>
      <c r="V280" s="37">
        <f>SUMIFS(СВЦЭМ!$H$34:$H$777,СВЦЭМ!$A$34:$A$777,$A280,СВЦЭМ!$B$34:$B$777,V$260)+'СЕТ СН'!$F$12-'СЕТ СН'!$F$23</f>
        <v>-148.86689738000001</v>
      </c>
      <c r="W280" s="37">
        <f>SUMIFS(СВЦЭМ!$H$34:$H$777,СВЦЭМ!$A$34:$A$777,$A280,СВЦЭМ!$B$34:$B$777,W$260)+'СЕТ СН'!$F$12-'СЕТ СН'!$F$23</f>
        <v>-104.19397275</v>
      </c>
      <c r="X280" s="37">
        <f>SUMIFS(СВЦЭМ!$H$34:$H$777,СВЦЭМ!$A$34:$A$777,$A280,СВЦЭМ!$B$34:$B$777,X$260)+'СЕТ СН'!$F$12-'СЕТ СН'!$F$23</f>
        <v>-55.747395340000025</v>
      </c>
      <c r="Y280" s="37">
        <f>SUMIFS(СВЦЭМ!$H$34:$H$777,СВЦЭМ!$A$34:$A$777,$A280,СВЦЭМ!$B$34:$B$777,Y$260)+'СЕТ СН'!$F$12-'СЕТ СН'!$F$23</f>
        <v>-2.2966484300000047</v>
      </c>
    </row>
    <row r="281" spans="1:25" ht="15.75" x14ac:dyDescent="0.2">
      <c r="A281" s="36">
        <f t="shared" si="7"/>
        <v>43060</v>
      </c>
      <c r="B281" s="37">
        <f>SUMIFS(СВЦЭМ!$H$34:$H$777,СВЦЭМ!$A$34:$A$777,$A281,СВЦЭМ!$B$34:$B$777,B$260)+'СЕТ СН'!$F$12-'СЕТ СН'!$F$23</f>
        <v>33.832778589999975</v>
      </c>
      <c r="C281" s="37">
        <f>SUMIFS(СВЦЭМ!$H$34:$H$777,СВЦЭМ!$A$34:$A$777,$A281,СВЦЭМ!$B$34:$B$777,C$260)+'СЕТ СН'!$F$12-'СЕТ СН'!$F$23</f>
        <v>49.088659620000044</v>
      </c>
      <c r="D281" s="37">
        <f>SUMIFS(СВЦЭМ!$H$34:$H$777,СВЦЭМ!$A$34:$A$777,$A281,СВЦЭМ!$B$34:$B$777,D$260)+'СЕТ СН'!$F$12-'СЕТ СН'!$F$23</f>
        <v>50.517802920000008</v>
      </c>
      <c r="E281" s="37">
        <f>SUMIFS(СВЦЭМ!$H$34:$H$777,СВЦЭМ!$A$34:$A$777,$A281,СВЦЭМ!$B$34:$B$777,E$260)+'СЕТ СН'!$F$12-'СЕТ СН'!$F$23</f>
        <v>49.319099869999945</v>
      </c>
      <c r="F281" s="37">
        <f>SUMIFS(СВЦЭМ!$H$34:$H$777,СВЦЭМ!$A$34:$A$777,$A281,СВЦЭМ!$B$34:$B$777,F$260)+'СЕТ СН'!$F$12-'СЕТ СН'!$F$23</f>
        <v>49.762528520000046</v>
      </c>
      <c r="G281" s="37">
        <f>SUMIFS(СВЦЭМ!$H$34:$H$777,СВЦЭМ!$A$34:$A$777,$A281,СВЦЭМ!$B$34:$B$777,G$260)+'СЕТ СН'!$F$12-'СЕТ СН'!$F$23</f>
        <v>52.040531220000048</v>
      </c>
      <c r="H281" s="37">
        <f>SUMIFS(СВЦЭМ!$H$34:$H$777,СВЦЭМ!$A$34:$A$777,$A281,СВЦЭМ!$B$34:$B$777,H$260)+'СЕТ СН'!$F$12-'СЕТ СН'!$F$23</f>
        <v>39.35407687999998</v>
      </c>
      <c r="I281" s="37">
        <f>SUMIFS(СВЦЭМ!$H$34:$H$777,СВЦЭМ!$A$34:$A$777,$A281,СВЦЭМ!$B$34:$B$777,I$260)+'СЕТ СН'!$F$12-'СЕТ СН'!$F$23</f>
        <v>-19.581921910000005</v>
      </c>
      <c r="J281" s="37">
        <f>SUMIFS(СВЦЭМ!$H$34:$H$777,СВЦЭМ!$A$34:$A$777,$A281,СВЦЭМ!$B$34:$B$777,J$260)+'СЕТ СН'!$F$12-'СЕТ СН'!$F$23</f>
        <v>-53.775848190000033</v>
      </c>
      <c r="K281" s="37">
        <f>SUMIFS(СВЦЭМ!$H$34:$H$777,СВЦЭМ!$A$34:$A$777,$A281,СВЦЭМ!$B$34:$B$777,K$260)+'СЕТ СН'!$F$12-'СЕТ СН'!$F$23</f>
        <v>-99.524523400000021</v>
      </c>
      <c r="L281" s="37">
        <f>SUMIFS(СВЦЭМ!$H$34:$H$777,СВЦЭМ!$A$34:$A$777,$A281,СВЦЭМ!$B$34:$B$777,L$260)+'СЕТ СН'!$F$12-'СЕТ СН'!$F$23</f>
        <v>-135.76455972000002</v>
      </c>
      <c r="M281" s="37">
        <f>SUMIFS(СВЦЭМ!$H$34:$H$777,СВЦЭМ!$A$34:$A$777,$A281,СВЦЭМ!$B$34:$B$777,M$260)+'СЕТ СН'!$F$12-'СЕТ СН'!$F$23</f>
        <v>-150.08796314</v>
      </c>
      <c r="N281" s="37">
        <f>SUMIFS(СВЦЭМ!$H$34:$H$777,СВЦЭМ!$A$34:$A$777,$A281,СВЦЭМ!$B$34:$B$777,N$260)+'СЕТ СН'!$F$12-'СЕТ СН'!$F$23</f>
        <v>-143.0416677</v>
      </c>
      <c r="O281" s="37">
        <f>SUMIFS(СВЦЭМ!$H$34:$H$777,СВЦЭМ!$A$34:$A$777,$A281,СВЦЭМ!$B$34:$B$777,O$260)+'СЕТ СН'!$F$12-'СЕТ СН'!$F$23</f>
        <v>-139.07285659000001</v>
      </c>
      <c r="P281" s="37">
        <f>SUMIFS(СВЦЭМ!$H$34:$H$777,СВЦЭМ!$A$34:$A$777,$A281,СВЦЭМ!$B$34:$B$777,P$260)+'СЕТ СН'!$F$12-'СЕТ СН'!$F$23</f>
        <v>-135.29529715000001</v>
      </c>
      <c r="Q281" s="37">
        <f>SUMIFS(СВЦЭМ!$H$34:$H$777,СВЦЭМ!$A$34:$A$777,$A281,СВЦЭМ!$B$34:$B$777,Q$260)+'СЕТ СН'!$F$12-'СЕТ СН'!$F$23</f>
        <v>-131.97198644999997</v>
      </c>
      <c r="R281" s="37">
        <f>SUMIFS(СВЦЭМ!$H$34:$H$777,СВЦЭМ!$A$34:$A$777,$A281,СВЦЭМ!$B$34:$B$777,R$260)+'СЕТ СН'!$F$12-'СЕТ СН'!$F$23</f>
        <v>-131.13148911000002</v>
      </c>
      <c r="S281" s="37">
        <f>SUMIFS(СВЦЭМ!$H$34:$H$777,СВЦЭМ!$A$34:$A$777,$A281,СВЦЭМ!$B$34:$B$777,S$260)+'СЕТ СН'!$F$12-'СЕТ СН'!$F$23</f>
        <v>-143.75933220000002</v>
      </c>
      <c r="T281" s="37">
        <f>SUMIFS(СВЦЭМ!$H$34:$H$777,СВЦЭМ!$A$34:$A$777,$A281,СВЦЭМ!$B$34:$B$777,T$260)+'СЕТ СН'!$F$12-'СЕТ СН'!$F$23</f>
        <v>-168.82618481999998</v>
      </c>
      <c r="U281" s="37">
        <f>SUMIFS(СВЦЭМ!$H$34:$H$777,СВЦЭМ!$A$34:$A$777,$A281,СВЦЭМ!$B$34:$B$777,U$260)+'СЕТ СН'!$F$12-'СЕТ СН'!$F$23</f>
        <v>-177.75532766999999</v>
      </c>
      <c r="V281" s="37">
        <f>SUMIFS(СВЦЭМ!$H$34:$H$777,СВЦЭМ!$A$34:$A$777,$A281,СВЦЭМ!$B$34:$B$777,V$260)+'СЕТ СН'!$F$12-'СЕТ СН'!$F$23</f>
        <v>-142.43696244</v>
      </c>
      <c r="W281" s="37">
        <f>SUMIFS(СВЦЭМ!$H$34:$H$777,СВЦЭМ!$A$34:$A$777,$A281,СВЦЭМ!$B$34:$B$777,W$260)+'СЕТ СН'!$F$12-'СЕТ СН'!$F$23</f>
        <v>-100.38113597</v>
      </c>
      <c r="X281" s="37">
        <f>SUMIFS(СВЦЭМ!$H$34:$H$777,СВЦЭМ!$A$34:$A$777,$A281,СВЦЭМ!$B$34:$B$777,X$260)+'СЕТ СН'!$F$12-'СЕТ СН'!$F$23</f>
        <v>-51.078879069999971</v>
      </c>
      <c r="Y281" s="37">
        <f>SUMIFS(СВЦЭМ!$H$34:$H$777,СВЦЭМ!$A$34:$A$777,$A281,СВЦЭМ!$B$34:$B$777,Y$260)+'СЕТ СН'!$F$12-'СЕТ СН'!$F$23</f>
        <v>-4.2517784499999607</v>
      </c>
    </row>
    <row r="282" spans="1:25" ht="15.75" x14ac:dyDescent="0.2">
      <c r="A282" s="36">
        <f t="shared" si="7"/>
        <v>43061</v>
      </c>
      <c r="B282" s="37">
        <f>SUMIFS(СВЦЭМ!$H$34:$H$777,СВЦЭМ!$A$34:$A$777,$A282,СВЦЭМ!$B$34:$B$777,B$260)+'СЕТ СН'!$F$12-'СЕТ СН'!$F$23</f>
        <v>-1.6713183900000104</v>
      </c>
      <c r="C282" s="37">
        <f>SUMIFS(СВЦЭМ!$H$34:$H$777,СВЦЭМ!$A$34:$A$777,$A282,СВЦЭМ!$B$34:$B$777,C$260)+'СЕТ СН'!$F$12-'СЕТ СН'!$F$23</f>
        <v>-7.6208652100000336</v>
      </c>
      <c r="D282" s="37">
        <f>SUMIFS(СВЦЭМ!$H$34:$H$777,СВЦЭМ!$A$34:$A$777,$A282,СВЦЭМ!$B$34:$B$777,D$260)+'СЕТ СН'!$F$12-'СЕТ СН'!$F$23</f>
        <v>-13.815378720000012</v>
      </c>
      <c r="E282" s="37">
        <f>SUMIFS(СВЦЭМ!$H$34:$H$777,СВЦЭМ!$A$34:$A$777,$A282,СВЦЭМ!$B$34:$B$777,E$260)+'СЕТ СН'!$F$12-'СЕТ СН'!$F$23</f>
        <v>-15.508536899999967</v>
      </c>
      <c r="F282" s="37">
        <f>SUMIFS(СВЦЭМ!$H$34:$H$777,СВЦЭМ!$A$34:$A$777,$A282,СВЦЭМ!$B$34:$B$777,F$260)+'СЕТ СН'!$F$12-'СЕТ СН'!$F$23</f>
        <v>-15.064834819999987</v>
      </c>
      <c r="G282" s="37">
        <f>SUMIFS(СВЦЭМ!$H$34:$H$777,СВЦЭМ!$A$34:$A$777,$A282,СВЦЭМ!$B$34:$B$777,G$260)+'СЕТ СН'!$F$12-'СЕТ СН'!$F$23</f>
        <v>-11.282771339999954</v>
      </c>
      <c r="H282" s="37">
        <f>SUMIFS(СВЦЭМ!$H$34:$H$777,СВЦЭМ!$A$34:$A$777,$A282,СВЦЭМ!$B$34:$B$777,H$260)+'СЕТ СН'!$F$12-'СЕТ СН'!$F$23</f>
        <v>-10.513856509999982</v>
      </c>
      <c r="I282" s="37">
        <f>SUMIFS(СВЦЭМ!$H$34:$H$777,СВЦЭМ!$A$34:$A$777,$A282,СВЦЭМ!$B$34:$B$777,I$260)+'СЕТ СН'!$F$12-'СЕТ СН'!$F$23</f>
        <v>-51.538949330000037</v>
      </c>
      <c r="J282" s="37">
        <f>SUMIFS(СВЦЭМ!$H$34:$H$777,СВЦЭМ!$A$34:$A$777,$A282,СВЦЭМ!$B$34:$B$777,J$260)+'СЕТ СН'!$F$12-'СЕТ СН'!$F$23</f>
        <v>-53.199429239999972</v>
      </c>
      <c r="K282" s="37">
        <f>SUMIFS(СВЦЭМ!$H$34:$H$777,СВЦЭМ!$A$34:$A$777,$A282,СВЦЭМ!$B$34:$B$777,K$260)+'СЕТ СН'!$F$12-'СЕТ СН'!$F$23</f>
        <v>-80.282350800000017</v>
      </c>
      <c r="L282" s="37">
        <f>SUMIFS(СВЦЭМ!$H$34:$H$777,СВЦЭМ!$A$34:$A$777,$A282,СВЦЭМ!$B$34:$B$777,L$260)+'СЕТ СН'!$F$12-'СЕТ СН'!$F$23</f>
        <v>-115.87234524000002</v>
      </c>
      <c r="M282" s="37">
        <f>SUMIFS(СВЦЭМ!$H$34:$H$777,СВЦЭМ!$A$34:$A$777,$A282,СВЦЭМ!$B$34:$B$777,M$260)+'СЕТ СН'!$F$12-'СЕТ СН'!$F$23</f>
        <v>-133.52881773000001</v>
      </c>
      <c r="N282" s="37">
        <f>SUMIFS(СВЦЭМ!$H$34:$H$777,СВЦЭМ!$A$34:$A$777,$A282,СВЦЭМ!$B$34:$B$777,N$260)+'СЕТ СН'!$F$12-'СЕТ СН'!$F$23</f>
        <v>-143.11563009000002</v>
      </c>
      <c r="O282" s="37">
        <f>SUMIFS(СВЦЭМ!$H$34:$H$777,СВЦЭМ!$A$34:$A$777,$A282,СВЦЭМ!$B$34:$B$777,O$260)+'СЕТ СН'!$F$12-'СЕТ СН'!$F$23</f>
        <v>-146.65577325999999</v>
      </c>
      <c r="P282" s="37">
        <f>SUMIFS(СВЦЭМ!$H$34:$H$777,СВЦЭМ!$A$34:$A$777,$A282,СВЦЭМ!$B$34:$B$777,P$260)+'СЕТ СН'!$F$12-'СЕТ СН'!$F$23</f>
        <v>-148.15654695000001</v>
      </c>
      <c r="Q282" s="37">
        <f>SUMIFS(СВЦЭМ!$H$34:$H$777,СВЦЭМ!$A$34:$A$777,$A282,СВЦЭМ!$B$34:$B$777,Q$260)+'СЕТ СН'!$F$12-'СЕТ СН'!$F$23</f>
        <v>-146.91225575999999</v>
      </c>
      <c r="R282" s="37">
        <f>SUMIFS(СВЦЭМ!$H$34:$H$777,СВЦЭМ!$A$34:$A$777,$A282,СВЦЭМ!$B$34:$B$777,R$260)+'СЕТ СН'!$F$12-'СЕТ СН'!$F$23</f>
        <v>-147.30921529</v>
      </c>
      <c r="S282" s="37">
        <f>SUMIFS(СВЦЭМ!$H$34:$H$777,СВЦЭМ!$A$34:$A$777,$A282,СВЦЭМ!$B$34:$B$777,S$260)+'СЕТ СН'!$F$12-'СЕТ СН'!$F$23</f>
        <v>-145.60548785999998</v>
      </c>
      <c r="T282" s="37">
        <f>SUMIFS(СВЦЭМ!$H$34:$H$777,СВЦЭМ!$A$34:$A$777,$A282,СВЦЭМ!$B$34:$B$777,T$260)+'СЕТ СН'!$F$12-'СЕТ СН'!$F$23</f>
        <v>-181.24660005999999</v>
      </c>
      <c r="U282" s="37">
        <f>SUMIFS(СВЦЭМ!$H$34:$H$777,СВЦЭМ!$A$34:$A$777,$A282,СВЦЭМ!$B$34:$B$777,U$260)+'СЕТ СН'!$F$12-'СЕТ СН'!$F$23</f>
        <v>-184.13236970000003</v>
      </c>
      <c r="V282" s="37">
        <f>SUMIFS(СВЦЭМ!$H$34:$H$777,СВЦЭМ!$A$34:$A$777,$A282,СВЦЭМ!$B$34:$B$777,V$260)+'СЕТ СН'!$F$12-'СЕТ СН'!$F$23</f>
        <v>-117.01565700999998</v>
      </c>
      <c r="W282" s="37">
        <f>SUMIFS(СВЦЭМ!$H$34:$H$777,СВЦЭМ!$A$34:$A$777,$A282,СВЦЭМ!$B$34:$B$777,W$260)+'СЕТ СН'!$F$12-'СЕТ СН'!$F$23</f>
        <v>-87.970895910000024</v>
      </c>
      <c r="X282" s="37">
        <f>SUMIFS(СВЦЭМ!$H$34:$H$777,СВЦЭМ!$A$34:$A$777,$A282,СВЦЭМ!$B$34:$B$777,X$260)+'СЕТ СН'!$F$12-'СЕТ СН'!$F$23</f>
        <v>-55.230240230000049</v>
      </c>
      <c r="Y282" s="37">
        <f>SUMIFS(СВЦЭМ!$H$34:$H$777,СВЦЭМ!$A$34:$A$777,$A282,СВЦЭМ!$B$34:$B$777,Y$260)+'СЕТ СН'!$F$12-'СЕТ СН'!$F$23</f>
        <v>-16.448229589999983</v>
      </c>
    </row>
    <row r="283" spans="1:25" ht="15.75" x14ac:dyDescent="0.2">
      <c r="A283" s="36">
        <f t="shared" si="7"/>
        <v>43062</v>
      </c>
      <c r="B283" s="37">
        <f>SUMIFS(СВЦЭМ!$H$34:$H$777,СВЦЭМ!$A$34:$A$777,$A283,СВЦЭМ!$B$34:$B$777,B$260)+'СЕТ СН'!$F$12-'СЕТ СН'!$F$23</f>
        <v>-16.867919669999992</v>
      </c>
      <c r="C283" s="37">
        <f>SUMIFS(СВЦЭМ!$H$34:$H$777,СВЦЭМ!$A$34:$A$777,$A283,СВЦЭМ!$B$34:$B$777,C$260)+'СЕТ СН'!$F$12-'СЕТ СН'!$F$23</f>
        <v>9.9404152500000009</v>
      </c>
      <c r="D283" s="37">
        <f>SUMIFS(СВЦЭМ!$H$34:$H$777,СВЦЭМ!$A$34:$A$777,$A283,СВЦЭМ!$B$34:$B$777,D$260)+'СЕТ СН'!$F$12-'СЕТ СН'!$F$23</f>
        <v>45.237144940000007</v>
      </c>
      <c r="E283" s="37">
        <f>SUMIFS(СВЦЭМ!$H$34:$H$777,СВЦЭМ!$A$34:$A$777,$A283,СВЦЭМ!$B$34:$B$777,E$260)+'СЕТ СН'!$F$12-'СЕТ СН'!$F$23</f>
        <v>44.453571089999969</v>
      </c>
      <c r="F283" s="37">
        <f>SUMIFS(СВЦЭМ!$H$34:$H$777,СВЦЭМ!$A$34:$A$777,$A283,СВЦЭМ!$B$34:$B$777,F$260)+'СЕТ СН'!$F$12-'СЕТ СН'!$F$23</f>
        <v>44.39261104000002</v>
      </c>
      <c r="G283" s="37">
        <f>SUMIFS(СВЦЭМ!$H$34:$H$777,СВЦЭМ!$A$34:$A$777,$A283,СВЦЭМ!$B$34:$B$777,G$260)+'СЕТ СН'!$F$12-'СЕТ СН'!$F$23</f>
        <v>45.534937770000056</v>
      </c>
      <c r="H283" s="37">
        <f>SUMIFS(СВЦЭМ!$H$34:$H$777,СВЦЭМ!$A$34:$A$777,$A283,СВЦЭМ!$B$34:$B$777,H$260)+'СЕТ СН'!$F$12-'СЕТ СН'!$F$23</f>
        <v>29.412316179999948</v>
      </c>
      <c r="I283" s="37">
        <f>SUMIFS(СВЦЭМ!$H$34:$H$777,СВЦЭМ!$A$34:$A$777,$A283,СВЦЭМ!$B$34:$B$777,I$260)+'СЕТ СН'!$F$12-'СЕТ СН'!$F$23</f>
        <v>-30.704545670000016</v>
      </c>
      <c r="J283" s="37">
        <f>SUMIFS(СВЦЭМ!$H$34:$H$777,СВЦЭМ!$A$34:$A$777,$A283,СВЦЭМ!$B$34:$B$777,J$260)+'СЕТ СН'!$F$12-'СЕТ СН'!$F$23</f>
        <v>-69.633651709999981</v>
      </c>
      <c r="K283" s="37">
        <f>SUMIFS(СВЦЭМ!$H$34:$H$777,СВЦЭМ!$A$34:$A$777,$A283,СВЦЭМ!$B$34:$B$777,K$260)+'СЕТ СН'!$F$12-'СЕТ СН'!$F$23</f>
        <v>-122.59017147999998</v>
      </c>
      <c r="L283" s="37">
        <f>SUMIFS(СВЦЭМ!$H$34:$H$777,СВЦЭМ!$A$34:$A$777,$A283,СВЦЭМ!$B$34:$B$777,L$260)+'СЕТ СН'!$F$12-'СЕТ СН'!$F$23</f>
        <v>-163.13523311</v>
      </c>
      <c r="M283" s="37">
        <f>SUMIFS(СВЦЭМ!$H$34:$H$777,СВЦЭМ!$A$34:$A$777,$A283,СВЦЭМ!$B$34:$B$777,M$260)+'СЕТ СН'!$F$12-'СЕТ СН'!$F$23</f>
        <v>-177.01256417000002</v>
      </c>
      <c r="N283" s="37">
        <f>SUMIFS(СВЦЭМ!$H$34:$H$777,СВЦЭМ!$A$34:$A$777,$A283,СВЦЭМ!$B$34:$B$777,N$260)+'СЕТ СН'!$F$12-'СЕТ СН'!$F$23</f>
        <v>-169.40717925000001</v>
      </c>
      <c r="O283" s="37">
        <f>SUMIFS(СВЦЭМ!$H$34:$H$777,СВЦЭМ!$A$34:$A$777,$A283,СВЦЭМ!$B$34:$B$777,O$260)+'СЕТ СН'!$F$12-'СЕТ СН'!$F$23</f>
        <v>-180.84204820000002</v>
      </c>
      <c r="P283" s="37">
        <f>SUMIFS(СВЦЭМ!$H$34:$H$777,СВЦЭМ!$A$34:$A$777,$A283,СВЦЭМ!$B$34:$B$777,P$260)+'СЕТ СН'!$F$12-'СЕТ СН'!$F$23</f>
        <v>-156.63128334999999</v>
      </c>
      <c r="Q283" s="37">
        <f>SUMIFS(СВЦЭМ!$H$34:$H$777,СВЦЭМ!$A$34:$A$777,$A283,СВЦЭМ!$B$34:$B$777,Q$260)+'СЕТ СН'!$F$12-'СЕТ СН'!$F$23</f>
        <v>-153.60176868000002</v>
      </c>
      <c r="R283" s="37">
        <f>SUMIFS(СВЦЭМ!$H$34:$H$777,СВЦЭМ!$A$34:$A$777,$A283,СВЦЭМ!$B$34:$B$777,R$260)+'СЕТ СН'!$F$12-'СЕТ СН'!$F$23</f>
        <v>-150.12652378000001</v>
      </c>
      <c r="S283" s="37">
        <f>SUMIFS(СВЦЭМ!$H$34:$H$777,СВЦЭМ!$A$34:$A$777,$A283,СВЦЭМ!$B$34:$B$777,S$260)+'СЕТ СН'!$F$12-'СЕТ СН'!$F$23</f>
        <v>-167.74859922000002</v>
      </c>
      <c r="T283" s="37">
        <f>SUMIFS(СВЦЭМ!$H$34:$H$777,СВЦЭМ!$A$34:$A$777,$A283,СВЦЭМ!$B$34:$B$777,T$260)+'СЕТ СН'!$F$12-'СЕТ СН'!$F$23</f>
        <v>-179.27952194</v>
      </c>
      <c r="U283" s="37">
        <f>SUMIFS(СВЦЭМ!$H$34:$H$777,СВЦЭМ!$A$34:$A$777,$A283,СВЦЭМ!$B$34:$B$777,U$260)+'СЕТ СН'!$F$12-'СЕТ СН'!$F$23</f>
        <v>-181.74261053999999</v>
      </c>
      <c r="V283" s="37">
        <f>SUMIFS(СВЦЭМ!$H$34:$H$777,СВЦЭМ!$A$34:$A$777,$A283,СВЦЭМ!$B$34:$B$777,V$260)+'СЕТ СН'!$F$12-'СЕТ СН'!$F$23</f>
        <v>-161.43933494999999</v>
      </c>
      <c r="W283" s="37">
        <f>SUMIFS(СВЦЭМ!$H$34:$H$777,СВЦЭМ!$A$34:$A$777,$A283,СВЦЭМ!$B$34:$B$777,W$260)+'СЕТ СН'!$F$12-'СЕТ СН'!$F$23</f>
        <v>-116.78377574000001</v>
      </c>
      <c r="X283" s="37">
        <f>SUMIFS(СВЦЭМ!$H$34:$H$777,СВЦЭМ!$A$34:$A$777,$A283,СВЦЭМ!$B$34:$B$777,X$260)+'СЕТ СН'!$F$12-'СЕТ СН'!$F$23</f>
        <v>-68.765620529999978</v>
      </c>
      <c r="Y283" s="37">
        <f>SUMIFS(СВЦЭМ!$H$34:$H$777,СВЦЭМ!$A$34:$A$777,$A283,СВЦЭМ!$B$34:$B$777,Y$260)+'СЕТ СН'!$F$12-'СЕТ СН'!$F$23</f>
        <v>-38.666883119999966</v>
      </c>
    </row>
    <row r="284" spans="1:25" ht="15.75" x14ac:dyDescent="0.2">
      <c r="A284" s="36">
        <f t="shared" si="7"/>
        <v>43063</v>
      </c>
      <c r="B284" s="37">
        <f>SUMIFS(СВЦЭМ!$H$34:$H$777,СВЦЭМ!$A$34:$A$777,$A284,СВЦЭМ!$B$34:$B$777,B$260)+'СЕТ СН'!$F$12-'СЕТ СН'!$F$23</f>
        <v>-27.581019200000014</v>
      </c>
      <c r="C284" s="37">
        <f>SUMIFS(СВЦЭМ!$H$34:$H$777,СВЦЭМ!$A$34:$A$777,$A284,СВЦЭМ!$B$34:$B$777,C$260)+'СЕТ СН'!$F$12-'СЕТ СН'!$F$23</f>
        <v>6.2100262400000474</v>
      </c>
      <c r="D284" s="37">
        <f>SUMIFS(СВЦЭМ!$H$34:$H$777,СВЦЭМ!$A$34:$A$777,$A284,СВЦЭМ!$B$34:$B$777,D$260)+'СЕТ СН'!$F$12-'СЕТ СН'!$F$23</f>
        <v>55.505263140000011</v>
      </c>
      <c r="E284" s="37">
        <f>SUMIFS(СВЦЭМ!$H$34:$H$777,СВЦЭМ!$A$34:$A$777,$A284,СВЦЭМ!$B$34:$B$777,E$260)+'СЕТ СН'!$F$12-'СЕТ СН'!$F$23</f>
        <v>55.226678610000022</v>
      </c>
      <c r="F284" s="37">
        <f>SUMIFS(СВЦЭМ!$H$34:$H$777,СВЦЭМ!$A$34:$A$777,$A284,СВЦЭМ!$B$34:$B$777,F$260)+'СЕТ СН'!$F$12-'СЕТ СН'!$F$23</f>
        <v>55.853790119999985</v>
      </c>
      <c r="G284" s="37">
        <f>SUMIFS(СВЦЭМ!$H$34:$H$777,СВЦЭМ!$A$34:$A$777,$A284,СВЦЭМ!$B$34:$B$777,G$260)+'СЕТ СН'!$F$12-'СЕТ СН'!$F$23</f>
        <v>55.041633589999947</v>
      </c>
      <c r="H284" s="37">
        <f>SUMIFS(СВЦЭМ!$H$34:$H$777,СВЦЭМ!$A$34:$A$777,$A284,СВЦЭМ!$B$34:$B$777,H$260)+'СЕТ СН'!$F$12-'СЕТ СН'!$F$23</f>
        <v>26.238368860000037</v>
      </c>
      <c r="I284" s="37">
        <f>SUMIFS(СВЦЭМ!$H$34:$H$777,СВЦЭМ!$A$34:$A$777,$A284,СВЦЭМ!$B$34:$B$777,I$260)+'СЕТ СН'!$F$12-'СЕТ СН'!$F$23</f>
        <v>-26.615750619999972</v>
      </c>
      <c r="J284" s="37">
        <f>SUMIFS(СВЦЭМ!$H$34:$H$777,СВЦЭМ!$A$34:$A$777,$A284,СВЦЭМ!$B$34:$B$777,J$260)+'СЕТ СН'!$F$12-'СЕТ СН'!$F$23</f>
        <v>-77.470402089999993</v>
      </c>
      <c r="K284" s="37">
        <f>SUMIFS(СВЦЭМ!$H$34:$H$777,СВЦЭМ!$A$34:$A$777,$A284,СВЦЭМ!$B$34:$B$777,K$260)+'СЕТ СН'!$F$12-'СЕТ СН'!$F$23</f>
        <v>-127.02303289000002</v>
      </c>
      <c r="L284" s="37">
        <f>SUMIFS(СВЦЭМ!$H$34:$H$777,СВЦЭМ!$A$34:$A$777,$A284,СВЦЭМ!$B$34:$B$777,L$260)+'СЕТ СН'!$F$12-'СЕТ СН'!$F$23</f>
        <v>-132.48063532999998</v>
      </c>
      <c r="M284" s="37">
        <f>SUMIFS(СВЦЭМ!$H$34:$H$777,СВЦЭМ!$A$34:$A$777,$A284,СВЦЭМ!$B$34:$B$777,M$260)+'СЕТ СН'!$F$12-'СЕТ СН'!$F$23</f>
        <v>-149.36122817</v>
      </c>
      <c r="N284" s="37">
        <f>SUMIFS(СВЦЭМ!$H$34:$H$777,СВЦЭМ!$A$34:$A$777,$A284,СВЦЭМ!$B$34:$B$777,N$260)+'СЕТ СН'!$F$12-'СЕТ СН'!$F$23</f>
        <v>-140.28624995000001</v>
      </c>
      <c r="O284" s="37">
        <f>SUMIFS(СВЦЭМ!$H$34:$H$777,СВЦЭМ!$A$34:$A$777,$A284,СВЦЭМ!$B$34:$B$777,O$260)+'СЕТ СН'!$F$12-'СЕТ СН'!$F$23</f>
        <v>-140.12158835999998</v>
      </c>
      <c r="P284" s="37">
        <f>SUMIFS(СВЦЭМ!$H$34:$H$777,СВЦЭМ!$A$34:$A$777,$A284,СВЦЭМ!$B$34:$B$777,P$260)+'СЕТ СН'!$F$12-'СЕТ СН'!$F$23</f>
        <v>-141.36300191999999</v>
      </c>
      <c r="Q284" s="37">
        <f>SUMIFS(СВЦЭМ!$H$34:$H$777,СВЦЭМ!$A$34:$A$777,$A284,СВЦЭМ!$B$34:$B$777,Q$260)+'СЕТ СН'!$F$12-'СЕТ СН'!$F$23</f>
        <v>-142.01834867999997</v>
      </c>
      <c r="R284" s="37">
        <f>SUMIFS(СВЦЭМ!$H$34:$H$777,СВЦЭМ!$A$34:$A$777,$A284,СВЦЭМ!$B$34:$B$777,R$260)+'СЕТ СН'!$F$12-'СЕТ СН'!$F$23</f>
        <v>-144.15703662999999</v>
      </c>
      <c r="S284" s="37">
        <f>SUMIFS(СВЦЭМ!$H$34:$H$777,СВЦЭМ!$A$34:$A$777,$A284,СВЦЭМ!$B$34:$B$777,S$260)+'СЕТ СН'!$F$12-'СЕТ СН'!$F$23</f>
        <v>-164.34929769000001</v>
      </c>
      <c r="T284" s="37">
        <f>SUMIFS(СВЦЭМ!$H$34:$H$777,СВЦЭМ!$A$34:$A$777,$A284,СВЦЭМ!$B$34:$B$777,T$260)+'СЕТ СН'!$F$12-'СЕТ СН'!$F$23</f>
        <v>-168.20498683</v>
      </c>
      <c r="U284" s="37">
        <f>SUMIFS(СВЦЭМ!$H$34:$H$777,СВЦЭМ!$A$34:$A$777,$A284,СВЦЭМ!$B$34:$B$777,U$260)+'СЕТ СН'!$F$12-'СЕТ СН'!$F$23</f>
        <v>-175.51400169999999</v>
      </c>
      <c r="V284" s="37">
        <f>SUMIFS(СВЦЭМ!$H$34:$H$777,СВЦЭМ!$A$34:$A$777,$A284,СВЦЭМ!$B$34:$B$777,V$260)+'СЕТ СН'!$F$12-'СЕТ СН'!$F$23</f>
        <v>-168.03481957000002</v>
      </c>
      <c r="W284" s="37">
        <f>SUMIFS(СВЦЭМ!$H$34:$H$777,СВЦЭМ!$A$34:$A$777,$A284,СВЦЭМ!$B$34:$B$777,W$260)+'СЕТ СН'!$F$12-'СЕТ СН'!$F$23</f>
        <v>-103.06428209000001</v>
      </c>
      <c r="X284" s="37">
        <f>SUMIFS(СВЦЭМ!$H$34:$H$777,СВЦЭМ!$A$34:$A$777,$A284,СВЦЭМ!$B$34:$B$777,X$260)+'СЕТ СН'!$F$12-'СЕТ СН'!$F$23</f>
        <v>-60.174790919999964</v>
      </c>
      <c r="Y284" s="37">
        <f>SUMIFS(СВЦЭМ!$H$34:$H$777,СВЦЭМ!$A$34:$A$777,$A284,СВЦЭМ!$B$34:$B$777,Y$260)+'СЕТ СН'!$F$12-'СЕТ СН'!$F$23</f>
        <v>-14.135151840000049</v>
      </c>
    </row>
    <row r="285" spans="1:25" ht="15.75" x14ac:dyDescent="0.2">
      <c r="A285" s="36">
        <f t="shared" si="7"/>
        <v>43064</v>
      </c>
      <c r="B285" s="37">
        <f>SUMIFS(СВЦЭМ!$H$34:$H$777,СВЦЭМ!$A$34:$A$777,$A285,СВЦЭМ!$B$34:$B$777,B$260)+'СЕТ СН'!$F$12-'СЕТ СН'!$F$23</f>
        <v>0.6615131600000268</v>
      </c>
      <c r="C285" s="37">
        <f>SUMIFS(СВЦЭМ!$H$34:$H$777,СВЦЭМ!$A$34:$A$777,$A285,СВЦЭМ!$B$34:$B$777,C$260)+'СЕТ СН'!$F$12-'СЕТ СН'!$F$23</f>
        <v>22.028621739999949</v>
      </c>
      <c r="D285" s="37">
        <f>SUMIFS(СВЦЭМ!$H$34:$H$777,СВЦЭМ!$A$34:$A$777,$A285,СВЦЭМ!$B$34:$B$777,D$260)+'СЕТ СН'!$F$12-'СЕТ СН'!$F$23</f>
        <v>44.825871280000001</v>
      </c>
      <c r="E285" s="37">
        <f>SUMIFS(СВЦЭМ!$H$34:$H$777,СВЦЭМ!$A$34:$A$777,$A285,СВЦЭМ!$B$34:$B$777,E$260)+'СЕТ СН'!$F$12-'СЕТ СН'!$F$23</f>
        <v>46.13813755000001</v>
      </c>
      <c r="F285" s="37">
        <f>SUMIFS(СВЦЭМ!$H$34:$H$777,СВЦЭМ!$A$34:$A$777,$A285,СВЦЭМ!$B$34:$B$777,F$260)+'СЕТ СН'!$F$12-'СЕТ СН'!$F$23</f>
        <v>46.252525519999949</v>
      </c>
      <c r="G285" s="37">
        <f>SUMIFS(СВЦЭМ!$H$34:$H$777,СВЦЭМ!$A$34:$A$777,$A285,СВЦЭМ!$B$34:$B$777,G$260)+'СЕТ СН'!$F$12-'СЕТ СН'!$F$23</f>
        <v>42.031833659999961</v>
      </c>
      <c r="H285" s="37">
        <f>SUMIFS(СВЦЭМ!$H$34:$H$777,СВЦЭМ!$A$34:$A$777,$A285,СВЦЭМ!$B$34:$B$777,H$260)+'СЕТ СН'!$F$12-'СЕТ СН'!$F$23</f>
        <v>25.007570829999963</v>
      </c>
      <c r="I285" s="37">
        <f>SUMIFS(СВЦЭМ!$H$34:$H$777,СВЦЭМ!$A$34:$A$777,$A285,СВЦЭМ!$B$34:$B$777,I$260)+'СЕТ СН'!$F$12-'СЕТ СН'!$F$23</f>
        <v>-65.358096150000051</v>
      </c>
      <c r="J285" s="37">
        <f>SUMIFS(СВЦЭМ!$H$34:$H$777,СВЦЭМ!$A$34:$A$777,$A285,СВЦЭМ!$B$34:$B$777,J$260)+'СЕТ СН'!$F$12-'СЕТ СН'!$F$23</f>
        <v>-65.002290099999982</v>
      </c>
      <c r="K285" s="37">
        <f>SUMIFS(СВЦЭМ!$H$34:$H$777,СВЦЭМ!$A$34:$A$777,$A285,СВЦЭМ!$B$34:$B$777,K$260)+'СЕТ СН'!$F$12-'СЕТ СН'!$F$23</f>
        <v>-106.29481951000002</v>
      </c>
      <c r="L285" s="37">
        <f>SUMIFS(СВЦЭМ!$H$34:$H$777,СВЦЭМ!$A$34:$A$777,$A285,СВЦЭМ!$B$34:$B$777,L$260)+'СЕТ СН'!$F$12-'СЕТ СН'!$F$23</f>
        <v>-150.83611043000002</v>
      </c>
      <c r="M285" s="37">
        <f>SUMIFS(СВЦЭМ!$H$34:$H$777,СВЦЭМ!$A$34:$A$777,$A285,СВЦЭМ!$B$34:$B$777,M$260)+'СЕТ СН'!$F$12-'СЕТ СН'!$F$23</f>
        <v>-168.11838903</v>
      </c>
      <c r="N285" s="37">
        <f>SUMIFS(СВЦЭМ!$H$34:$H$777,СВЦЭМ!$A$34:$A$777,$A285,СВЦЭМ!$B$34:$B$777,N$260)+'СЕТ СН'!$F$12-'СЕТ СН'!$F$23</f>
        <v>-183.70501191</v>
      </c>
      <c r="O285" s="37">
        <f>SUMIFS(СВЦЭМ!$H$34:$H$777,СВЦЭМ!$A$34:$A$777,$A285,СВЦЭМ!$B$34:$B$777,O$260)+'СЕТ СН'!$F$12-'СЕТ СН'!$F$23</f>
        <v>-157.57436949999999</v>
      </c>
      <c r="P285" s="37">
        <f>SUMIFS(СВЦЭМ!$H$34:$H$777,СВЦЭМ!$A$34:$A$777,$A285,СВЦЭМ!$B$34:$B$777,P$260)+'СЕТ СН'!$F$12-'СЕТ СН'!$F$23</f>
        <v>-149.21931995</v>
      </c>
      <c r="Q285" s="37">
        <f>SUMIFS(СВЦЭМ!$H$34:$H$777,СВЦЭМ!$A$34:$A$777,$A285,СВЦЭМ!$B$34:$B$777,Q$260)+'СЕТ СН'!$F$12-'СЕТ СН'!$F$23</f>
        <v>-148.49515151000003</v>
      </c>
      <c r="R285" s="37">
        <f>SUMIFS(СВЦЭМ!$H$34:$H$777,СВЦЭМ!$A$34:$A$777,$A285,СВЦЭМ!$B$34:$B$777,R$260)+'СЕТ СН'!$F$12-'СЕТ СН'!$F$23</f>
        <v>-151.32637921000003</v>
      </c>
      <c r="S285" s="37">
        <f>SUMIFS(СВЦЭМ!$H$34:$H$777,СВЦЭМ!$A$34:$A$777,$A285,СВЦЭМ!$B$34:$B$777,S$260)+'СЕТ СН'!$F$12-'СЕТ СН'!$F$23</f>
        <v>-160.25712220999998</v>
      </c>
      <c r="T285" s="37">
        <f>SUMIFS(СВЦЭМ!$H$34:$H$777,СВЦЭМ!$A$34:$A$777,$A285,СВЦЭМ!$B$34:$B$777,T$260)+'СЕТ СН'!$F$12-'СЕТ СН'!$F$23</f>
        <v>-181.15371353</v>
      </c>
      <c r="U285" s="37">
        <f>SUMIFS(СВЦЭМ!$H$34:$H$777,СВЦЭМ!$A$34:$A$777,$A285,СВЦЭМ!$B$34:$B$777,U$260)+'СЕТ СН'!$F$12-'СЕТ СН'!$F$23</f>
        <v>-181.18713936</v>
      </c>
      <c r="V285" s="37">
        <f>SUMIFS(СВЦЭМ!$H$34:$H$777,СВЦЭМ!$A$34:$A$777,$A285,СВЦЭМ!$B$34:$B$777,V$260)+'СЕТ СН'!$F$12-'СЕТ СН'!$F$23</f>
        <v>-159.17917111000003</v>
      </c>
      <c r="W285" s="37">
        <f>SUMIFS(СВЦЭМ!$H$34:$H$777,СВЦЭМ!$A$34:$A$777,$A285,СВЦЭМ!$B$34:$B$777,W$260)+'СЕТ СН'!$F$12-'СЕТ СН'!$F$23</f>
        <v>-118.23962309000001</v>
      </c>
      <c r="X285" s="37">
        <f>SUMIFS(СВЦЭМ!$H$34:$H$777,СВЦЭМ!$A$34:$A$777,$A285,СВЦЭМ!$B$34:$B$777,X$260)+'СЕТ СН'!$F$12-'СЕТ СН'!$F$23</f>
        <v>-68.094151090000025</v>
      </c>
      <c r="Y285" s="37">
        <f>SUMIFS(СВЦЭМ!$H$34:$H$777,СВЦЭМ!$A$34:$A$777,$A285,СВЦЭМ!$B$34:$B$777,Y$260)+'СЕТ СН'!$F$12-'СЕТ СН'!$F$23</f>
        <v>-31.535928549999994</v>
      </c>
    </row>
    <row r="286" spans="1:25" ht="15.75" x14ac:dyDescent="0.2">
      <c r="A286" s="36">
        <f t="shared" si="7"/>
        <v>43065</v>
      </c>
      <c r="B286" s="37">
        <f>SUMIFS(СВЦЭМ!$H$34:$H$777,СВЦЭМ!$A$34:$A$777,$A286,СВЦЭМ!$B$34:$B$777,B$260)+'СЕТ СН'!$F$12-'СЕТ СН'!$F$23</f>
        <v>-7.0313214000000244</v>
      </c>
      <c r="C286" s="37">
        <f>SUMIFS(СВЦЭМ!$H$34:$H$777,СВЦЭМ!$A$34:$A$777,$A286,СВЦЭМ!$B$34:$B$777,C$260)+'СЕТ СН'!$F$12-'СЕТ СН'!$F$23</f>
        <v>13.400070189999951</v>
      </c>
      <c r="D286" s="37">
        <f>SUMIFS(СВЦЭМ!$H$34:$H$777,СВЦЭМ!$A$34:$A$777,$A286,СВЦЭМ!$B$34:$B$777,D$260)+'СЕТ СН'!$F$12-'СЕТ СН'!$F$23</f>
        <v>38.697904650000055</v>
      </c>
      <c r="E286" s="37">
        <f>SUMIFS(СВЦЭМ!$H$34:$H$777,СВЦЭМ!$A$34:$A$777,$A286,СВЦЭМ!$B$34:$B$777,E$260)+'СЕТ СН'!$F$12-'СЕТ СН'!$F$23</f>
        <v>43.778090099999986</v>
      </c>
      <c r="F286" s="37">
        <f>SUMIFS(СВЦЭМ!$H$34:$H$777,СВЦЭМ!$A$34:$A$777,$A286,СВЦЭМ!$B$34:$B$777,F$260)+'СЕТ СН'!$F$12-'СЕТ СН'!$F$23</f>
        <v>44.891752600000018</v>
      </c>
      <c r="G286" s="37">
        <f>SUMIFS(СВЦЭМ!$H$34:$H$777,СВЦЭМ!$A$34:$A$777,$A286,СВЦЭМ!$B$34:$B$777,G$260)+'СЕТ СН'!$F$12-'СЕТ СН'!$F$23</f>
        <v>39.849019249999969</v>
      </c>
      <c r="H286" s="37">
        <f>SUMIFS(СВЦЭМ!$H$34:$H$777,СВЦЭМ!$A$34:$A$777,$A286,СВЦЭМ!$B$34:$B$777,H$260)+'СЕТ СН'!$F$12-'СЕТ СН'!$F$23</f>
        <v>24.679001190000008</v>
      </c>
      <c r="I286" s="37">
        <f>SUMIFS(СВЦЭМ!$H$34:$H$777,СВЦЭМ!$A$34:$A$777,$A286,СВЦЭМ!$B$34:$B$777,I$260)+'СЕТ СН'!$F$12-'СЕТ СН'!$F$23</f>
        <v>-11.062848400000007</v>
      </c>
      <c r="J286" s="37">
        <f>SUMIFS(СВЦЭМ!$H$34:$H$777,СВЦЭМ!$A$34:$A$777,$A286,СВЦЭМ!$B$34:$B$777,J$260)+'СЕТ СН'!$F$12-'СЕТ СН'!$F$23</f>
        <v>-49.942450920000056</v>
      </c>
      <c r="K286" s="37">
        <f>SUMIFS(СВЦЭМ!$H$34:$H$777,СВЦЭМ!$A$34:$A$777,$A286,СВЦЭМ!$B$34:$B$777,K$260)+'СЕТ СН'!$F$12-'СЕТ СН'!$F$23</f>
        <v>-100.81069189999999</v>
      </c>
      <c r="L286" s="37">
        <f>SUMIFS(СВЦЭМ!$H$34:$H$777,СВЦЭМ!$A$34:$A$777,$A286,СВЦЭМ!$B$34:$B$777,L$260)+'СЕТ СН'!$F$12-'СЕТ СН'!$F$23</f>
        <v>-140.11796406000002</v>
      </c>
      <c r="M286" s="37">
        <f>SUMIFS(СВЦЭМ!$H$34:$H$777,СВЦЭМ!$A$34:$A$777,$A286,СВЦЭМ!$B$34:$B$777,M$260)+'СЕТ СН'!$F$12-'СЕТ СН'!$F$23</f>
        <v>-156.53063651000002</v>
      </c>
      <c r="N286" s="37">
        <f>SUMIFS(СВЦЭМ!$H$34:$H$777,СВЦЭМ!$A$34:$A$777,$A286,СВЦЭМ!$B$34:$B$777,N$260)+'СЕТ СН'!$F$12-'СЕТ СН'!$F$23</f>
        <v>-150.00897237999999</v>
      </c>
      <c r="O286" s="37">
        <f>SUMIFS(СВЦЭМ!$H$34:$H$777,СВЦЭМ!$A$34:$A$777,$A286,СВЦЭМ!$B$34:$B$777,O$260)+'СЕТ СН'!$F$12-'СЕТ СН'!$F$23</f>
        <v>-145.40596104999997</v>
      </c>
      <c r="P286" s="37">
        <f>SUMIFS(СВЦЭМ!$H$34:$H$777,СВЦЭМ!$A$34:$A$777,$A286,СВЦЭМ!$B$34:$B$777,P$260)+'СЕТ СН'!$F$12-'СЕТ СН'!$F$23</f>
        <v>-140.31185769000001</v>
      </c>
      <c r="Q286" s="37">
        <f>SUMIFS(СВЦЭМ!$H$34:$H$777,СВЦЭМ!$A$34:$A$777,$A286,СВЦЭМ!$B$34:$B$777,Q$260)+'СЕТ СН'!$F$12-'СЕТ СН'!$F$23</f>
        <v>-138.95408084000002</v>
      </c>
      <c r="R286" s="37">
        <f>SUMIFS(СВЦЭМ!$H$34:$H$777,СВЦЭМ!$A$34:$A$777,$A286,СВЦЭМ!$B$34:$B$777,R$260)+'СЕТ СН'!$F$12-'СЕТ СН'!$F$23</f>
        <v>-143.73819856</v>
      </c>
      <c r="S286" s="37">
        <f>SUMIFS(СВЦЭМ!$H$34:$H$777,СВЦЭМ!$A$34:$A$777,$A286,СВЦЭМ!$B$34:$B$777,S$260)+'СЕТ СН'!$F$12-'СЕТ СН'!$F$23</f>
        <v>-161.15970341000002</v>
      </c>
      <c r="T286" s="37">
        <f>SUMIFS(СВЦЭМ!$H$34:$H$777,СВЦЭМ!$A$34:$A$777,$A286,СВЦЭМ!$B$34:$B$777,T$260)+'СЕТ СН'!$F$12-'СЕТ СН'!$F$23</f>
        <v>-174.28487988000001</v>
      </c>
      <c r="U286" s="37">
        <f>SUMIFS(СВЦЭМ!$H$34:$H$777,СВЦЭМ!$A$34:$A$777,$A286,СВЦЭМ!$B$34:$B$777,U$260)+'СЕТ СН'!$F$12-'СЕТ СН'!$F$23</f>
        <v>-174.54401426999999</v>
      </c>
      <c r="V286" s="37">
        <f>SUMIFS(СВЦЭМ!$H$34:$H$777,СВЦЭМ!$A$34:$A$777,$A286,СВЦЭМ!$B$34:$B$777,V$260)+'СЕТ СН'!$F$12-'СЕТ СН'!$F$23</f>
        <v>-156.40873947</v>
      </c>
      <c r="W286" s="37">
        <f>SUMIFS(СВЦЭМ!$H$34:$H$777,СВЦЭМ!$A$34:$A$777,$A286,СВЦЭМ!$B$34:$B$777,W$260)+'СЕТ СН'!$F$12-'СЕТ СН'!$F$23</f>
        <v>-117.47143596000001</v>
      </c>
      <c r="X286" s="37">
        <f>SUMIFS(СВЦЭМ!$H$34:$H$777,СВЦЭМ!$A$34:$A$777,$A286,СВЦЭМ!$B$34:$B$777,X$260)+'СЕТ СН'!$F$12-'СЕТ СН'!$F$23</f>
        <v>-67.85141643999998</v>
      </c>
      <c r="Y286" s="37">
        <f>SUMIFS(СВЦЭМ!$H$34:$H$777,СВЦЭМ!$A$34:$A$777,$A286,СВЦЭМ!$B$34:$B$777,Y$260)+'СЕТ СН'!$F$12-'СЕТ СН'!$F$23</f>
        <v>-18.072367949999943</v>
      </c>
    </row>
    <row r="287" spans="1:25" ht="15.75" x14ac:dyDescent="0.2">
      <c r="A287" s="36">
        <f t="shared" si="7"/>
        <v>43066</v>
      </c>
      <c r="B287" s="37">
        <f>SUMIFS(СВЦЭМ!$H$34:$H$777,СВЦЭМ!$A$34:$A$777,$A287,СВЦЭМ!$B$34:$B$777,B$260)+'СЕТ СН'!$F$12-'СЕТ СН'!$F$23</f>
        <v>-10.181566249999946</v>
      </c>
      <c r="C287" s="37">
        <f>SUMIFS(СВЦЭМ!$H$34:$H$777,СВЦЭМ!$A$34:$A$777,$A287,СВЦЭМ!$B$34:$B$777,C$260)+'СЕТ СН'!$F$12-'СЕТ СН'!$F$23</f>
        <v>39.902895169999965</v>
      </c>
      <c r="D287" s="37">
        <f>SUMIFS(СВЦЭМ!$H$34:$H$777,СВЦЭМ!$A$34:$A$777,$A287,СВЦЭМ!$B$34:$B$777,D$260)+'СЕТ СН'!$F$12-'СЕТ СН'!$F$23</f>
        <v>64.148179840000012</v>
      </c>
      <c r="E287" s="37">
        <f>SUMIFS(СВЦЭМ!$H$34:$H$777,СВЦЭМ!$A$34:$A$777,$A287,СВЦЭМ!$B$34:$B$777,E$260)+'СЕТ СН'!$F$12-'СЕТ СН'!$F$23</f>
        <v>68.834250620000034</v>
      </c>
      <c r="F287" s="37">
        <f>SUMIFS(СВЦЭМ!$H$34:$H$777,СВЦЭМ!$A$34:$A$777,$A287,СВЦЭМ!$B$34:$B$777,F$260)+'СЕТ СН'!$F$12-'СЕТ СН'!$F$23</f>
        <v>65.499196610000013</v>
      </c>
      <c r="G287" s="37">
        <f>SUMIFS(СВЦЭМ!$H$34:$H$777,СВЦЭМ!$A$34:$A$777,$A287,СВЦЭМ!$B$34:$B$777,G$260)+'СЕТ СН'!$F$12-'СЕТ СН'!$F$23</f>
        <v>59.076542959999983</v>
      </c>
      <c r="H287" s="37">
        <f>SUMIFS(СВЦЭМ!$H$34:$H$777,СВЦЭМ!$A$34:$A$777,$A287,СВЦЭМ!$B$34:$B$777,H$260)+'СЕТ СН'!$F$12-'СЕТ СН'!$F$23</f>
        <v>-12.240895929999965</v>
      </c>
      <c r="I287" s="37">
        <f>SUMIFS(СВЦЭМ!$H$34:$H$777,СВЦЭМ!$A$34:$A$777,$A287,СВЦЭМ!$B$34:$B$777,I$260)+'СЕТ СН'!$F$12-'СЕТ СН'!$F$23</f>
        <v>-21.734194320000029</v>
      </c>
      <c r="J287" s="37">
        <f>SUMIFS(СВЦЭМ!$H$34:$H$777,СВЦЭМ!$A$34:$A$777,$A287,СВЦЭМ!$B$34:$B$777,J$260)+'СЕТ СН'!$F$12-'СЕТ СН'!$F$23</f>
        <v>-59.790856090000034</v>
      </c>
      <c r="K287" s="37">
        <f>SUMIFS(СВЦЭМ!$H$34:$H$777,СВЦЭМ!$A$34:$A$777,$A287,СВЦЭМ!$B$34:$B$777,K$260)+'СЕТ СН'!$F$12-'СЕТ СН'!$F$23</f>
        <v>-103.75214053000002</v>
      </c>
      <c r="L287" s="37">
        <f>SUMIFS(СВЦЭМ!$H$34:$H$777,СВЦЭМ!$A$34:$A$777,$A287,СВЦЭМ!$B$34:$B$777,L$260)+'СЕТ СН'!$F$12-'СЕТ СН'!$F$23</f>
        <v>-142.32295986999998</v>
      </c>
      <c r="M287" s="37">
        <f>SUMIFS(СВЦЭМ!$H$34:$H$777,СВЦЭМ!$A$34:$A$777,$A287,СВЦЭМ!$B$34:$B$777,M$260)+'СЕТ СН'!$F$12-'СЕТ СН'!$F$23</f>
        <v>-153.76822922000002</v>
      </c>
      <c r="N287" s="37">
        <f>SUMIFS(СВЦЭМ!$H$34:$H$777,СВЦЭМ!$A$34:$A$777,$A287,СВЦЭМ!$B$34:$B$777,N$260)+'СЕТ СН'!$F$12-'СЕТ СН'!$F$23</f>
        <v>-143.82068335999998</v>
      </c>
      <c r="O287" s="37">
        <f>SUMIFS(СВЦЭМ!$H$34:$H$777,СВЦЭМ!$A$34:$A$777,$A287,СВЦЭМ!$B$34:$B$777,O$260)+'СЕТ СН'!$F$12-'СЕТ СН'!$F$23</f>
        <v>-142.07641563999999</v>
      </c>
      <c r="P287" s="37">
        <f>SUMIFS(СВЦЭМ!$H$34:$H$777,СВЦЭМ!$A$34:$A$777,$A287,СВЦЭМ!$B$34:$B$777,P$260)+'СЕТ СН'!$F$12-'СЕТ СН'!$F$23</f>
        <v>-137.14745491000002</v>
      </c>
      <c r="Q287" s="37">
        <f>SUMIFS(СВЦЭМ!$H$34:$H$777,СВЦЭМ!$A$34:$A$777,$A287,СВЦЭМ!$B$34:$B$777,Q$260)+'СЕТ СН'!$F$12-'СЕТ СН'!$F$23</f>
        <v>-134.71078748999997</v>
      </c>
      <c r="R287" s="37">
        <f>SUMIFS(СВЦЭМ!$H$34:$H$777,СВЦЭМ!$A$34:$A$777,$A287,СВЦЭМ!$B$34:$B$777,R$260)+'СЕТ СН'!$F$12-'СЕТ СН'!$F$23</f>
        <v>-133.88355518999998</v>
      </c>
      <c r="S287" s="37">
        <f>SUMIFS(СВЦЭМ!$H$34:$H$777,СВЦЭМ!$A$34:$A$777,$A287,СВЦЭМ!$B$34:$B$777,S$260)+'СЕТ СН'!$F$12-'СЕТ СН'!$F$23</f>
        <v>-150.18789499000002</v>
      </c>
      <c r="T287" s="37">
        <f>SUMIFS(СВЦЭМ!$H$34:$H$777,СВЦЭМ!$A$34:$A$777,$A287,СВЦЭМ!$B$34:$B$777,T$260)+'СЕТ СН'!$F$12-'СЕТ СН'!$F$23</f>
        <v>-164.19392636999999</v>
      </c>
      <c r="U287" s="37">
        <f>SUMIFS(СВЦЭМ!$H$34:$H$777,СВЦЭМ!$A$34:$A$777,$A287,СВЦЭМ!$B$34:$B$777,U$260)+'СЕТ СН'!$F$12-'СЕТ СН'!$F$23</f>
        <v>-165.98180465000002</v>
      </c>
      <c r="V287" s="37">
        <f>SUMIFS(СВЦЭМ!$H$34:$H$777,СВЦЭМ!$A$34:$A$777,$A287,СВЦЭМ!$B$34:$B$777,V$260)+'СЕТ СН'!$F$12-'СЕТ СН'!$F$23</f>
        <v>-149.87220898999999</v>
      </c>
      <c r="W287" s="37">
        <f>SUMIFS(СВЦЭМ!$H$34:$H$777,СВЦЭМ!$A$34:$A$777,$A287,СВЦЭМ!$B$34:$B$777,W$260)+'СЕТ СН'!$F$12-'СЕТ СН'!$F$23</f>
        <v>-103.85608316999998</v>
      </c>
      <c r="X287" s="37">
        <f>SUMIFS(СВЦЭМ!$H$34:$H$777,СВЦЭМ!$A$34:$A$777,$A287,СВЦЭМ!$B$34:$B$777,X$260)+'СЕТ СН'!$F$12-'СЕТ СН'!$F$23</f>
        <v>-50.439398500000038</v>
      </c>
      <c r="Y287" s="37">
        <f>SUMIFS(СВЦЭМ!$H$34:$H$777,СВЦЭМ!$A$34:$A$777,$A287,СВЦЭМ!$B$34:$B$777,Y$260)+'СЕТ СН'!$F$12-'СЕТ СН'!$F$23</f>
        <v>-6.5544426300000396</v>
      </c>
    </row>
    <row r="288" spans="1:25" ht="15.75" x14ac:dyDescent="0.2">
      <c r="A288" s="36">
        <f t="shared" si="7"/>
        <v>43067</v>
      </c>
      <c r="B288" s="37">
        <f>SUMIFS(СВЦЭМ!$H$34:$H$777,СВЦЭМ!$A$34:$A$777,$A288,СВЦЭМ!$B$34:$B$777,B$260)+'СЕТ СН'!$F$12-'СЕТ СН'!$F$23</f>
        <v>0.29666542999996182</v>
      </c>
      <c r="C288" s="37">
        <f>SUMIFS(СВЦЭМ!$H$34:$H$777,СВЦЭМ!$A$34:$A$777,$A288,СВЦЭМ!$B$34:$B$777,C$260)+'СЕТ СН'!$F$12-'СЕТ СН'!$F$23</f>
        <v>-5.7255775800000492</v>
      </c>
      <c r="D288" s="37">
        <f>SUMIFS(СВЦЭМ!$H$34:$H$777,СВЦЭМ!$A$34:$A$777,$A288,СВЦЭМ!$B$34:$B$777,D$260)+'СЕТ СН'!$F$12-'СЕТ СН'!$F$23</f>
        <v>36.651989129999947</v>
      </c>
      <c r="E288" s="37">
        <f>SUMIFS(СВЦЭМ!$H$34:$H$777,СВЦЭМ!$A$34:$A$777,$A288,СВЦЭМ!$B$34:$B$777,E$260)+'СЕТ СН'!$F$12-'СЕТ СН'!$F$23</f>
        <v>40.523117759999991</v>
      </c>
      <c r="F288" s="37">
        <f>SUMIFS(СВЦЭМ!$H$34:$H$777,СВЦЭМ!$A$34:$A$777,$A288,СВЦЭМ!$B$34:$B$777,F$260)+'СЕТ СН'!$F$12-'СЕТ СН'!$F$23</f>
        <v>41.108028740000009</v>
      </c>
      <c r="G288" s="37">
        <f>SUMIFS(СВЦЭМ!$H$34:$H$777,СВЦЭМ!$A$34:$A$777,$A288,СВЦЭМ!$B$34:$B$777,G$260)+'СЕТ СН'!$F$12-'СЕТ СН'!$F$23</f>
        <v>29.661151359999963</v>
      </c>
      <c r="H288" s="37">
        <f>SUMIFS(СВЦЭМ!$H$34:$H$777,СВЦЭМ!$A$34:$A$777,$A288,СВЦЭМ!$B$34:$B$777,H$260)+'СЕТ СН'!$F$12-'СЕТ СН'!$F$23</f>
        <v>1.5812449600000491</v>
      </c>
      <c r="I288" s="37">
        <f>SUMIFS(СВЦЭМ!$H$34:$H$777,СВЦЭМ!$A$34:$A$777,$A288,СВЦЭМ!$B$34:$B$777,I$260)+'СЕТ СН'!$F$12-'СЕТ СН'!$F$23</f>
        <v>-51.174180490000026</v>
      </c>
      <c r="J288" s="37">
        <f>SUMIFS(СВЦЭМ!$H$34:$H$777,СВЦЭМ!$A$34:$A$777,$A288,СВЦЭМ!$B$34:$B$777,J$260)+'СЕТ СН'!$F$12-'СЕТ СН'!$F$23</f>
        <v>-58.091998060000037</v>
      </c>
      <c r="K288" s="37">
        <f>SUMIFS(СВЦЭМ!$H$34:$H$777,СВЦЭМ!$A$34:$A$777,$A288,СВЦЭМ!$B$34:$B$777,K$260)+'СЕТ СН'!$F$12-'СЕТ СН'!$F$23</f>
        <v>-90.935683859999983</v>
      </c>
      <c r="L288" s="37">
        <f>SUMIFS(СВЦЭМ!$H$34:$H$777,СВЦЭМ!$A$34:$A$777,$A288,СВЦЭМ!$B$34:$B$777,L$260)+'СЕТ СН'!$F$12-'СЕТ СН'!$F$23</f>
        <v>-128.86708976</v>
      </c>
      <c r="M288" s="37">
        <f>SUMIFS(СВЦЭМ!$H$34:$H$777,СВЦЭМ!$A$34:$A$777,$A288,СВЦЭМ!$B$34:$B$777,M$260)+'СЕТ СН'!$F$12-'СЕТ СН'!$F$23</f>
        <v>-146.40306019000002</v>
      </c>
      <c r="N288" s="37">
        <f>SUMIFS(СВЦЭМ!$H$34:$H$777,СВЦЭМ!$A$34:$A$777,$A288,СВЦЭМ!$B$34:$B$777,N$260)+'СЕТ СН'!$F$12-'СЕТ СН'!$F$23</f>
        <v>-151.15366805000002</v>
      </c>
      <c r="O288" s="37">
        <f>SUMIFS(СВЦЭМ!$H$34:$H$777,СВЦЭМ!$A$34:$A$777,$A288,СВЦЭМ!$B$34:$B$777,O$260)+'СЕТ СН'!$F$12-'СЕТ СН'!$F$23</f>
        <v>-148.41601283</v>
      </c>
      <c r="P288" s="37">
        <f>SUMIFS(СВЦЭМ!$H$34:$H$777,СВЦЭМ!$A$34:$A$777,$A288,СВЦЭМ!$B$34:$B$777,P$260)+'СЕТ СН'!$F$12-'СЕТ СН'!$F$23</f>
        <v>-146.27605272</v>
      </c>
      <c r="Q288" s="37">
        <f>SUMIFS(СВЦЭМ!$H$34:$H$777,СВЦЭМ!$A$34:$A$777,$A288,СВЦЭМ!$B$34:$B$777,Q$260)+'СЕТ СН'!$F$12-'СЕТ СН'!$F$23</f>
        <v>-145.37477804999997</v>
      </c>
      <c r="R288" s="37">
        <f>SUMIFS(СВЦЭМ!$H$34:$H$777,СВЦЭМ!$A$34:$A$777,$A288,СВЦЭМ!$B$34:$B$777,R$260)+'СЕТ СН'!$F$12-'СЕТ СН'!$F$23</f>
        <v>-146.96454492999999</v>
      </c>
      <c r="S288" s="37">
        <f>SUMIFS(СВЦЭМ!$H$34:$H$777,СВЦЭМ!$A$34:$A$777,$A288,СВЦЭМ!$B$34:$B$777,S$260)+'СЕТ СН'!$F$12-'СЕТ СН'!$F$23</f>
        <v>-148.11634848</v>
      </c>
      <c r="T288" s="37">
        <f>SUMIFS(СВЦЭМ!$H$34:$H$777,СВЦЭМ!$A$34:$A$777,$A288,СВЦЭМ!$B$34:$B$777,T$260)+'СЕТ СН'!$F$12-'СЕТ СН'!$F$23</f>
        <v>-180.60298954000001</v>
      </c>
      <c r="U288" s="37">
        <f>SUMIFS(СВЦЭМ!$H$34:$H$777,СВЦЭМ!$A$34:$A$777,$A288,СВЦЭМ!$B$34:$B$777,U$260)+'СЕТ СН'!$F$12-'СЕТ СН'!$F$23</f>
        <v>-183.46978744</v>
      </c>
      <c r="V288" s="37">
        <f>SUMIFS(СВЦЭМ!$H$34:$H$777,СВЦЭМ!$A$34:$A$777,$A288,СВЦЭМ!$B$34:$B$777,V$260)+'СЕТ СН'!$F$12-'СЕТ СН'!$F$23</f>
        <v>-176.41222059</v>
      </c>
      <c r="W288" s="37">
        <f>SUMIFS(СВЦЭМ!$H$34:$H$777,СВЦЭМ!$A$34:$A$777,$A288,СВЦЭМ!$B$34:$B$777,W$260)+'СЕТ СН'!$F$12-'СЕТ СН'!$F$23</f>
        <v>-144.53831210999999</v>
      </c>
      <c r="X288" s="37">
        <f>SUMIFS(СВЦЭМ!$H$34:$H$777,СВЦЭМ!$A$34:$A$777,$A288,СВЦЭМ!$B$34:$B$777,X$260)+'СЕТ СН'!$F$12-'СЕТ СН'!$F$23</f>
        <v>-70.435734449999984</v>
      </c>
      <c r="Y288" s="37">
        <f>SUMIFS(СВЦЭМ!$H$34:$H$777,СВЦЭМ!$A$34:$A$777,$A288,СВЦЭМ!$B$34:$B$777,Y$260)+'СЕТ СН'!$F$12-'СЕТ СН'!$F$23</f>
        <v>-46.30195576999995</v>
      </c>
    </row>
    <row r="289" spans="1:27" ht="15.75" x14ac:dyDescent="0.2">
      <c r="A289" s="36">
        <f t="shared" si="7"/>
        <v>43068</v>
      </c>
      <c r="B289" s="37">
        <f>SUMIFS(СВЦЭМ!$H$34:$H$777,СВЦЭМ!$A$34:$A$777,$A289,СВЦЭМ!$B$34:$B$777,B$260)+'СЕТ СН'!$F$12-'СЕТ СН'!$F$23</f>
        <v>8.3207463899999539</v>
      </c>
      <c r="C289" s="37">
        <f>SUMIFS(СВЦЭМ!$H$34:$H$777,СВЦЭМ!$A$34:$A$777,$A289,СВЦЭМ!$B$34:$B$777,C$260)+'СЕТ СН'!$F$12-'СЕТ СН'!$F$23</f>
        <v>52.548947659999953</v>
      </c>
      <c r="D289" s="37">
        <f>SUMIFS(СВЦЭМ!$H$34:$H$777,СВЦЭМ!$A$34:$A$777,$A289,СВЦЭМ!$B$34:$B$777,D$260)+'СЕТ СН'!$F$12-'СЕТ СН'!$F$23</f>
        <v>45.212089920000039</v>
      </c>
      <c r="E289" s="37">
        <f>SUMIFS(СВЦЭМ!$H$34:$H$777,СВЦЭМ!$A$34:$A$777,$A289,СВЦЭМ!$B$34:$B$777,E$260)+'СЕТ СН'!$F$12-'СЕТ СН'!$F$23</f>
        <v>49.223200270000007</v>
      </c>
      <c r="F289" s="37">
        <f>SUMIFS(СВЦЭМ!$H$34:$H$777,СВЦЭМ!$A$34:$A$777,$A289,СВЦЭМ!$B$34:$B$777,F$260)+'СЕТ СН'!$F$12-'СЕТ СН'!$F$23</f>
        <v>48.635358040000028</v>
      </c>
      <c r="G289" s="37">
        <f>SUMIFS(СВЦЭМ!$H$34:$H$777,СВЦЭМ!$A$34:$A$777,$A289,СВЦЭМ!$B$34:$B$777,G$260)+'СЕТ СН'!$F$12-'СЕТ СН'!$F$23</f>
        <v>35.347414309999976</v>
      </c>
      <c r="H289" s="37">
        <f>SUMIFS(СВЦЭМ!$H$34:$H$777,СВЦЭМ!$A$34:$A$777,$A289,СВЦЭМ!$B$34:$B$777,H$260)+'СЕТ СН'!$F$12-'СЕТ СН'!$F$23</f>
        <v>-1.0171457500000542</v>
      </c>
      <c r="I289" s="37">
        <f>SUMIFS(СВЦЭМ!$H$34:$H$777,СВЦЭМ!$A$34:$A$777,$A289,СВЦЭМ!$B$34:$B$777,I$260)+'СЕТ СН'!$F$12-'СЕТ СН'!$F$23</f>
        <v>-44.445208170000001</v>
      </c>
      <c r="J289" s="37">
        <f>SUMIFS(СВЦЭМ!$H$34:$H$777,СВЦЭМ!$A$34:$A$777,$A289,СВЦЭМ!$B$34:$B$777,J$260)+'СЕТ СН'!$F$12-'СЕТ СН'!$F$23</f>
        <v>-60.534828240000024</v>
      </c>
      <c r="K289" s="37">
        <f>SUMIFS(СВЦЭМ!$H$34:$H$777,СВЦЭМ!$A$34:$A$777,$A289,СВЦЭМ!$B$34:$B$777,K$260)+'СЕТ СН'!$F$12-'СЕТ СН'!$F$23</f>
        <v>-88.180673200000001</v>
      </c>
      <c r="L289" s="37">
        <f>SUMIFS(СВЦЭМ!$H$34:$H$777,СВЦЭМ!$A$34:$A$777,$A289,СВЦЭМ!$B$34:$B$777,L$260)+'СЕТ СН'!$F$12-'СЕТ СН'!$F$23</f>
        <v>-122.26222251000002</v>
      </c>
      <c r="M289" s="37">
        <f>SUMIFS(СВЦЭМ!$H$34:$H$777,СВЦЭМ!$A$34:$A$777,$A289,СВЦЭМ!$B$34:$B$777,M$260)+'СЕТ СН'!$F$12-'СЕТ СН'!$F$23</f>
        <v>-142.53392466999998</v>
      </c>
      <c r="N289" s="37">
        <f>SUMIFS(СВЦЭМ!$H$34:$H$777,СВЦЭМ!$A$34:$A$777,$A289,СВЦЭМ!$B$34:$B$777,N$260)+'СЕТ СН'!$F$12-'СЕТ СН'!$F$23</f>
        <v>-145.51939693999998</v>
      </c>
      <c r="O289" s="37">
        <f>SUMIFS(СВЦЭМ!$H$34:$H$777,СВЦЭМ!$A$34:$A$777,$A289,СВЦЭМ!$B$34:$B$777,O$260)+'СЕТ СН'!$F$12-'СЕТ СН'!$F$23</f>
        <v>-148.2635674</v>
      </c>
      <c r="P289" s="37">
        <f>SUMIFS(СВЦЭМ!$H$34:$H$777,СВЦЭМ!$A$34:$A$777,$A289,СВЦЭМ!$B$34:$B$777,P$260)+'СЕТ СН'!$F$12-'СЕТ СН'!$F$23</f>
        <v>-152.16067629999998</v>
      </c>
      <c r="Q289" s="37">
        <f>SUMIFS(СВЦЭМ!$H$34:$H$777,СВЦЭМ!$A$34:$A$777,$A289,СВЦЭМ!$B$34:$B$777,Q$260)+'СЕТ СН'!$F$12-'СЕТ СН'!$F$23</f>
        <v>-153.67768232999998</v>
      </c>
      <c r="R289" s="37">
        <f>SUMIFS(СВЦЭМ!$H$34:$H$777,СВЦЭМ!$A$34:$A$777,$A289,СВЦЭМ!$B$34:$B$777,R$260)+'СЕТ СН'!$F$12-'СЕТ СН'!$F$23</f>
        <v>-153.06256095999998</v>
      </c>
      <c r="S289" s="37">
        <f>SUMIFS(СВЦЭМ!$H$34:$H$777,СВЦЭМ!$A$34:$A$777,$A289,СВЦЭМ!$B$34:$B$777,S$260)+'СЕТ СН'!$F$12-'СЕТ СН'!$F$23</f>
        <v>-159.44806446000001</v>
      </c>
      <c r="T289" s="37">
        <f>SUMIFS(СВЦЭМ!$H$34:$H$777,СВЦЭМ!$A$34:$A$777,$A289,СВЦЭМ!$B$34:$B$777,T$260)+'СЕТ СН'!$F$12-'СЕТ СН'!$F$23</f>
        <v>-200.27468664000003</v>
      </c>
      <c r="U289" s="37">
        <f>SUMIFS(СВЦЭМ!$H$34:$H$777,СВЦЭМ!$A$34:$A$777,$A289,СВЦЭМ!$B$34:$B$777,U$260)+'СЕТ СН'!$F$12-'СЕТ СН'!$F$23</f>
        <v>-200.64929152000002</v>
      </c>
      <c r="V289" s="37">
        <f>SUMIFS(СВЦЭМ!$H$34:$H$777,СВЦЭМ!$A$34:$A$777,$A289,СВЦЭМ!$B$34:$B$777,V$260)+'СЕТ СН'!$F$12-'СЕТ СН'!$F$23</f>
        <v>-164.99641781999998</v>
      </c>
      <c r="W289" s="37">
        <f>SUMIFS(СВЦЭМ!$H$34:$H$777,СВЦЭМ!$A$34:$A$777,$A289,СВЦЭМ!$B$34:$B$777,W$260)+'СЕТ СН'!$F$12-'СЕТ СН'!$F$23</f>
        <v>-94.939128519999997</v>
      </c>
      <c r="X289" s="37">
        <f>SUMIFS(СВЦЭМ!$H$34:$H$777,СВЦЭМ!$A$34:$A$777,$A289,СВЦЭМ!$B$34:$B$777,X$260)+'СЕТ СН'!$F$12-'СЕТ СН'!$F$23</f>
        <v>-37.998221309999963</v>
      </c>
      <c r="Y289" s="37">
        <f>SUMIFS(СВЦЭМ!$H$34:$H$777,СВЦЭМ!$A$34:$A$777,$A289,СВЦЭМ!$B$34:$B$777,Y$260)+'СЕТ СН'!$F$12-'СЕТ СН'!$F$23</f>
        <v>-5.5197007900000017</v>
      </c>
    </row>
    <row r="290" spans="1:27" ht="15.75" x14ac:dyDescent="0.2">
      <c r="A290" s="36">
        <f t="shared" si="7"/>
        <v>43069</v>
      </c>
      <c r="B290" s="37">
        <f>SUMIFS(СВЦЭМ!$H$34:$H$777,СВЦЭМ!$A$34:$A$777,$A290,СВЦЭМ!$B$34:$B$777,B$260)+'СЕТ СН'!$F$12-'СЕТ СН'!$F$23</f>
        <v>15.117174689999956</v>
      </c>
      <c r="C290" s="37">
        <f>SUMIFS(СВЦЭМ!$H$34:$H$777,СВЦЭМ!$A$34:$A$777,$A290,СВЦЭМ!$B$34:$B$777,C$260)+'СЕТ СН'!$F$12-'СЕТ СН'!$F$23</f>
        <v>57.641619930000047</v>
      </c>
      <c r="D290" s="37">
        <f>SUMIFS(СВЦЭМ!$H$34:$H$777,СВЦЭМ!$A$34:$A$777,$A290,СВЦЭМ!$B$34:$B$777,D$260)+'СЕТ СН'!$F$12-'СЕТ СН'!$F$23</f>
        <v>50.212982249999982</v>
      </c>
      <c r="E290" s="37">
        <f>SUMIFS(СВЦЭМ!$H$34:$H$777,СВЦЭМ!$A$34:$A$777,$A290,СВЦЭМ!$B$34:$B$777,E$260)+'СЕТ СН'!$F$12-'СЕТ СН'!$F$23</f>
        <v>54.080142109999997</v>
      </c>
      <c r="F290" s="37">
        <f>SUMIFS(СВЦЭМ!$H$34:$H$777,СВЦЭМ!$A$34:$A$777,$A290,СВЦЭМ!$B$34:$B$777,F$260)+'СЕТ СН'!$F$12-'СЕТ СН'!$F$23</f>
        <v>52.823546169999986</v>
      </c>
      <c r="G290" s="37">
        <f>SUMIFS(СВЦЭМ!$H$34:$H$777,СВЦЭМ!$A$34:$A$777,$A290,СВЦЭМ!$B$34:$B$777,G$260)+'СЕТ СН'!$F$12-'СЕТ СН'!$F$23</f>
        <v>25.946171110000023</v>
      </c>
      <c r="H290" s="37">
        <f>SUMIFS(СВЦЭМ!$H$34:$H$777,СВЦЭМ!$A$34:$A$777,$A290,СВЦЭМ!$B$34:$B$777,H$260)+'СЕТ СН'!$F$12-'СЕТ СН'!$F$23</f>
        <v>-32.215800299999955</v>
      </c>
      <c r="I290" s="37">
        <f>SUMIFS(СВЦЭМ!$H$34:$H$777,СВЦЭМ!$A$34:$A$777,$A290,СВЦЭМ!$B$34:$B$777,I$260)+'СЕТ СН'!$F$12-'СЕТ СН'!$F$23</f>
        <v>-78.273017670000002</v>
      </c>
      <c r="J290" s="37">
        <f>SUMIFS(СВЦЭМ!$H$34:$H$777,СВЦЭМ!$A$34:$A$777,$A290,СВЦЭМ!$B$34:$B$777,J$260)+'СЕТ СН'!$F$12-'СЕТ СН'!$F$23</f>
        <v>-101.88179073999999</v>
      </c>
      <c r="K290" s="37">
        <f>SUMIFS(СВЦЭМ!$H$34:$H$777,СВЦЭМ!$A$34:$A$777,$A290,СВЦЭМ!$B$34:$B$777,K$260)+'СЕТ СН'!$F$12-'СЕТ СН'!$F$23</f>
        <v>-132.26643911999997</v>
      </c>
      <c r="L290" s="37">
        <f>SUMIFS(СВЦЭМ!$H$34:$H$777,СВЦЭМ!$A$34:$A$777,$A290,СВЦЭМ!$B$34:$B$777,L$260)+'СЕТ СН'!$F$12-'СЕТ СН'!$F$23</f>
        <v>-167.13788271999999</v>
      </c>
      <c r="M290" s="37">
        <f>SUMIFS(СВЦЭМ!$H$34:$H$777,СВЦЭМ!$A$34:$A$777,$A290,СВЦЭМ!$B$34:$B$777,M$260)+'СЕТ СН'!$F$12-'СЕТ СН'!$F$23</f>
        <v>-185.90139285999999</v>
      </c>
      <c r="N290" s="37">
        <f>SUMIFS(СВЦЭМ!$H$34:$H$777,СВЦЭМ!$A$34:$A$777,$A290,СВЦЭМ!$B$34:$B$777,N$260)+'СЕТ СН'!$F$12-'СЕТ СН'!$F$23</f>
        <v>-189.43656077999998</v>
      </c>
      <c r="O290" s="37">
        <f>SUMIFS(СВЦЭМ!$H$34:$H$777,СВЦЭМ!$A$34:$A$777,$A290,СВЦЭМ!$B$34:$B$777,O$260)+'СЕТ СН'!$F$12-'СЕТ СН'!$F$23</f>
        <v>-190.15911836999999</v>
      </c>
      <c r="P290" s="37">
        <f>SUMIFS(СВЦЭМ!$H$34:$H$777,СВЦЭМ!$A$34:$A$777,$A290,СВЦЭМ!$B$34:$B$777,P$260)+'СЕТ СН'!$F$12-'СЕТ СН'!$F$23</f>
        <v>-191.55143414999998</v>
      </c>
      <c r="Q290" s="37">
        <f>SUMIFS(СВЦЭМ!$H$34:$H$777,СВЦЭМ!$A$34:$A$777,$A290,СВЦЭМ!$B$34:$B$777,Q$260)+'СЕТ СН'!$F$12-'СЕТ СН'!$F$23</f>
        <v>-190.02595037999998</v>
      </c>
      <c r="R290" s="37">
        <f>SUMIFS(СВЦЭМ!$H$34:$H$777,СВЦЭМ!$A$34:$A$777,$A290,СВЦЭМ!$B$34:$B$777,R$260)+'СЕТ СН'!$F$12-'СЕТ СН'!$F$23</f>
        <v>-189.45937117</v>
      </c>
      <c r="S290" s="37">
        <f>SUMIFS(СВЦЭМ!$H$34:$H$777,СВЦЭМ!$A$34:$A$777,$A290,СВЦЭМ!$B$34:$B$777,S$260)+'СЕТ СН'!$F$12-'СЕТ СН'!$F$23</f>
        <v>-186.65871171999999</v>
      </c>
      <c r="T290" s="37">
        <f>SUMIFS(СВЦЭМ!$H$34:$H$777,СВЦЭМ!$A$34:$A$777,$A290,СВЦЭМ!$B$34:$B$777,T$260)+'СЕТ СН'!$F$12-'СЕТ СН'!$F$23</f>
        <v>-176.95295204000001</v>
      </c>
      <c r="U290" s="37">
        <f>SUMIFS(СВЦЭМ!$H$34:$H$777,СВЦЭМ!$A$34:$A$777,$A290,СВЦЭМ!$B$34:$B$777,U$260)+'СЕТ СН'!$F$12-'СЕТ СН'!$F$23</f>
        <v>-184.55377937999998</v>
      </c>
      <c r="V290" s="37">
        <f>SUMIFS(СВЦЭМ!$H$34:$H$777,СВЦЭМ!$A$34:$A$777,$A290,СВЦЭМ!$B$34:$B$777,V$260)+'СЕТ СН'!$F$12-'СЕТ СН'!$F$23</f>
        <v>-149.21099278999998</v>
      </c>
      <c r="W290" s="37">
        <f>SUMIFS(СВЦЭМ!$H$34:$H$777,СВЦЭМ!$A$34:$A$777,$A290,СВЦЭМ!$B$34:$B$777,W$260)+'СЕТ СН'!$F$12-'СЕТ СН'!$F$23</f>
        <v>-85.238837719999992</v>
      </c>
      <c r="X290" s="37">
        <f>SUMIFS(СВЦЭМ!$H$34:$H$777,СВЦЭМ!$A$34:$A$777,$A290,СВЦЭМ!$B$34:$B$777,X$260)+'СЕТ СН'!$F$12-'СЕТ СН'!$F$23</f>
        <v>-53.767488579999963</v>
      </c>
      <c r="Y290" s="37">
        <f>SUMIFS(СВЦЭМ!$H$34:$H$777,СВЦЭМ!$A$34:$A$777,$A290,СВЦЭМ!$B$34:$B$777,Y$260)+'СЕТ СН'!$F$12-'СЕТ СН'!$F$23</f>
        <v>-27.647908720000032</v>
      </c>
    </row>
    <row r="291" spans="1:27" ht="15.75" hidden="1" x14ac:dyDescent="0.2">
      <c r="A291" s="36">
        <f t="shared" si="7"/>
        <v>43070</v>
      </c>
      <c r="B291" s="37">
        <f>SUMIFS(СВЦЭМ!$H$34:$H$777,СВЦЭМ!$A$34:$A$777,$A291,СВЦЭМ!$B$34:$B$777,B$260)+'СЕТ СН'!$F$12-'СЕТ СН'!$F$23</f>
        <v>-578.75</v>
      </c>
      <c r="C291" s="37">
        <f>SUMIFS(СВЦЭМ!$H$34:$H$777,СВЦЭМ!$A$34:$A$777,$A291,СВЦЭМ!$B$34:$B$777,C$260)+'СЕТ СН'!$F$12-'СЕТ СН'!$F$23</f>
        <v>-578.75</v>
      </c>
      <c r="D291" s="37">
        <f>SUMIFS(СВЦЭМ!$H$34:$H$777,СВЦЭМ!$A$34:$A$777,$A291,СВЦЭМ!$B$34:$B$777,D$260)+'СЕТ СН'!$F$12-'СЕТ СН'!$F$23</f>
        <v>-578.75</v>
      </c>
      <c r="E291" s="37">
        <f>SUMIFS(СВЦЭМ!$H$34:$H$777,СВЦЭМ!$A$34:$A$777,$A291,СВЦЭМ!$B$34:$B$777,E$260)+'СЕТ СН'!$F$12-'СЕТ СН'!$F$23</f>
        <v>-578.75</v>
      </c>
      <c r="F291" s="37">
        <f>SUMIFS(СВЦЭМ!$H$34:$H$777,СВЦЭМ!$A$34:$A$777,$A291,СВЦЭМ!$B$34:$B$777,F$260)+'СЕТ СН'!$F$12-'СЕТ СН'!$F$23</f>
        <v>-578.75</v>
      </c>
      <c r="G291" s="37">
        <f>SUMIFS(СВЦЭМ!$H$34:$H$777,СВЦЭМ!$A$34:$A$777,$A291,СВЦЭМ!$B$34:$B$777,G$260)+'СЕТ СН'!$F$12-'СЕТ СН'!$F$23</f>
        <v>-578.75</v>
      </c>
      <c r="H291" s="37">
        <f>SUMIFS(СВЦЭМ!$H$34:$H$777,СВЦЭМ!$A$34:$A$777,$A291,СВЦЭМ!$B$34:$B$777,H$260)+'СЕТ СН'!$F$12-'СЕТ СН'!$F$23</f>
        <v>-578.75</v>
      </c>
      <c r="I291" s="37">
        <f>SUMIFS(СВЦЭМ!$H$34:$H$777,СВЦЭМ!$A$34:$A$777,$A291,СВЦЭМ!$B$34:$B$777,I$260)+'СЕТ СН'!$F$12-'СЕТ СН'!$F$23</f>
        <v>-578.75</v>
      </c>
      <c r="J291" s="37">
        <f>SUMIFS(СВЦЭМ!$H$34:$H$777,СВЦЭМ!$A$34:$A$777,$A291,СВЦЭМ!$B$34:$B$777,J$260)+'СЕТ СН'!$F$12-'СЕТ СН'!$F$23</f>
        <v>-578.75</v>
      </c>
      <c r="K291" s="37">
        <f>SUMIFS(СВЦЭМ!$H$34:$H$777,СВЦЭМ!$A$34:$A$777,$A291,СВЦЭМ!$B$34:$B$777,K$260)+'СЕТ СН'!$F$12-'СЕТ СН'!$F$23</f>
        <v>-578.75</v>
      </c>
      <c r="L291" s="37">
        <f>SUMIFS(СВЦЭМ!$H$34:$H$777,СВЦЭМ!$A$34:$A$777,$A291,СВЦЭМ!$B$34:$B$777,L$260)+'СЕТ СН'!$F$12-'СЕТ СН'!$F$23</f>
        <v>-578.75</v>
      </c>
      <c r="M291" s="37">
        <f>SUMIFS(СВЦЭМ!$H$34:$H$777,СВЦЭМ!$A$34:$A$777,$A291,СВЦЭМ!$B$34:$B$777,M$260)+'СЕТ СН'!$F$12-'СЕТ СН'!$F$23</f>
        <v>-578.75</v>
      </c>
      <c r="N291" s="37">
        <f>SUMIFS(СВЦЭМ!$H$34:$H$777,СВЦЭМ!$A$34:$A$777,$A291,СВЦЭМ!$B$34:$B$777,N$260)+'СЕТ СН'!$F$12-'СЕТ СН'!$F$23</f>
        <v>-578.75</v>
      </c>
      <c r="O291" s="37">
        <f>SUMIFS(СВЦЭМ!$H$34:$H$777,СВЦЭМ!$A$34:$A$777,$A291,СВЦЭМ!$B$34:$B$777,O$260)+'СЕТ СН'!$F$12-'СЕТ СН'!$F$23</f>
        <v>-578.75</v>
      </c>
      <c r="P291" s="37">
        <f>SUMIFS(СВЦЭМ!$H$34:$H$777,СВЦЭМ!$A$34:$A$777,$A291,СВЦЭМ!$B$34:$B$777,P$260)+'СЕТ СН'!$F$12-'СЕТ СН'!$F$23</f>
        <v>-578.75</v>
      </c>
      <c r="Q291" s="37">
        <f>SUMIFS(СВЦЭМ!$H$34:$H$777,СВЦЭМ!$A$34:$A$777,$A291,СВЦЭМ!$B$34:$B$777,Q$260)+'СЕТ СН'!$F$12-'СЕТ СН'!$F$23</f>
        <v>-578.75</v>
      </c>
      <c r="R291" s="37">
        <f>SUMIFS(СВЦЭМ!$H$34:$H$777,СВЦЭМ!$A$34:$A$777,$A291,СВЦЭМ!$B$34:$B$777,R$260)+'СЕТ СН'!$F$12-'СЕТ СН'!$F$23</f>
        <v>-578.75</v>
      </c>
      <c r="S291" s="37">
        <f>SUMIFS(СВЦЭМ!$H$34:$H$777,СВЦЭМ!$A$34:$A$777,$A291,СВЦЭМ!$B$34:$B$777,S$260)+'СЕТ СН'!$F$12-'СЕТ СН'!$F$23</f>
        <v>-578.75</v>
      </c>
      <c r="T291" s="37">
        <f>SUMIFS(СВЦЭМ!$H$34:$H$777,СВЦЭМ!$A$34:$A$777,$A291,СВЦЭМ!$B$34:$B$777,T$260)+'СЕТ СН'!$F$12-'СЕТ СН'!$F$23</f>
        <v>-578.75</v>
      </c>
      <c r="U291" s="37">
        <f>SUMIFS(СВЦЭМ!$H$34:$H$777,СВЦЭМ!$A$34:$A$777,$A291,СВЦЭМ!$B$34:$B$777,U$260)+'СЕТ СН'!$F$12-'СЕТ СН'!$F$23</f>
        <v>-578.75</v>
      </c>
      <c r="V291" s="37">
        <f>SUMIFS(СВЦЭМ!$H$34:$H$777,СВЦЭМ!$A$34:$A$777,$A291,СВЦЭМ!$B$34:$B$777,V$260)+'СЕТ СН'!$F$12-'СЕТ СН'!$F$23</f>
        <v>-578.75</v>
      </c>
      <c r="W291" s="37">
        <f>SUMIFS(СВЦЭМ!$H$34:$H$777,СВЦЭМ!$A$34:$A$777,$A291,СВЦЭМ!$B$34:$B$777,W$260)+'СЕТ СН'!$F$12-'СЕТ СН'!$F$23</f>
        <v>-578.75</v>
      </c>
      <c r="X291" s="37">
        <f>SUMIFS(СВЦЭМ!$H$34:$H$777,СВЦЭМ!$A$34:$A$777,$A291,СВЦЭМ!$B$34:$B$777,X$260)+'СЕТ СН'!$F$12-'СЕТ СН'!$F$23</f>
        <v>-578.75</v>
      </c>
      <c r="Y291" s="37">
        <f>SUMIFS(СВЦЭМ!$H$34:$H$777,СВЦЭМ!$A$34:$A$777,$A291,СВЦЭМ!$B$34:$B$777,Y$260)+'СЕТ СН'!$F$12-'СЕТ СН'!$F$23</f>
        <v>-578.75</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28"/>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01.11.2017</v>
      </c>
      <c r="B297" s="37">
        <f>SUMIFS(СВЦЭМ!$I$34:$I$777,СВЦЭМ!$A$34:$A$777,$A297,СВЦЭМ!$B$34:$B$777,B$296)+'СЕТ СН'!$F$13-'СЕТ СН'!$F$23</f>
        <v>-578.75</v>
      </c>
      <c r="C297" s="37">
        <f>SUMIFS(СВЦЭМ!$I$34:$I$777,СВЦЭМ!$A$34:$A$777,$A297,СВЦЭМ!$B$34:$B$777,C$296)+'СЕТ СН'!$F$13-'СЕТ СН'!$F$23</f>
        <v>-578.75</v>
      </c>
      <c r="D297" s="37">
        <f>SUMIFS(СВЦЭМ!$I$34:$I$777,СВЦЭМ!$A$34:$A$777,$A297,СВЦЭМ!$B$34:$B$777,D$296)+'СЕТ СН'!$F$13-'СЕТ СН'!$F$23</f>
        <v>-578.75</v>
      </c>
      <c r="E297" s="37">
        <f>SUMIFS(СВЦЭМ!$I$34:$I$777,СВЦЭМ!$A$34:$A$777,$A297,СВЦЭМ!$B$34:$B$777,E$296)+'СЕТ СН'!$F$13-'СЕТ СН'!$F$23</f>
        <v>-578.75</v>
      </c>
      <c r="F297" s="37">
        <f>SUMIFS(СВЦЭМ!$I$34:$I$777,СВЦЭМ!$A$34:$A$777,$A297,СВЦЭМ!$B$34:$B$777,F$296)+'СЕТ СН'!$F$13-'СЕТ СН'!$F$23</f>
        <v>-578.75</v>
      </c>
      <c r="G297" s="37">
        <f>SUMIFS(СВЦЭМ!$I$34:$I$777,СВЦЭМ!$A$34:$A$777,$A297,СВЦЭМ!$B$34:$B$777,G$296)+'СЕТ СН'!$F$13-'СЕТ СН'!$F$23</f>
        <v>-578.75</v>
      </c>
      <c r="H297" s="37">
        <f>SUMIFS(СВЦЭМ!$I$34:$I$777,СВЦЭМ!$A$34:$A$777,$A297,СВЦЭМ!$B$34:$B$777,H$296)+'СЕТ СН'!$F$13-'СЕТ СН'!$F$23</f>
        <v>-578.75</v>
      </c>
      <c r="I297" s="37">
        <f>SUMIFS(СВЦЭМ!$I$34:$I$777,СВЦЭМ!$A$34:$A$777,$A297,СВЦЭМ!$B$34:$B$777,I$296)+'СЕТ СН'!$F$13-'СЕТ СН'!$F$23</f>
        <v>-578.75</v>
      </c>
      <c r="J297" s="37">
        <f>SUMIFS(СВЦЭМ!$I$34:$I$777,СВЦЭМ!$A$34:$A$777,$A297,СВЦЭМ!$B$34:$B$777,J$296)+'СЕТ СН'!$F$13-'СЕТ СН'!$F$23</f>
        <v>-578.75</v>
      </c>
      <c r="K297" s="37">
        <f>SUMIFS(СВЦЭМ!$I$34:$I$777,СВЦЭМ!$A$34:$A$777,$A297,СВЦЭМ!$B$34:$B$777,K$296)+'СЕТ СН'!$F$13-'СЕТ СН'!$F$23</f>
        <v>-578.75</v>
      </c>
      <c r="L297" s="37">
        <f>SUMIFS(СВЦЭМ!$I$34:$I$777,СВЦЭМ!$A$34:$A$777,$A297,СВЦЭМ!$B$34:$B$777,L$296)+'СЕТ СН'!$F$13-'СЕТ СН'!$F$23</f>
        <v>-578.75</v>
      </c>
      <c r="M297" s="37">
        <f>SUMIFS(СВЦЭМ!$I$34:$I$777,СВЦЭМ!$A$34:$A$777,$A297,СВЦЭМ!$B$34:$B$777,M$296)+'СЕТ СН'!$F$13-'СЕТ СН'!$F$23</f>
        <v>-578.75</v>
      </c>
      <c r="N297" s="37">
        <f>SUMIFS(СВЦЭМ!$I$34:$I$777,СВЦЭМ!$A$34:$A$777,$A297,СВЦЭМ!$B$34:$B$777,N$296)+'СЕТ СН'!$F$13-'СЕТ СН'!$F$23</f>
        <v>-578.75</v>
      </c>
      <c r="O297" s="37">
        <f>SUMIFS(СВЦЭМ!$I$34:$I$777,СВЦЭМ!$A$34:$A$777,$A297,СВЦЭМ!$B$34:$B$777,O$296)+'СЕТ СН'!$F$13-'СЕТ СН'!$F$23</f>
        <v>-578.75</v>
      </c>
      <c r="P297" s="37">
        <f>SUMIFS(СВЦЭМ!$I$34:$I$777,СВЦЭМ!$A$34:$A$777,$A297,СВЦЭМ!$B$34:$B$777,P$296)+'СЕТ СН'!$F$13-'СЕТ СН'!$F$23</f>
        <v>-578.75</v>
      </c>
      <c r="Q297" s="37">
        <f>SUMIFS(СВЦЭМ!$I$34:$I$777,СВЦЭМ!$A$34:$A$777,$A297,СВЦЭМ!$B$34:$B$777,Q$296)+'СЕТ СН'!$F$13-'СЕТ СН'!$F$23</f>
        <v>-578.75</v>
      </c>
      <c r="R297" s="37">
        <f>SUMIFS(СВЦЭМ!$I$34:$I$777,СВЦЭМ!$A$34:$A$777,$A297,СВЦЭМ!$B$34:$B$777,R$296)+'СЕТ СН'!$F$13-'СЕТ СН'!$F$23</f>
        <v>-578.75</v>
      </c>
      <c r="S297" s="37">
        <f>SUMIFS(СВЦЭМ!$I$34:$I$777,СВЦЭМ!$A$34:$A$777,$A297,СВЦЭМ!$B$34:$B$777,S$296)+'СЕТ СН'!$F$13-'СЕТ СН'!$F$23</f>
        <v>-578.75</v>
      </c>
      <c r="T297" s="37">
        <f>SUMIFS(СВЦЭМ!$I$34:$I$777,СВЦЭМ!$A$34:$A$777,$A297,СВЦЭМ!$B$34:$B$777,T$296)+'СЕТ СН'!$F$13-'СЕТ СН'!$F$23</f>
        <v>-578.75</v>
      </c>
      <c r="U297" s="37">
        <f>SUMIFS(СВЦЭМ!$I$34:$I$777,СВЦЭМ!$A$34:$A$777,$A297,СВЦЭМ!$B$34:$B$777,U$296)+'СЕТ СН'!$F$13-'СЕТ СН'!$F$23</f>
        <v>-578.75</v>
      </c>
      <c r="V297" s="37">
        <f>SUMIFS(СВЦЭМ!$I$34:$I$777,СВЦЭМ!$A$34:$A$777,$A297,СВЦЭМ!$B$34:$B$777,V$296)+'СЕТ СН'!$F$13-'СЕТ СН'!$F$23</f>
        <v>-578.75</v>
      </c>
      <c r="W297" s="37">
        <f>SUMIFS(СВЦЭМ!$I$34:$I$777,СВЦЭМ!$A$34:$A$777,$A297,СВЦЭМ!$B$34:$B$777,W$296)+'СЕТ СН'!$F$13-'СЕТ СН'!$F$23</f>
        <v>-578.75</v>
      </c>
      <c r="X297" s="37">
        <f>SUMIFS(СВЦЭМ!$I$34:$I$777,СВЦЭМ!$A$34:$A$777,$A297,СВЦЭМ!$B$34:$B$777,X$296)+'СЕТ СН'!$F$13-'СЕТ СН'!$F$23</f>
        <v>-578.75</v>
      </c>
      <c r="Y297" s="37">
        <f>SUMIFS(СВЦЭМ!$I$34:$I$777,СВЦЭМ!$A$34:$A$777,$A297,СВЦЭМ!$B$34:$B$777,Y$296)+'СЕТ СН'!$F$13-'СЕТ СН'!$F$23</f>
        <v>-578.75</v>
      </c>
      <c r="AA297" s="46"/>
    </row>
    <row r="298" spans="1:27" ht="15.75" x14ac:dyDescent="0.2">
      <c r="A298" s="36">
        <f>A297+1</f>
        <v>43041</v>
      </c>
      <c r="B298" s="37">
        <f>SUMIFS(СВЦЭМ!$I$34:$I$777,СВЦЭМ!$A$34:$A$777,$A298,СВЦЭМ!$B$34:$B$777,B$296)+'СЕТ СН'!$F$13-'СЕТ СН'!$F$23</f>
        <v>-578.75</v>
      </c>
      <c r="C298" s="37">
        <f>SUMIFS(СВЦЭМ!$I$34:$I$777,СВЦЭМ!$A$34:$A$777,$A298,СВЦЭМ!$B$34:$B$777,C$296)+'СЕТ СН'!$F$13-'СЕТ СН'!$F$23</f>
        <v>-578.75</v>
      </c>
      <c r="D298" s="37">
        <f>SUMIFS(СВЦЭМ!$I$34:$I$777,СВЦЭМ!$A$34:$A$777,$A298,СВЦЭМ!$B$34:$B$777,D$296)+'СЕТ СН'!$F$13-'СЕТ СН'!$F$23</f>
        <v>-578.75</v>
      </c>
      <c r="E298" s="37">
        <f>SUMIFS(СВЦЭМ!$I$34:$I$777,СВЦЭМ!$A$34:$A$777,$A298,СВЦЭМ!$B$34:$B$777,E$296)+'СЕТ СН'!$F$13-'СЕТ СН'!$F$23</f>
        <v>-578.75</v>
      </c>
      <c r="F298" s="37">
        <f>SUMIFS(СВЦЭМ!$I$34:$I$777,СВЦЭМ!$A$34:$A$777,$A298,СВЦЭМ!$B$34:$B$777,F$296)+'СЕТ СН'!$F$13-'СЕТ СН'!$F$23</f>
        <v>-578.75</v>
      </c>
      <c r="G298" s="37">
        <f>SUMIFS(СВЦЭМ!$I$34:$I$777,СВЦЭМ!$A$34:$A$777,$A298,СВЦЭМ!$B$34:$B$777,G$296)+'СЕТ СН'!$F$13-'СЕТ СН'!$F$23</f>
        <v>-578.75</v>
      </c>
      <c r="H298" s="37">
        <f>SUMIFS(СВЦЭМ!$I$34:$I$777,СВЦЭМ!$A$34:$A$777,$A298,СВЦЭМ!$B$34:$B$777,H$296)+'СЕТ СН'!$F$13-'СЕТ СН'!$F$23</f>
        <v>-578.75</v>
      </c>
      <c r="I298" s="37">
        <f>SUMIFS(СВЦЭМ!$I$34:$I$777,СВЦЭМ!$A$34:$A$777,$A298,СВЦЭМ!$B$34:$B$777,I$296)+'СЕТ СН'!$F$13-'СЕТ СН'!$F$23</f>
        <v>-578.75</v>
      </c>
      <c r="J298" s="37">
        <f>SUMIFS(СВЦЭМ!$I$34:$I$777,СВЦЭМ!$A$34:$A$777,$A298,СВЦЭМ!$B$34:$B$777,J$296)+'СЕТ СН'!$F$13-'СЕТ СН'!$F$23</f>
        <v>-578.75</v>
      </c>
      <c r="K298" s="37">
        <f>SUMIFS(СВЦЭМ!$I$34:$I$777,СВЦЭМ!$A$34:$A$777,$A298,СВЦЭМ!$B$34:$B$777,K$296)+'СЕТ СН'!$F$13-'СЕТ СН'!$F$23</f>
        <v>-578.75</v>
      </c>
      <c r="L298" s="37">
        <f>SUMIFS(СВЦЭМ!$I$34:$I$777,СВЦЭМ!$A$34:$A$777,$A298,СВЦЭМ!$B$34:$B$777,L$296)+'СЕТ СН'!$F$13-'СЕТ СН'!$F$23</f>
        <v>-578.75</v>
      </c>
      <c r="M298" s="37">
        <f>SUMIFS(СВЦЭМ!$I$34:$I$777,СВЦЭМ!$A$34:$A$777,$A298,СВЦЭМ!$B$34:$B$777,M$296)+'СЕТ СН'!$F$13-'СЕТ СН'!$F$23</f>
        <v>-578.75</v>
      </c>
      <c r="N298" s="37">
        <f>SUMIFS(СВЦЭМ!$I$34:$I$777,СВЦЭМ!$A$34:$A$777,$A298,СВЦЭМ!$B$34:$B$777,N$296)+'СЕТ СН'!$F$13-'СЕТ СН'!$F$23</f>
        <v>-578.75</v>
      </c>
      <c r="O298" s="37">
        <f>SUMIFS(СВЦЭМ!$I$34:$I$777,СВЦЭМ!$A$34:$A$777,$A298,СВЦЭМ!$B$34:$B$777,O$296)+'СЕТ СН'!$F$13-'СЕТ СН'!$F$23</f>
        <v>-578.75</v>
      </c>
      <c r="P298" s="37">
        <f>SUMIFS(СВЦЭМ!$I$34:$I$777,СВЦЭМ!$A$34:$A$777,$A298,СВЦЭМ!$B$34:$B$777,P$296)+'СЕТ СН'!$F$13-'СЕТ СН'!$F$23</f>
        <v>-578.75</v>
      </c>
      <c r="Q298" s="37">
        <f>SUMIFS(СВЦЭМ!$I$34:$I$777,СВЦЭМ!$A$34:$A$777,$A298,СВЦЭМ!$B$34:$B$777,Q$296)+'СЕТ СН'!$F$13-'СЕТ СН'!$F$23</f>
        <v>-578.75</v>
      </c>
      <c r="R298" s="37">
        <f>SUMIFS(СВЦЭМ!$I$34:$I$777,СВЦЭМ!$A$34:$A$777,$A298,СВЦЭМ!$B$34:$B$777,R$296)+'СЕТ СН'!$F$13-'СЕТ СН'!$F$23</f>
        <v>-578.75</v>
      </c>
      <c r="S298" s="37">
        <f>SUMIFS(СВЦЭМ!$I$34:$I$777,СВЦЭМ!$A$34:$A$777,$A298,СВЦЭМ!$B$34:$B$777,S$296)+'СЕТ СН'!$F$13-'СЕТ СН'!$F$23</f>
        <v>-578.75</v>
      </c>
      <c r="T298" s="37">
        <f>SUMIFS(СВЦЭМ!$I$34:$I$777,СВЦЭМ!$A$34:$A$777,$A298,СВЦЭМ!$B$34:$B$777,T$296)+'СЕТ СН'!$F$13-'СЕТ СН'!$F$23</f>
        <v>-578.75</v>
      </c>
      <c r="U298" s="37">
        <f>SUMIFS(СВЦЭМ!$I$34:$I$777,СВЦЭМ!$A$34:$A$777,$A298,СВЦЭМ!$B$34:$B$777,U$296)+'СЕТ СН'!$F$13-'СЕТ СН'!$F$23</f>
        <v>-578.75</v>
      </c>
      <c r="V298" s="37">
        <f>SUMIFS(СВЦЭМ!$I$34:$I$777,СВЦЭМ!$A$34:$A$777,$A298,СВЦЭМ!$B$34:$B$777,V$296)+'СЕТ СН'!$F$13-'СЕТ СН'!$F$23</f>
        <v>-578.75</v>
      </c>
      <c r="W298" s="37">
        <f>SUMIFS(СВЦЭМ!$I$34:$I$777,СВЦЭМ!$A$34:$A$777,$A298,СВЦЭМ!$B$34:$B$777,W$296)+'СЕТ СН'!$F$13-'СЕТ СН'!$F$23</f>
        <v>-578.75</v>
      </c>
      <c r="X298" s="37">
        <f>SUMIFS(СВЦЭМ!$I$34:$I$777,СВЦЭМ!$A$34:$A$777,$A298,СВЦЭМ!$B$34:$B$777,X$296)+'СЕТ СН'!$F$13-'СЕТ СН'!$F$23</f>
        <v>-578.75</v>
      </c>
      <c r="Y298" s="37">
        <f>SUMIFS(СВЦЭМ!$I$34:$I$777,СВЦЭМ!$A$34:$A$777,$A298,СВЦЭМ!$B$34:$B$777,Y$296)+'СЕТ СН'!$F$13-'СЕТ СН'!$F$23</f>
        <v>-578.75</v>
      </c>
    </row>
    <row r="299" spans="1:27" ht="15.75" x14ac:dyDescent="0.2">
      <c r="A299" s="36">
        <f t="shared" ref="A299:A327" si="8">A298+1</f>
        <v>43042</v>
      </c>
      <c r="B299" s="37">
        <f>SUMIFS(СВЦЭМ!$I$34:$I$777,СВЦЭМ!$A$34:$A$777,$A299,СВЦЭМ!$B$34:$B$777,B$296)+'СЕТ СН'!$F$13-'СЕТ СН'!$F$23</f>
        <v>-578.75</v>
      </c>
      <c r="C299" s="37">
        <f>SUMIFS(СВЦЭМ!$I$34:$I$777,СВЦЭМ!$A$34:$A$777,$A299,СВЦЭМ!$B$34:$B$777,C$296)+'СЕТ СН'!$F$13-'СЕТ СН'!$F$23</f>
        <v>-578.75</v>
      </c>
      <c r="D299" s="37">
        <f>SUMIFS(СВЦЭМ!$I$34:$I$777,СВЦЭМ!$A$34:$A$777,$A299,СВЦЭМ!$B$34:$B$777,D$296)+'СЕТ СН'!$F$13-'СЕТ СН'!$F$23</f>
        <v>-578.75</v>
      </c>
      <c r="E299" s="37">
        <f>SUMIFS(СВЦЭМ!$I$34:$I$777,СВЦЭМ!$A$34:$A$777,$A299,СВЦЭМ!$B$34:$B$777,E$296)+'СЕТ СН'!$F$13-'СЕТ СН'!$F$23</f>
        <v>-578.75</v>
      </c>
      <c r="F299" s="37">
        <f>SUMIFS(СВЦЭМ!$I$34:$I$777,СВЦЭМ!$A$34:$A$777,$A299,СВЦЭМ!$B$34:$B$777,F$296)+'СЕТ СН'!$F$13-'СЕТ СН'!$F$23</f>
        <v>-578.75</v>
      </c>
      <c r="G299" s="37">
        <f>SUMIFS(СВЦЭМ!$I$34:$I$777,СВЦЭМ!$A$34:$A$777,$A299,СВЦЭМ!$B$34:$B$777,G$296)+'СЕТ СН'!$F$13-'СЕТ СН'!$F$23</f>
        <v>-578.75</v>
      </c>
      <c r="H299" s="37">
        <f>SUMIFS(СВЦЭМ!$I$34:$I$777,СВЦЭМ!$A$34:$A$777,$A299,СВЦЭМ!$B$34:$B$777,H$296)+'СЕТ СН'!$F$13-'СЕТ СН'!$F$23</f>
        <v>-578.75</v>
      </c>
      <c r="I299" s="37">
        <f>SUMIFS(СВЦЭМ!$I$34:$I$777,СВЦЭМ!$A$34:$A$777,$A299,СВЦЭМ!$B$34:$B$777,I$296)+'СЕТ СН'!$F$13-'СЕТ СН'!$F$23</f>
        <v>-578.75</v>
      </c>
      <c r="J299" s="37">
        <f>SUMIFS(СВЦЭМ!$I$34:$I$777,СВЦЭМ!$A$34:$A$777,$A299,СВЦЭМ!$B$34:$B$777,J$296)+'СЕТ СН'!$F$13-'СЕТ СН'!$F$23</f>
        <v>-578.75</v>
      </c>
      <c r="K299" s="37">
        <f>SUMIFS(СВЦЭМ!$I$34:$I$777,СВЦЭМ!$A$34:$A$777,$A299,СВЦЭМ!$B$34:$B$777,K$296)+'СЕТ СН'!$F$13-'СЕТ СН'!$F$23</f>
        <v>-578.75</v>
      </c>
      <c r="L299" s="37">
        <f>SUMIFS(СВЦЭМ!$I$34:$I$777,СВЦЭМ!$A$34:$A$777,$A299,СВЦЭМ!$B$34:$B$777,L$296)+'СЕТ СН'!$F$13-'СЕТ СН'!$F$23</f>
        <v>-578.75</v>
      </c>
      <c r="M299" s="37">
        <f>SUMIFS(СВЦЭМ!$I$34:$I$777,СВЦЭМ!$A$34:$A$777,$A299,СВЦЭМ!$B$34:$B$777,M$296)+'СЕТ СН'!$F$13-'СЕТ СН'!$F$23</f>
        <v>-578.75</v>
      </c>
      <c r="N299" s="37">
        <f>SUMIFS(СВЦЭМ!$I$34:$I$777,СВЦЭМ!$A$34:$A$777,$A299,СВЦЭМ!$B$34:$B$777,N$296)+'СЕТ СН'!$F$13-'СЕТ СН'!$F$23</f>
        <v>-578.75</v>
      </c>
      <c r="O299" s="37">
        <f>SUMIFS(СВЦЭМ!$I$34:$I$777,СВЦЭМ!$A$34:$A$777,$A299,СВЦЭМ!$B$34:$B$777,O$296)+'СЕТ СН'!$F$13-'СЕТ СН'!$F$23</f>
        <v>-578.75</v>
      </c>
      <c r="P299" s="37">
        <f>SUMIFS(СВЦЭМ!$I$34:$I$777,СВЦЭМ!$A$34:$A$777,$A299,СВЦЭМ!$B$34:$B$777,P$296)+'СЕТ СН'!$F$13-'СЕТ СН'!$F$23</f>
        <v>-578.75</v>
      </c>
      <c r="Q299" s="37">
        <f>SUMIFS(СВЦЭМ!$I$34:$I$777,СВЦЭМ!$A$34:$A$777,$A299,СВЦЭМ!$B$34:$B$777,Q$296)+'СЕТ СН'!$F$13-'СЕТ СН'!$F$23</f>
        <v>-578.75</v>
      </c>
      <c r="R299" s="37">
        <f>SUMIFS(СВЦЭМ!$I$34:$I$777,СВЦЭМ!$A$34:$A$777,$A299,СВЦЭМ!$B$34:$B$777,R$296)+'СЕТ СН'!$F$13-'СЕТ СН'!$F$23</f>
        <v>-578.75</v>
      </c>
      <c r="S299" s="37">
        <f>SUMIFS(СВЦЭМ!$I$34:$I$777,СВЦЭМ!$A$34:$A$777,$A299,СВЦЭМ!$B$34:$B$777,S$296)+'СЕТ СН'!$F$13-'СЕТ СН'!$F$23</f>
        <v>-578.75</v>
      </c>
      <c r="T299" s="37">
        <f>SUMIFS(СВЦЭМ!$I$34:$I$777,СВЦЭМ!$A$34:$A$777,$A299,СВЦЭМ!$B$34:$B$777,T$296)+'СЕТ СН'!$F$13-'СЕТ СН'!$F$23</f>
        <v>-578.75</v>
      </c>
      <c r="U299" s="37">
        <f>SUMIFS(СВЦЭМ!$I$34:$I$777,СВЦЭМ!$A$34:$A$777,$A299,СВЦЭМ!$B$34:$B$777,U$296)+'СЕТ СН'!$F$13-'СЕТ СН'!$F$23</f>
        <v>-578.75</v>
      </c>
      <c r="V299" s="37">
        <f>SUMIFS(СВЦЭМ!$I$34:$I$777,СВЦЭМ!$A$34:$A$777,$A299,СВЦЭМ!$B$34:$B$777,V$296)+'СЕТ СН'!$F$13-'СЕТ СН'!$F$23</f>
        <v>-578.75</v>
      </c>
      <c r="W299" s="37">
        <f>SUMIFS(СВЦЭМ!$I$34:$I$777,СВЦЭМ!$A$34:$A$777,$A299,СВЦЭМ!$B$34:$B$777,W$296)+'СЕТ СН'!$F$13-'СЕТ СН'!$F$23</f>
        <v>-578.75</v>
      </c>
      <c r="X299" s="37">
        <f>SUMIFS(СВЦЭМ!$I$34:$I$777,СВЦЭМ!$A$34:$A$777,$A299,СВЦЭМ!$B$34:$B$777,X$296)+'СЕТ СН'!$F$13-'СЕТ СН'!$F$23</f>
        <v>-578.75</v>
      </c>
      <c r="Y299" s="37">
        <f>SUMIFS(СВЦЭМ!$I$34:$I$777,СВЦЭМ!$A$34:$A$777,$A299,СВЦЭМ!$B$34:$B$777,Y$296)+'СЕТ СН'!$F$13-'СЕТ СН'!$F$23</f>
        <v>-578.75</v>
      </c>
    </row>
    <row r="300" spans="1:27" ht="15.75" x14ac:dyDescent="0.2">
      <c r="A300" s="36">
        <f t="shared" si="8"/>
        <v>43043</v>
      </c>
      <c r="B300" s="37">
        <f>SUMIFS(СВЦЭМ!$I$34:$I$777,СВЦЭМ!$A$34:$A$777,$A300,СВЦЭМ!$B$34:$B$777,B$296)+'СЕТ СН'!$F$13-'СЕТ СН'!$F$23</f>
        <v>-578.75</v>
      </c>
      <c r="C300" s="37">
        <f>SUMIFS(СВЦЭМ!$I$34:$I$777,СВЦЭМ!$A$34:$A$777,$A300,СВЦЭМ!$B$34:$B$777,C$296)+'СЕТ СН'!$F$13-'СЕТ СН'!$F$23</f>
        <v>-578.75</v>
      </c>
      <c r="D300" s="37">
        <f>SUMIFS(СВЦЭМ!$I$34:$I$777,СВЦЭМ!$A$34:$A$777,$A300,СВЦЭМ!$B$34:$B$777,D$296)+'СЕТ СН'!$F$13-'СЕТ СН'!$F$23</f>
        <v>-578.75</v>
      </c>
      <c r="E300" s="37">
        <f>SUMIFS(СВЦЭМ!$I$34:$I$777,СВЦЭМ!$A$34:$A$777,$A300,СВЦЭМ!$B$34:$B$777,E$296)+'СЕТ СН'!$F$13-'СЕТ СН'!$F$23</f>
        <v>-578.75</v>
      </c>
      <c r="F300" s="37">
        <f>SUMIFS(СВЦЭМ!$I$34:$I$777,СВЦЭМ!$A$34:$A$777,$A300,СВЦЭМ!$B$34:$B$777,F$296)+'СЕТ СН'!$F$13-'СЕТ СН'!$F$23</f>
        <v>-578.75</v>
      </c>
      <c r="G300" s="37">
        <f>SUMIFS(СВЦЭМ!$I$34:$I$777,СВЦЭМ!$A$34:$A$777,$A300,СВЦЭМ!$B$34:$B$777,G$296)+'СЕТ СН'!$F$13-'СЕТ СН'!$F$23</f>
        <v>-578.75</v>
      </c>
      <c r="H300" s="37">
        <f>SUMIFS(СВЦЭМ!$I$34:$I$777,СВЦЭМ!$A$34:$A$777,$A300,СВЦЭМ!$B$34:$B$777,H$296)+'СЕТ СН'!$F$13-'СЕТ СН'!$F$23</f>
        <v>-578.75</v>
      </c>
      <c r="I300" s="37">
        <f>SUMIFS(СВЦЭМ!$I$34:$I$777,СВЦЭМ!$A$34:$A$777,$A300,СВЦЭМ!$B$34:$B$777,I$296)+'СЕТ СН'!$F$13-'СЕТ СН'!$F$23</f>
        <v>-578.75</v>
      </c>
      <c r="J300" s="37">
        <f>SUMIFS(СВЦЭМ!$I$34:$I$777,СВЦЭМ!$A$34:$A$777,$A300,СВЦЭМ!$B$34:$B$777,J$296)+'СЕТ СН'!$F$13-'СЕТ СН'!$F$23</f>
        <v>-578.75</v>
      </c>
      <c r="K300" s="37">
        <f>SUMIFS(СВЦЭМ!$I$34:$I$777,СВЦЭМ!$A$34:$A$777,$A300,СВЦЭМ!$B$34:$B$777,K$296)+'СЕТ СН'!$F$13-'СЕТ СН'!$F$23</f>
        <v>-578.75</v>
      </c>
      <c r="L300" s="37">
        <f>SUMIFS(СВЦЭМ!$I$34:$I$777,СВЦЭМ!$A$34:$A$777,$A300,СВЦЭМ!$B$34:$B$777,L$296)+'СЕТ СН'!$F$13-'СЕТ СН'!$F$23</f>
        <v>-578.75</v>
      </c>
      <c r="M300" s="37">
        <f>SUMIFS(СВЦЭМ!$I$34:$I$777,СВЦЭМ!$A$34:$A$777,$A300,СВЦЭМ!$B$34:$B$777,M$296)+'СЕТ СН'!$F$13-'СЕТ СН'!$F$23</f>
        <v>-578.75</v>
      </c>
      <c r="N300" s="37">
        <f>SUMIFS(СВЦЭМ!$I$34:$I$777,СВЦЭМ!$A$34:$A$777,$A300,СВЦЭМ!$B$34:$B$777,N$296)+'СЕТ СН'!$F$13-'СЕТ СН'!$F$23</f>
        <v>-578.75</v>
      </c>
      <c r="O300" s="37">
        <f>SUMIFS(СВЦЭМ!$I$34:$I$777,СВЦЭМ!$A$34:$A$777,$A300,СВЦЭМ!$B$34:$B$777,O$296)+'СЕТ СН'!$F$13-'СЕТ СН'!$F$23</f>
        <v>-578.75</v>
      </c>
      <c r="P300" s="37">
        <f>SUMIFS(СВЦЭМ!$I$34:$I$777,СВЦЭМ!$A$34:$A$777,$A300,СВЦЭМ!$B$34:$B$777,P$296)+'СЕТ СН'!$F$13-'СЕТ СН'!$F$23</f>
        <v>-578.75</v>
      </c>
      <c r="Q300" s="37">
        <f>SUMIFS(СВЦЭМ!$I$34:$I$777,СВЦЭМ!$A$34:$A$777,$A300,СВЦЭМ!$B$34:$B$777,Q$296)+'СЕТ СН'!$F$13-'СЕТ СН'!$F$23</f>
        <v>-578.75</v>
      </c>
      <c r="R300" s="37">
        <f>SUMIFS(СВЦЭМ!$I$34:$I$777,СВЦЭМ!$A$34:$A$777,$A300,СВЦЭМ!$B$34:$B$777,R$296)+'СЕТ СН'!$F$13-'СЕТ СН'!$F$23</f>
        <v>-578.75</v>
      </c>
      <c r="S300" s="37">
        <f>SUMIFS(СВЦЭМ!$I$34:$I$777,СВЦЭМ!$A$34:$A$777,$A300,СВЦЭМ!$B$34:$B$777,S$296)+'СЕТ СН'!$F$13-'СЕТ СН'!$F$23</f>
        <v>-578.75</v>
      </c>
      <c r="T300" s="37">
        <f>SUMIFS(СВЦЭМ!$I$34:$I$777,СВЦЭМ!$A$34:$A$777,$A300,СВЦЭМ!$B$34:$B$777,T$296)+'СЕТ СН'!$F$13-'СЕТ СН'!$F$23</f>
        <v>-578.75</v>
      </c>
      <c r="U300" s="37">
        <f>SUMIFS(СВЦЭМ!$I$34:$I$777,СВЦЭМ!$A$34:$A$777,$A300,СВЦЭМ!$B$34:$B$777,U$296)+'СЕТ СН'!$F$13-'СЕТ СН'!$F$23</f>
        <v>-578.75</v>
      </c>
      <c r="V300" s="37">
        <f>SUMIFS(СВЦЭМ!$I$34:$I$777,СВЦЭМ!$A$34:$A$777,$A300,СВЦЭМ!$B$34:$B$777,V$296)+'СЕТ СН'!$F$13-'СЕТ СН'!$F$23</f>
        <v>-578.75</v>
      </c>
      <c r="W300" s="37">
        <f>SUMIFS(СВЦЭМ!$I$34:$I$777,СВЦЭМ!$A$34:$A$777,$A300,СВЦЭМ!$B$34:$B$777,W$296)+'СЕТ СН'!$F$13-'СЕТ СН'!$F$23</f>
        <v>-578.75</v>
      </c>
      <c r="X300" s="37">
        <f>SUMIFS(СВЦЭМ!$I$34:$I$777,СВЦЭМ!$A$34:$A$777,$A300,СВЦЭМ!$B$34:$B$777,X$296)+'СЕТ СН'!$F$13-'СЕТ СН'!$F$23</f>
        <v>-578.75</v>
      </c>
      <c r="Y300" s="37">
        <f>SUMIFS(СВЦЭМ!$I$34:$I$777,СВЦЭМ!$A$34:$A$777,$A300,СВЦЭМ!$B$34:$B$777,Y$296)+'СЕТ СН'!$F$13-'СЕТ СН'!$F$23</f>
        <v>-578.75</v>
      </c>
    </row>
    <row r="301" spans="1:27" ht="15.75" x14ac:dyDescent="0.2">
      <c r="A301" s="36">
        <f t="shared" si="8"/>
        <v>43044</v>
      </c>
      <c r="B301" s="37">
        <f>SUMIFS(СВЦЭМ!$I$34:$I$777,СВЦЭМ!$A$34:$A$777,$A301,СВЦЭМ!$B$34:$B$777,B$296)+'СЕТ СН'!$F$13-'СЕТ СН'!$F$23</f>
        <v>-578.75</v>
      </c>
      <c r="C301" s="37">
        <f>SUMIFS(СВЦЭМ!$I$34:$I$777,СВЦЭМ!$A$34:$A$777,$A301,СВЦЭМ!$B$34:$B$777,C$296)+'СЕТ СН'!$F$13-'СЕТ СН'!$F$23</f>
        <v>-578.75</v>
      </c>
      <c r="D301" s="37">
        <f>SUMIFS(СВЦЭМ!$I$34:$I$777,СВЦЭМ!$A$34:$A$777,$A301,СВЦЭМ!$B$34:$B$777,D$296)+'СЕТ СН'!$F$13-'СЕТ СН'!$F$23</f>
        <v>-578.75</v>
      </c>
      <c r="E301" s="37">
        <f>SUMIFS(СВЦЭМ!$I$34:$I$777,СВЦЭМ!$A$34:$A$777,$A301,СВЦЭМ!$B$34:$B$777,E$296)+'СЕТ СН'!$F$13-'СЕТ СН'!$F$23</f>
        <v>-578.75</v>
      </c>
      <c r="F301" s="37">
        <f>SUMIFS(СВЦЭМ!$I$34:$I$777,СВЦЭМ!$A$34:$A$777,$A301,СВЦЭМ!$B$34:$B$777,F$296)+'СЕТ СН'!$F$13-'СЕТ СН'!$F$23</f>
        <v>-578.75</v>
      </c>
      <c r="G301" s="37">
        <f>SUMIFS(СВЦЭМ!$I$34:$I$777,СВЦЭМ!$A$34:$A$777,$A301,СВЦЭМ!$B$34:$B$777,G$296)+'СЕТ СН'!$F$13-'СЕТ СН'!$F$23</f>
        <v>-578.75</v>
      </c>
      <c r="H301" s="37">
        <f>SUMIFS(СВЦЭМ!$I$34:$I$777,СВЦЭМ!$A$34:$A$777,$A301,СВЦЭМ!$B$34:$B$777,H$296)+'СЕТ СН'!$F$13-'СЕТ СН'!$F$23</f>
        <v>-578.75</v>
      </c>
      <c r="I301" s="37">
        <f>SUMIFS(СВЦЭМ!$I$34:$I$777,СВЦЭМ!$A$34:$A$777,$A301,СВЦЭМ!$B$34:$B$777,I$296)+'СЕТ СН'!$F$13-'СЕТ СН'!$F$23</f>
        <v>-578.75</v>
      </c>
      <c r="J301" s="37">
        <f>SUMIFS(СВЦЭМ!$I$34:$I$777,СВЦЭМ!$A$34:$A$777,$A301,СВЦЭМ!$B$34:$B$777,J$296)+'СЕТ СН'!$F$13-'СЕТ СН'!$F$23</f>
        <v>-578.75</v>
      </c>
      <c r="K301" s="37">
        <f>SUMIFS(СВЦЭМ!$I$34:$I$777,СВЦЭМ!$A$34:$A$777,$A301,СВЦЭМ!$B$34:$B$777,K$296)+'СЕТ СН'!$F$13-'СЕТ СН'!$F$23</f>
        <v>-578.75</v>
      </c>
      <c r="L301" s="37">
        <f>SUMIFS(СВЦЭМ!$I$34:$I$777,СВЦЭМ!$A$34:$A$777,$A301,СВЦЭМ!$B$34:$B$777,L$296)+'СЕТ СН'!$F$13-'СЕТ СН'!$F$23</f>
        <v>-578.75</v>
      </c>
      <c r="M301" s="37">
        <f>SUMIFS(СВЦЭМ!$I$34:$I$777,СВЦЭМ!$A$34:$A$777,$A301,СВЦЭМ!$B$34:$B$777,M$296)+'СЕТ СН'!$F$13-'СЕТ СН'!$F$23</f>
        <v>-578.75</v>
      </c>
      <c r="N301" s="37">
        <f>SUMIFS(СВЦЭМ!$I$34:$I$777,СВЦЭМ!$A$34:$A$777,$A301,СВЦЭМ!$B$34:$B$777,N$296)+'СЕТ СН'!$F$13-'СЕТ СН'!$F$23</f>
        <v>-578.75</v>
      </c>
      <c r="O301" s="37">
        <f>SUMIFS(СВЦЭМ!$I$34:$I$777,СВЦЭМ!$A$34:$A$777,$A301,СВЦЭМ!$B$34:$B$777,O$296)+'СЕТ СН'!$F$13-'СЕТ СН'!$F$23</f>
        <v>-578.75</v>
      </c>
      <c r="P301" s="37">
        <f>SUMIFS(СВЦЭМ!$I$34:$I$777,СВЦЭМ!$A$34:$A$777,$A301,СВЦЭМ!$B$34:$B$777,P$296)+'СЕТ СН'!$F$13-'СЕТ СН'!$F$23</f>
        <v>-578.75</v>
      </c>
      <c r="Q301" s="37">
        <f>SUMIFS(СВЦЭМ!$I$34:$I$777,СВЦЭМ!$A$34:$A$777,$A301,СВЦЭМ!$B$34:$B$777,Q$296)+'СЕТ СН'!$F$13-'СЕТ СН'!$F$23</f>
        <v>-578.75</v>
      </c>
      <c r="R301" s="37">
        <f>SUMIFS(СВЦЭМ!$I$34:$I$777,СВЦЭМ!$A$34:$A$777,$A301,СВЦЭМ!$B$34:$B$777,R$296)+'СЕТ СН'!$F$13-'СЕТ СН'!$F$23</f>
        <v>-578.75</v>
      </c>
      <c r="S301" s="37">
        <f>SUMIFS(СВЦЭМ!$I$34:$I$777,СВЦЭМ!$A$34:$A$777,$A301,СВЦЭМ!$B$34:$B$777,S$296)+'СЕТ СН'!$F$13-'СЕТ СН'!$F$23</f>
        <v>-578.75</v>
      </c>
      <c r="T301" s="37">
        <f>SUMIFS(СВЦЭМ!$I$34:$I$777,СВЦЭМ!$A$34:$A$777,$A301,СВЦЭМ!$B$34:$B$777,T$296)+'СЕТ СН'!$F$13-'СЕТ СН'!$F$23</f>
        <v>-578.75</v>
      </c>
      <c r="U301" s="37">
        <f>SUMIFS(СВЦЭМ!$I$34:$I$777,СВЦЭМ!$A$34:$A$777,$A301,СВЦЭМ!$B$34:$B$777,U$296)+'СЕТ СН'!$F$13-'СЕТ СН'!$F$23</f>
        <v>-578.75</v>
      </c>
      <c r="V301" s="37">
        <f>SUMIFS(СВЦЭМ!$I$34:$I$777,СВЦЭМ!$A$34:$A$777,$A301,СВЦЭМ!$B$34:$B$777,V$296)+'СЕТ СН'!$F$13-'СЕТ СН'!$F$23</f>
        <v>-578.75</v>
      </c>
      <c r="W301" s="37">
        <f>SUMIFS(СВЦЭМ!$I$34:$I$777,СВЦЭМ!$A$34:$A$777,$A301,СВЦЭМ!$B$34:$B$777,W$296)+'СЕТ СН'!$F$13-'СЕТ СН'!$F$23</f>
        <v>-578.75</v>
      </c>
      <c r="X301" s="37">
        <f>SUMIFS(СВЦЭМ!$I$34:$I$777,СВЦЭМ!$A$34:$A$777,$A301,СВЦЭМ!$B$34:$B$777,X$296)+'СЕТ СН'!$F$13-'СЕТ СН'!$F$23</f>
        <v>-578.75</v>
      </c>
      <c r="Y301" s="37">
        <f>SUMIFS(СВЦЭМ!$I$34:$I$777,СВЦЭМ!$A$34:$A$777,$A301,СВЦЭМ!$B$34:$B$777,Y$296)+'СЕТ СН'!$F$13-'СЕТ СН'!$F$23</f>
        <v>-578.75</v>
      </c>
    </row>
    <row r="302" spans="1:27" ht="15.75" x14ac:dyDescent="0.2">
      <c r="A302" s="36">
        <f t="shared" si="8"/>
        <v>43045</v>
      </c>
      <c r="B302" s="37">
        <f>SUMIFS(СВЦЭМ!$I$34:$I$777,СВЦЭМ!$A$34:$A$777,$A302,СВЦЭМ!$B$34:$B$777,B$296)+'СЕТ СН'!$F$13-'СЕТ СН'!$F$23</f>
        <v>-578.75</v>
      </c>
      <c r="C302" s="37">
        <f>SUMIFS(СВЦЭМ!$I$34:$I$777,СВЦЭМ!$A$34:$A$777,$A302,СВЦЭМ!$B$34:$B$777,C$296)+'СЕТ СН'!$F$13-'СЕТ СН'!$F$23</f>
        <v>-578.75</v>
      </c>
      <c r="D302" s="37">
        <f>SUMIFS(СВЦЭМ!$I$34:$I$777,СВЦЭМ!$A$34:$A$777,$A302,СВЦЭМ!$B$34:$B$777,D$296)+'СЕТ СН'!$F$13-'СЕТ СН'!$F$23</f>
        <v>-578.75</v>
      </c>
      <c r="E302" s="37">
        <f>SUMIFS(СВЦЭМ!$I$34:$I$777,СВЦЭМ!$A$34:$A$777,$A302,СВЦЭМ!$B$34:$B$777,E$296)+'СЕТ СН'!$F$13-'СЕТ СН'!$F$23</f>
        <v>-578.75</v>
      </c>
      <c r="F302" s="37">
        <f>SUMIFS(СВЦЭМ!$I$34:$I$777,СВЦЭМ!$A$34:$A$777,$A302,СВЦЭМ!$B$34:$B$777,F$296)+'СЕТ СН'!$F$13-'СЕТ СН'!$F$23</f>
        <v>-578.75</v>
      </c>
      <c r="G302" s="37">
        <f>SUMIFS(СВЦЭМ!$I$34:$I$777,СВЦЭМ!$A$34:$A$777,$A302,СВЦЭМ!$B$34:$B$777,G$296)+'СЕТ СН'!$F$13-'СЕТ СН'!$F$23</f>
        <v>-578.75</v>
      </c>
      <c r="H302" s="37">
        <f>SUMIFS(СВЦЭМ!$I$34:$I$777,СВЦЭМ!$A$34:$A$777,$A302,СВЦЭМ!$B$34:$B$777,H$296)+'СЕТ СН'!$F$13-'СЕТ СН'!$F$23</f>
        <v>-578.75</v>
      </c>
      <c r="I302" s="37">
        <f>SUMIFS(СВЦЭМ!$I$34:$I$777,СВЦЭМ!$A$34:$A$777,$A302,СВЦЭМ!$B$34:$B$777,I$296)+'СЕТ СН'!$F$13-'СЕТ СН'!$F$23</f>
        <v>-578.75</v>
      </c>
      <c r="J302" s="37">
        <f>SUMIFS(СВЦЭМ!$I$34:$I$777,СВЦЭМ!$A$34:$A$777,$A302,СВЦЭМ!$B$34:$B$777,J$296)+'СЕТ СН'!$F$13-'СЕТ СН'!$F$23</f>
        <v>-578.75</v>
      </c>
      <c r="K302" s="37">
        <f>SUMIFS(СВЦЭМ!$I$34:$I$777,СВЦЭМ!$A$34:$A$777,$A302,СВЦЭМ!$B$34:$B$777,K$296)+'СЕТ СН'!$F$13-'СЕТ СН'!$F$23</f>
        <v>-578.75</v>
      </c>
      <c r="L302" s="37">
        <f>SUMIFS(СВЦЭМ!$I$34:$I$777,СВЦЭМ!$A$34:$A$777,$A302,СВЦЭМ!$B$34:$B$777,L$296)+'СЕТ СН'!$F$13-'СЕТ СН'!$F$23</f>
        <v>-578.75</v>
      </c>
      <c r="M302" s="37">
        <f>SUMIFS(СВЦЭМ!$I$34:$I$777,СВЦЭМ!$A$34:$A$777,$A302,СВЦЭМ!$B$34:$B$777,M$296)+'СЕТ СН'!$F$13-'СЕТ СН'!$F$23</f>
        <v>-578.75</v>
      </c>
      <c r="N302" s="37">
        <f>SUMIFS(СВЦЭМ!$I$34:$I$777,СВЦЭМ!$A$34:$A$777,$A302,СВЦЭМ!$B$34:$B$777,N$296)+'СЕТ СН'!$F$13-'СЕТ СН'!$F$23</f>
        <v>-578.75</v>
      </c>
      <c r="O302" s="37">
        <f>SUMIFS(СВЦЭМ!$I$34:$I$777,СВЦЭМ!$A$34:$A$777,$A302,СВЦЭМ!$B$34:$B$777,O$296)+'СЕТ СН'!$F$13-'СЕТ СН'!$F$23</f>
        <v>-578.75</v>
      </c>
      <c r="P302" s="37">
        <f>SUMIFS(СВЦЭМ!$I$34:$I$777,СВЦЭМ!$A$34:$A$777,$A302,СВЦЭМ!$B$34:$B$777,P$296)+'СЕТ СН'!$F$13-'СЕТ СН'!$F$23</f>
        <v>-578.75</v>
      </c>
      <c r="Q302" s="37">
        <f>SUMIFS(СВЦЭМ!$I$34:$I$777,СВЦЭМ!$A$34:$A$777,$A302,СВЦЭМ!$B$34:$B$777,Q$296)+'СЕТ СН'!$F$13-'СЕТ СН'!$F$23</f>
        <v>-578.75</v>
      </c>
      <c r="R302" s="37">
        <f>SUMIFS(СВЦЭМ!$I$34:$I$777,СВЦЭМ!$A$34:$A$777,$A302,СВЦЭМ!$B$34:$B$777,R$296)+'СЕТ СН'!$F$13-'СЕТ СН'!$F$23</f>
        <v>-578.75</v>
      </c>
      <c r="S302" s="37">
        <f>SUMIFS(СВЦЭМ!$I$34:$I$777,СВЦЭМ!$A$34:$A$777,$A302,СВЦЭМ!$B$34:$B$777,S$296)+'СЕТ СН'!$F$13-'СЕТ СН'!$F$23</f>
        <v>-578.75</v>
      </c>
      <c r="T302" s="37">
        <f>SUMIFS(СВЦЭМ!$I$34:$I$777,СВЦЭМ!$A$34:$A$777,$A302,СВЦЭМ!$B$34:$B$777,T$296)+'СЕТ СН'!$F$13-'СЕТ СН'!$F$23</f>
        <v>-578.75</v>
      </c>
      <c r="U302" s="37">
        <f>SUMIFS(СВЦЭМ!$I$34:$I$777,СВЦЭМ!$A$34:$A$777,$A302,СВЦЭМ!$B$34:$B$777,U$296)+'СЕТ СН'!$F$13-'СЕТ СН'!$F$23</f>
        <v>-578.75</v>
      </c>
      <c r="V302" s="37">
        <f>SUMIFS(СВЦЭМ!$I$34:$I$777,СВЦЭМ!$A$34:$A$777,$A302,СВЦЭМ!$B$34:$B$777,V$296)+'СЕТ СН'!$F$13-'СЕТ СН'!$F$23</f>
        <v>-578.75</v>
      </c>
      <c r="W302" s="37">
        <f>SUMIFS(СВЦЭМ!$I$34:$I$777,СВЦЭМ!$A$34:$A$777,$A302,СВЦЭМ!$B$34:$B$777,W$296)+'СЕТ СН'!$F$13-'СЕТ СН'!$F$23</f>
        <v>-578.75</v>
      </c>
      <c r="X302" s="37">
        <f>SUMIFS(СВЦЭМ!$I$34:$I$777,СВЦЭМ!$A$34:$A$777,$A302,СВЦЭМ!$B$34:$B$777,X$296)+'СЕТ СН'!$F$13-'СЕТ СН'!$F$23</f>
        <v>-578.75</v>
      </c>
      <c r="Y302" s="37">
        <f>SUMIFS(СВЦЭМ!$I$34:$I$777,СВЦЭМ!$A$34:$A$777,$A302,СВЦЭМ!$B$34:$B$777,Y$296)+'СЕТ СН'!$F$13-'СЕТ СН'!$F$23</f>
        <v>-578.75</v>
      </c>
    </row>
    <row r="303" spans="1:27" ht="15.75" x14ac:dyDescent="0.2">
      <c r="A303" s="36">
        <f t="shared" si="8"/>
        <v>43046</v>
      </c>
      <c r="B303" s="37">
        <f>SUMIFS(СВЦЭМ!$I$34:$I$777,СВЦЭМ!$A$34:$A$777,$A303,СВЦЭМ!$B$34:$B$777,B$296)+'СЕТ СН'!$F$13-'СЕТ СН'!$F$23</f>
        <v>-578.75</v>
      </c>
      <c r="C303" s="37">
        <f>SUMIFS(СВЦЭМ!$I$34:$I$777,СВЦЭМ!$A$34:$A$777,$A303,СВЦЭМ!$B$34:$B$777,C$296)+'СЕТ СН'!$F$13-'СЕТ СН'!$F$23</f>
        <v>-578.75</v>
      </c>
      <c r="D303" s="37">
        <f>SUMIFS(СВЦЭМ!$I$34:$I$777,СВЦЭМ!$A$34:$A$777,$A303,СВЦЭМ!$B$34:$B$777,D$296)+'СЕТ СН'!$F$13-'СЕТ СН'!$F$23</f>
        <v>-578.75</v>
      </c>
      <c r="E303" s="37">
        <f>SUMIFS(СВЦЭМ!$I$34:$I$777,СВЦЭМ!$A$34:$A$777,$A303,СВЦЭМ!$B$34:$B$777,E$296)+'СЕТ СН'!$F$13-'СЕТ СН'!$F$23</f>
        <v>-578.75</v>
      </c>
      <c r="F303" s="37">
        <f>SUMIFS(СВЦЭМ!$I$34:$I$777,СВЦЭМ!$A$34:$A$777,$A303,СВЦЭМ!$B$34:$B$777,F$296)+'СЕТ СН'!$F$13-'СЕТ СН'!$F$23</f>
        <v>-578.75</v>
      </c>
      <c r="G303" s="37">
        <f>SUMIFS(СВЦЭМ!$I$34:$I$777,СВЦЭМ!$A$34:$A$777,$A303,СВЦЭМ!$B$34:$B$777,G$296)+'СЕТ СН'!$F$13-'СЕТ СН'!$F$23</f>
        <v>-578.75</v>
      </c>
      <c r="H303" s="37">
        <f>SUMIFS(СВЦЭМ!$I$34:$I$777,СВЦЭМ!$A$34:$A$777,$A303,СВЦЭМ!$B$34:$B$777,H$296)+'СЕТ СН'!$F$13-'СЕТ СН'!$F$23</f>
        <v>-578.75</v>
      </c>
      <c r="I303" s="37">
        <f>SUMIFS(СВЦЭМ!$I$34:$I$777,СВЦЭМ!$A$34:$A$777,$A303,СВЦЭМ!$B$34:$B$777,I$296)+'СЕТ СН'!$F$13-'СЕТ СН'!$F$23</f>
        <v>-578.75</v>
      </c>
      <c r="J303" s="37">
        <f>SUMIFS(СВЦЭМ!$I$34:$I$777,СВЦЭМ!$A$34:$A$777,$A303,СВЦЭМ!$B$34:$B$777,J$296)+'СЕТ СН'!$F$13-'СЕТ СН'!$F$23</f>
        <v>-578.75</v>
      </c>
      <c r="K303" s="37">
        <f>SUMIFS(СВЦЭМ!$I$34:$I$777,СВЦЭМ!$A$34:$A$777,$A303,СВЦЭМ!$B$34:$B$777,K$296)+'СЕТ СН'!$F$13-'СЕТ СН'!$F$23</f>
        <v>-578.75</v>
      </c>
      <c r="L303" s="37">
        <f>SUMIFS(СВЦЭМ!$I$34:$I$777,СВЦЭМ!$A$34:$A$777,$A303,СВЦЭМ!$B$34:$B$777,L$296)+'СЕТ СН'!$F$13-'СЕТ СН'!$F$23</f>
        <v>-578.75</v>
      </c>
      <c r="M303" s="37">
        <f>SUMIFS(СВЦЭМ!$I$34:$I$777,СВЦЭМ!$A$34:$A$777,$A303,СВЦЭМ!$B$34:$B$777,M$296)+'СЕТ СН'!$F$13-'СЕТ СН'!$F$23</f>
        <v>-578.75</v>
      </c>
      <c r="N303" s="37">
        <f>SUMIFS(СВЦЭМ!$I$34:$I$777,СВЦЭМ!$A$34:$A$777,$A303,СВЦЭМ!$B$34:$B$777,N$296)+'СЕТ СН'!$F$13-'СЕТ СН'!$F$23</f>
        <v>-578.75</v>
      </c>
      <c r="O303" s="37">
        <f>SUMIFS(СВЦЭМ!$I$34:$I$777,СВЦЭМ!$A$34:$A$777,$A303,СВЦЭМ!$B$34:$B$777,O$296)+'СЕТ СН'!$F$13-'СЕТ СН'!$F$23</f>
        <v>-578.75</v>
      </c>
      <c r="P303" s="37">
        <f>SUMIFS(СВЦЭМ!$I$34:$I$777,СВЦЭМ!$A$34:$A$777,$A303,СВЦЭМ!$B$34:$B$777,P$296)+'СЕТ СН'!$F$13-'СЕТ СН'!$F$23</f>
        <v>-578.75</v>
      </c>
      <c r="Q303" s="37">
        <f>SUMIFS(СВЦЭМ!$I$34:$I$777,СВЦЭМ!$A$34:$A$777,$A303,СВЦЭМ!$B$34:$B$777,Q$296)+'СЕТ СН'!$F$13-'СЕТ СН'!$F$23</f>
        <v>-578.75</v>
      </c>
      <c r="R303" s="37">
        <f>SUMIFS(СВЦЭМ!$I$34:$I$777,СВЦЭМ!$A$34:$A$777,$A303,СВЦЭМ!$B$34:$B$777,R$296)+'СЕТ СН'!$F$13-'СЕТ СН'!$F$23</f>
        <v>-578.75</v>
      </c>
      <c r="S303" s="37">
        <f>SUMIFS(СВЦЭМ!$I$34:$I$777,СВЦЭМ!$A$34:$A$777,$A303,СВЦЭМ!$B$34:$B$777,S$296)+'СЕТ СН'!$F$13-'СЕТ СН'!$F$23</f>
        <v>-578.75</v>
      </c>
      <c r="T303" s="37">
        <f>SUMIFS(СВЦЭМ!$I$34:$I$777,СВЦЭМ!$A$34:$A$777,$A303,СВЦЭМ!$B$34:$B$777,T$296)+'СЕТ СН'!$F$13-'СЕТ СН'!$F$23</f>
        <v>-578.75</v>
      </c>
      <c r="U303" s="37">
        <f>SUMIFS(СВЦЭМ!$I$34:$I$777,СВЦЭМ!$A$34:$A$777,$A303,СВЦЭМ!$B$34:$B$777,U$296)+'СЕТ СН'!$F$13-'СЕТ СН'!$F$23</f>
        <v>-578.75</v>
      </c>
      <c r="V303" s="37">
        <f>SUMIFS(СВЦЭМ!$I$34:$I$777,СВЦЭМ!$A$34:$A$777,$A303,СВЦЭМ!$B$34:$B$777,V$296)+'СЕТ СН'!$F$13-'СЕТ СН'!$F$23</f>
        <v>-578.75</v>
      </c>
      <c r="W303" s="37">
        <f>SUMIFS(СВЦЭМ!$I$34:$I$777,СВЦЭМ!$A$34:$A$777,$A303,СВЦЭМ!$B$34:$B$777,W$296)+'СЕТ СН'!$F$13-'СЕТ СН'!$F$23</f>
        <v>-578.75</v>
      </c>
      <c r="X303" s="37">
        <f>SUMIFS(СВЦЭМ!$I$34:$I$777,СВЦЭМ!$A$34:$A$777,$A303,СВЦЭМ!$B$34:$B$777,X$296)+'СЕТ СН'!$F$13-'СЕТ СН'!$F$23</f>
        <v>-578.75</v>
      </c>
      <c r="Y303" s="37">
        <f>SUMIFS(СВЦЭМ!$I$34:$I$777,СВЦЭМ!$A$34:$A$777,$A303,СВЦЭМ!$B$34:$B$777,Y$296)+'СЕТ СН'!$F$13-'СЕТ СН'!$F$23</f>
        <v>-578.75</v>
      </c>
    </row>
    <row r="304" spans="1:27" ht="15.75" x14ac:dyDescent="0.2">
      <c r="A304" s="36">
        <f t="shared" si="8"/>
        <v>43047</v>
      </c>
      <c r="B304" s="37">
        <f>SUMIFS(СВЦЭМ!$I$34:$I$777,СВЦЭМ!$A$34:$A$777,$A304,СВЦЭМ!$B$34:$B$777,B$296)+'СЕТ СН'!$F$13-'СЕТ СН'!$F$23</f>
        <v>-578.75</v>
      </c>
      <c r="C304" s="37">
        <f>SUMIFS(СВЦЭМ!$I$34:$I$777,СВЦЭМ!$A$34:$A$777,$A304,СВЦЭМ!$B$34:$B$777,C$296)+'СЕТ СН'!$F$13-'СЕТ СН'!$F$23</f>
        <v>-578.75</v>
      </c>
      <c r="D304" s="37">
        <f>SUMIFS(СВЦЭМ!$I$34:$I$777,СВЦЭМ!$A$34:$A$777,$A304,СВЦЭМ!$B$34:$B$777,D$296)+'СЕТ СН'!$F$13-'СЕТ СН'!$F$23</f>
        <v>-578.75</v>
      </c>
      <c r="E304" s="37">
        <f>SUMIFS(СВЦЭМ!$I$34:$I$777,СВЦЭМ!$A$34:$A$777,$A304,СВЦЭМ!$B$34:$B$777,E$296)+'СЕТ СН'!$F$13-'СЕТ СН'!$F$23</f>
        <v>-578.75</v>
      </c>
      <c r="F304" s="37">
        <f>SUMIFS(СВЦЭМ!$I$34:$I$777,СВЦЭМ!$A$34:$A$777,$A304,СВЦЭМ!$B$34:$B$777,F$296)+'СЕТ СН'!$F$13-'СЕТ СН'!$F$23</f>
        <v>-578.75</v>
      </c>
      <c r="G304" s="37">
        <f>SUMIFS(СВЦЭМ!$I$34:$I$777,СВЦЭМ!$A$34:$A$777,$A304,СВЦЭМ!$B$34:$B$777,G$296)+'СЕТ СН'!$F$13-'СЕТ СН'!$F$23</f>
        <v>-578.75</v>
      </c>
      <c r="H304" s="37">
        <f>SUMIFS(СВЦЭМ!$I$34:$I$777,СВЦЭМ!$A$34:$A$777,$A304,СВЦЭМ!$B$34:$B$777,H$296)+'СЕТ СН'!$F$13-'СЕТ СН'!$F$23</f>
        <v>-578.75</v>
      </c>
      <c r="I304" s="37">
        <f>SUMIFS(СВЦЭМ!$I$34:$I$777,СВЦЭМ!$A$34:$A$777,$A304,СВЦЭМ!$B$34:$B$777,I$296)+'СЕТ СН'!$F$13-'СЕТ СН'!$F$23</f>
        <v>-578.75</v>
      </c>
      <c r="J304" s="37">
        <f>SUMIFS(СВЦЭМ!$I$34:$I$777,СВЦЭМ!$A$34:$A$777,$A304,СВЦЭМ!$B$34:$B$777,J$296)+'СЕТ СН'!$F$13-'СЕТ СН'!$F$23</f>
        <v>-578.75</v>
      </c>
      <c r="K304" s="37">
        <f>SUMIFS(СВЦЭМ!$I$34:$I$777,СВЦЭМ!$A$34:$A$777,$A304,СВЦЭМ!$B$34:$B$777,K$296)+'СЕТ СН'!$F$13-'СЕТ СН'!$F$23</f>
        <v>-578.75</v>
      </c>
      <c r="L304" s="37">
        <f>SUMIFS(СВЦЭМ!$I$34:$I$777,СВЦЭМ!$A$34:$A$777,$A304,СВЦЭМ!$B$34:$B$777,L$296)+'СЕТ СН'!$F$13-'СЕТ СН'!$F$23</f>
        <v>-578.75</v>
      </c>
      <c r="M304" s="37">
        <f>SUMIFS(СВЦЭМ!$I$34:$I$777,СВЦЭМ!$A$34:$A$777,$A304,СВЦЭМ!$B$34:$B$777,M$296)+'СЕТ СН'!$F$13-'СЕТ СН'!$F$23</f>
        <v>-578.75</v>
      </c>
      <c r="N304" s="37">
        <f>SUMIFS(СВЦЭМ!$I$34:$I$777,СВЦЭМ!$A$34:$A$777,$A304,СВЦЭМ!$B$34:$B$777,N$296)+'СЕТ СН'!$F$13-'СЕТ СН'!$F$23</f>
        <v>-578.75</v>
      </c>
      <c r="O304" s="37">
        <f>SUMIFS(СВЦЭМ!$I$34:$I$777,СВЦЭМ!$A$34:$A$777,$A304,СВЦЭМ!$B$34:$B$777,O$296)+'СЕТ СН'!$F$13-'СЕТ СН'!$F$23</f>
        <v>-578.75</v>
      </c>
      <c r="P304" s="37">
        <f>SUMIFS(СВЦЭМ!$I$34:$I$777,СВЦЭМ!$A$34:$A$777,$A304,СВЦЭМ!$B$34:$B$777,P$296)+'СЕТ СН'!$F$13-'СЕТ СН'!$F$23</f>
        <v>-578.75</v>
      </c>
      <c r="Q304" s="37">
        <f>SUMIFS(СВЦЭМ!$I$34:$I$777,СВЦЭМ!$A$34:$A$777,$A304,СВЦЭМ!$B$34:$B$777,Q$296)+'СЕТ СН'!$F$13-'СЕТ СН'!$F$23</f>
        <v>-578.75</v>
      </c>
      <c r="R304" s="37">
        <f>SUMIFS(СВЦЭМ!$I$34:$I$777,СВЦЭМ!$A$34:$A$777,$A304,СВЦЭМ!$B$34:$B$777,R$296)+'СЕТ СН'!$F$13-'СЕТ СН'!$F$23</f>
        <v>-578.75</v>
      </c>
      <c r="S304" s="37">
        <f>SUMIFS(СВЦЭМ!$I$34:$I$777,СВЦЭМ!$A$34:$A$777,$A304,СВЦЭМ!$B$34:$B$777,S$296)+'СЕТ СН'!$F$13-'СЕТ СН'!$F$23</f>
        <v>-578.75</v>
      </c>
      <c r="T304" s="37">
        <f>SUMIFS(СВЦЭМ!$I$34:$I$777,СВЦЭМ!$A$34:$A$777,$A304,СВЦЭМ!$B$34:$B$777,T$296)+'СЕТ СН'!$F$13-'СЕТ СН'!$F$23</f>
        <v>-578.75</v>
      </c>
      <c r="U304" s="37">
        <f>SUMIFS(СВЦЭМ!$I$34:$I$777,СВЦЭМ!$A$34:$A$777,$A304,СВЦЭМ!$B$34:$B$777,U$296)+'СЕТ СН'!$F$13-'СЕТ СН'!$F$23</f>
        <v>-578.75</v>
      </c>
      <c r="V304" s="37">
        <f>SUMIFS(СВЦЭМ!$I$34:$I$777,СВЦЭМ!$A$34:$A$777,$A304,СВЦЭМ!$B$34:$B$777,V$296)+'СЕТ СН'!$F$13-'СЕТ СН'!$F$23</f>
        <v>-578.75</v>
      </c>
      <c r="W304" s="37">
        <f>SUMIFS(СВЦЭМ!$I$34:$I$777,СВЦЭМ!$A$34:$A$777,$A304,СВЦЭМ!$B$34:$B$777,W$296)+'СЕТ СН'!$F$13-'СЕТ СН'!$F$23</f>
        <v>-578.75</v>
      </c>
      <c r="X304" s="37">
        <f>SUMIFS(СВЦЭМ!$I$34:$I$777,СВЦЭМ!$A$34:$A$777,$A304,СВЦЭМ!$B$34:$B$777,X$296)+'СЕТ СН'!$F$13-'СЕТ СН'!$F$23</f>
        <v>-578.75</v>
      </c>
      <c r="Y304" s="37">
        <f>SUMIFS(СВЦЭМ!$I$34:$I$777,СВЦЭМ!$A$34:$A$777,$A304,СВЦЭМ!$B$34:$B$777,Y$296)+'СЕТ СН'!$F$13-'СЕТ СН'!$F$23</f>
        <v>-578.75</v>
      </c>
    </row>
    <row r="305" spans="1:25" ht="15.75" x14ac:dyDescent="0.2">
      <c r="A305" s="36">
        <f t="shared" si="8"/>
        <v>43048</v>
      </c>
      <c r="B305" s="37">
        <f>SUMIFS(СВЦЭМ!$I$34:$I$777,СВЦЭМ!$A$34:$A$777,$A305,СВЦЭМ!$B$34:$B$777,B$296)+'СЕТ СН'!$F$13-'СЕТ СН'!$F$23</f>
        <v>-578.75</v>
      </c>
      <c r="C305" s="37">
        <f>SUMIFS(СВЦЭМ!$I$34:$I$777,СВЦЭМ!$A$34:$A$777,$A305,СВЦЭМ!$B$34:$B$777,C$296)+'СЕТ СН'!$F$13-'СЕТ СН'!$F$23</f>
        <v>-578.75</v>
      </c>
      <c r="D305" s="37">
        <f>SUMIFS(СВЦЭМ!$I$34:$I$777,СВЦЭМ!$A$34:$A$777,$A305,СВЦЭМ!$B$34:$B$777,D$296)+'СЕТ СН'!$F$13-'СЕТ СН'!$F$23</f>
        <v>-578.75</v>
      </c>
      <c r="E305" s="37">
        <f>SUMIFS(СВЦЭМ!$I$34:$I$777,СВЦЭМ!$A$34:$A$777,$A305,СВЦЭМ!$B$34:$B$777,E$296)+'СЕТ СН'!$F$13-'СЕТ СН'!$F$23</f>
        <v>-578.75</v>
      </c>
      <c r="F305" s="37">
        <f>SUMIFS(СВЦЭМ!$I$34:$I$777,СВЦЭМ!$A$34:$A$777,$A305,СВЦЭМ!$B$34:$B$777,F$296)+'СЕТ СН'!$F$13-'СЕТ СН'!$F$23</f>
        <v>-578.75</v>
      </c>
      <c r="G305" s="37">
        <f>SUMIFS(СВЦЭМ!$I$34:$I$777,СВЦЭМ!$A$34:$A$777,$A305,СВЦЭМ!$B$34:$B$777,G$296)+'СЕТ СН'!$F$13-'СЕТ СН'!$F$23</f>
        <v>-578.75</v>
      </c>
      <c r="H305" s="37">
        <f>SUMIFS(СВЦЭМ!$I$34:$I$777,СВЦЭМ!$A$34:$A$777,$A305,СВЦЭМ!$B$34:$B$777,H$296)+'СЕТ СН'!$F$13-'СЕТ СН'!$F$23</f>
        <v>-578.75</v>
      </c>
      <c r="I305" s="37">
        <f>SUMIFS(СВЦЭМ!$I$34:$I$777,СВЦЭМ!$A$34:$A$777,$A305,СВЦЭМ!$B$34:$B$777,I$296)+'СЕТ СН'!$F$13-'СЕТ СН'!$F$23</f>
        <v>-578.75</v>
      </c>
      <c r="J305" s="37">
        <f>SUMIFS(СВЦЭМ!$I$34:$I$777,СВЦЭМ!$A$34:$A$777,$A305,СВЦЭМ!$B$34:$B$777,J$296)+'СЕТ СН'!$F$13-'СЕТ СН'!$F$23</f>
        <v>-578.75</v>
      </c>
      <c r="K305" s="37">
        <f>SUMIFS(СВЦЭМ!$I$34:$I$777,СВЦЭМ!$A$34:$A$777,$A305,СВЦЭМ!$B$34:$B$777,K$296)+'СЕТ СН'!$F$13-'СЕТ СН'!$F$23</f>
        <v>-578.75</v>
      </c>
      <c r="L305" s="37">
        <f>SUMIFS(СВЦЭМ!$I$34:$I$777,СВЦЭМ!$A$34:$A$777,$A305,СВЦЭМ!$B$34:$B$777,L$296)+'СЕТ СН'!$F$13-'СЕТ СН'!$F$23</f>
        <v>-578.75</v>
      </c>
      <c r="M305" s="37">
        <f>SUMIFS(СВЦЭМ!$I$34:$I$777,СВЦЭМ!$A$34:$A$777,$A305,СВЦЭМ!$B$34:$B$777,M$296)+'СЕТ СН'!$F$13-'СЕТ СН'!$F$23</f>
        <v>-578.75</v>
      </c>
      <c r="N305" s="37">
        <f>SUMIFS(СВЦЭМ!$I$34:$I$777,СВЦЭМ!$A$34:$A$777,$A305,СВЦЭМ!$B$34:$B$777,N$296)+'СЕТ СН'!$F$13-'СЕТ СН'!$F$23</f>
        <v>-578.75</v>
      </c>
      <c r="O305" s="37">
        <f>SUMIFS(СВЦЭМ!$I$34:$I$777,СВЦЭМ!$A$34:$A$777,$A305,СВЦЭМ!$B$34:$B$777,O$296)+'СЕТ СН'!$F$13-'СЕТ СН'!$F$23</f>
        <v>-578.75</v>
      </c>
      <c r="P305" s="37">
        <f>SUMIFS(СВЦЭМ!$I$34:$I$777,СВЦЭМ!$A$34:$A$777,$A305,СВЦЭМ!$B$34:$B$777,P$296)+'СЕТ СН'!$F$13-'СЕТ СН'!$F$23</f>
        <v>-578.75</v>
      </c>
      <c r="Q305" s="37">
        <f>SUMIFS(СВЦЭМ!$I$34:$I$777,СВЦЭМ!$A$34:$A$777,$A305,СВЦЭМ!$B$34:$B$777,Q$296)+'СЕТ СН'!$F$13-'СЕТ СН'!$F$23</f>
        <v>-578.75</v>
      </c>
      <c r="R305" s="37">
        <f>SUMIFS(СВЦЭМ!$I$34:$I$777,СВЦЭМ!$A$34:$A$777,$A305,СВЦЭМ!$B$34:$B$777,R$296)+'СЕТ СН'!$F$13-'СЕТ СН'!$F$23</f>
        <v>-578.75</v>
      </c>
      <c r="S305" s="37">
        <f>SUMIFS(СВЦЭМ!$I$34:$I$777,СВЦЭМ!$A$34:$A$777,$A305,СВЦЭМ!$B$34:$B$777,S$296)+'СЕТ СН'!$F$13-'СЕТ СН'!$F$23</f>
        <v>-578.75</v>
      </c>
      <c r="T305" s="37">
        <f>SUMIFS(СВЦЭМ!$I$34:$I$777,СВЦЭМ!$A$34:$A$777,$A305,СВЦЭМ!$B$34:$B$777,T$296)+'СЕТ СН'!$F$13-'СЕТ СН'!$F$23</f>
        <v>-578.75</v>
      </c>
      <c r="U305" s="37">
        <f>SUMIFS(СВЦЭМ!$I$34:$I$777,СВЦЭМ!$A$34:$A$777,$A305,СВЦЭМ!$B$34:$B$777,U$296)+'СЕТ СН'!$F$13-'СЕТ СН'!$F$23</f>
        <v>-578.75</v>
      </c>
      <c r="V305" s="37">
        <f>SUMIFS(СВЦЭМ!$I$34:$I$777,СВЦЭМ!$A$34:$A$777,$A305,СВЦЭМ!$B$34:$B$777,V$296)+'СЕТ СН'!$F$13-'СЕТ СН'!$F$23</f>
        <v>-578.75</v>
      </c>
      <c r="W305" s="37">
        <f>SUMIFS(СВЦЭМ!$I$34:$I$777,СВЦЭМ!$A$34:$A$777,$A305,СВЦЭМ!$B$34:$B$777,W$296)+'СЕТ СН'!$F$13-'СЕТ СН'!$F$23</f>
        <v>-578.75</v>
      </c>
      <c r="X305" s="37">
        <f>SUMIFS(СВЦЭМ!$I$34:$I$777,СВЦЭМ!$A$34:$A$777,$A305,СВЦЭМ!$B$34:$B$777,X$296)+'СЕТ СН'!$F$13-'СЕТ СН'!$F$23</f>
        <v>-578.75</v>
      </c>
      <c r="Y305" s="37">
        <f>SUMIFS(СВЦЭМ!$I$34:$I$777,СВЦЭМ!$A$34:$A$777,$A305,СВЦЭМ!$B$34:$B$777,Y$296)+'СЕТ СН'!$F$13-'СЕТ СН'!$F$23</f>
        <v>-578.75</v>
      </c>
    </row>
    <row r="306" spans="1:25" ht="15.75" x14ac:dyDescent="0.2">
      <c r="A306" s="36">
        <f t="shared" si="8"/>
        <v>43049</v>
      </c>
      <c r="B306" s="37">
        <f>SUMIFS(СВЦЭМ!$I$34:$I$777,СВЦЭМ!$A$34:$A$777,$A306,СВЦЭМ!$B$34:$B$777,B$296)+'СЕТ СН'!$F$13-'СЕТ СН'!$F$23</f>
        <v>-578.75</v>
      </c>
      <c r="C306" s="37">
        <f>SUMIFS(СВЦЭМ!$I$34:$I$777,СВЦЭМ!$A$34:$A$777,$A306,СВЦЭМ!$B$34:$B$777,C$296)+'СЕТ СН'!$F$13-'СЕТ СН'!$F$23</f>
        <v>-578.75</v>
      </c>
      <c r="D306" s="37">
        <f>SUMIFS(СВЦЭМ!$I$34:$I$777,СВЦЭМ!$A$34:$A$777,$A306,СВЦЭМ!$B$34:$B$777,D$296)+'СЕТ СН'!$F$13-'СЕТ СН'!$F$23</f>
        <v>-578.75</v>
      </c>
      <c r="E306" s="37">
        <f>SUMIFS(СВЦЭМ!$I$34:$I$777,СВЦЭМ!$A$34:$A$777,$A306,СВЦЭМ!$B$34:$B$777,E$296)+'СЕТ СН'!$F$13-'СЕТ СН'!$F$23</f>
        <v>-578.75</v>
      </c>
      <c r="F306" s="37">
        <f>SUMIFS(СВЦЭМ!$I$34:$I$777,СВЦЭМ!$A$34:$A$777,$A306,СВЦЭМ!$B$34:$B$777,F$296)+'СЕТ СН'!$F$13-'СЕТ СН'!$F$23</f>
        <v>-578.75</v>
      </c>
      <c r="G306" s="37">
        <f>SUMIFS(СВЦЭМ!$I$34:$I$777,СВЦЭМ!$A$34:$A$777,$A306,СВЦЭМ!$B$34:$B$777,G$296)+'СЕТ СН'!$F$13-'СЕТ СН'!$F$23</f>
        <v>-578.75</v>
      </c>
      <c r="H306" s="37">
        <f>SUMIFS(СВЦЭМ!$I$34:$I$777,СВЦЭМ!$A$34:$A$777,$A306,СВЦЭМ!$B$34:$B$777,H$296)+'СЕТ СН'!$F$13-'СЕТ СН'!$F$23</f>
        <v>-578.75</v>
      </c>
      <c r="I306" s="37">
        <f>SUMIFS(СВЦЭМ!$I$34:$I$777,СВЦЭМ!$A$34:$A$777,$A306,СВЦЭМ!$B$34:$B$777,I$296)+'СЕТ СН'!$F$13-'СЕТ СН'!$F$23</f>
        <v>-578.75</v>
      </c>
      <c r="J306" s="37">
        <f>SUMIFS(СВЦЭМ!$I$34:$I$777,СВЦЭМ!$A$34:$A$777,$A306,СВЦЭМ!$B$34:$B$777,J$296)+'СЕТ СН'!$F$13-'СЕТ СН'!$F$23</f>
        <v>-578.75</v>
      </c>
      <c r="K306" s="37">
        <f>SUMIFS(СВЦЭМ!$I$34:$I$777,СВЦЭМ!$A$34:$A$777,$A306,СВЦЭМ!$B$34:$B$777,K$296)+'СЕТ СН'!$F$13-'СЕТ СН'!$F$23</f>
        <v>-578.75</v>
      </c>
      <c r="L306" s="37">
        <f>SUMIFS(СВЦЭМ!$I$34:$I$777,СВЦЭМ!$A$34:$A$777,$A306,СВЦЭМ!$B$34:$B$777,L$296)+'СЕТ СН'!$F$13-'СЕТ СН'!$F$23</f>
        <v>-578.75</v>
      </c>
      <c r="M306" s="37">
        <f>SUMIFS(СВЦЭМ!$I$34:$I$777,СВЦЭМ!$A$34:$A$777,$A306,СВЦЭМ!$B$34:$B$777,M$296)+'СЕТ СН'!$F$13-'СЕТ СН'!$F$23</f>
        <v>-578.75</v>
      </c>
      <c r="N306" s="37">
        <f>SUMIFS(СВЦЭМ!$I$34:$I$777,СВЦЭМ!$A$34:$A$777,$A306,СВЦЭМ!$B$34:$B$777,N$296)+'СЕТ СН'!$F$13-'СЕТ СН'!$F$23</f>
        <v>-578.75</v>
      </c>
      <c r="O306" s="37">
        <f>SUMIFS(СВЦЭМ!$I$34:$I$777,СВЦЭМ!$A$34:$A$777,$A306,СВЦЭМ!$B$34:$B$777,O$296)+'СЕТ СН'!$F$13-'СЕТ СН'!$F$23</f>
        <v>-578.75</v>
      </c>
      <c r="P306" s="37">
        <f>SUMIFS(СВЦЭМ!$I$34:$I$777,СВЦЭМ!$A$34:$A$777,$A306,СВЦЭМ!$B$34:$B$777,P$296)+'СЕТ СН'!$F$13-'СЕТ СН'!$F$23</f>
        <v>-578.75</v>
      </c>
      <c r="Q306" s="37">
        <f>SUMIFS(СВЦЭМ!$I$34:$I$777,СВЦЭМ!$A$34:$A$777,$A306,СВЦЭМ!$B$34:$B$777,Q$296)+'СЕТ СН'!$F$13-'СЕТ СН'!$F$23</f>
        <v>-578.75</v>
      </c>
      <c r="R306" s="37">
        <f>SUMIFS(СВЦЭМ!$I$34:$I$777,СВЦЭМ!$A$34:$A$777,$A306,СВЦЭМ!$B$34:$B$777,R$296)+'СЕТ СН'!$F$13-'СЕТ СН'!$F$23</f>
        <v>-578.75</v>
      </c>
      <c r="S306" s="37">
        <f>SUMIFS(СВЦЭМ!$I$34:$I$777,СВЦЭМ!$A$34:$A$777,$A306,СВЦЭМ!$B$34:$B$777,S$296)+'СЕТ СН'!$F$13-'СЕТ СН'!$F$23</f>
        <v>-578.75</v>
      </c>
      <c r="T306" s="37">
        <f>SUMIFS(СВЦЭМ!$I$34:$I$777,СВЦЭМ!$A$34:$A$777,$A306,СВЦЭМ!$B$34:$B$777,T$296)+'СЕТ СН'!$F$13-'СЕТ СН'!$F$23</f>
        <v>-578.75</v>
      </c>
      <c r="U306" s="37">
        <f>SUMIFS(СВЦЭМ!$I$34:$I$777,СВЦЭМ!$A$34:$A$777,$A306,СВЦЭМ!$B$34:$B$777,U$296)+'СЕТ СН'!$F$13-'СЕТ СН'!$F$23</f>
        <v>-578.75</v>
      </c>
      <c r="V306" s="37">
        <f>SUMIFS(СВЦЭМ!$I$34:$I$777,СВЦЭМ!$A$34:$A$777,$A306,СВЦЭМ!$B$34:$B$777,V$296)+'СЕТ СН'!$F$13-'СЕТ СН'!$F$23</f>
        <v>-578.75</v>
      </c>
      <c r="W306" s="37">
        <f>SUMIFS(СВЦЭМ!$I$34:$I$777,СВЦЭМ!$A$34:$A$777,$A306,СВЦЭМ!$B$34:$B$777,W$296)+'СЕТ СН'!$F$13-'СЕТ СН'!$F$23</f>
        <v>-578.75</v>
      </c>
      <c r="X306" s="37">
        <f>SUMIFS(СВЦЭМ!$I$34:$I$777,СВЦЭМ!$A$34:$A$777,$A306,СВЦЭМ!$B$34:$B$777,X$296)+'СЕТ СН'!$F$13-'СЕТ СН'!$F$23</f>
        <v>-578.75</v>
      </c>
      <c r="Y306" s="37">
        <f>SUMIFS(СВЦЭМ!$I$34:$I$777,СВЦЭМ!$A$34:$A$777,$A306,СВЦЭМ!$B$34:$B$777,Y$296)+'СЕТ СН'!$F$13-'СЕТ СН'!$F$23</f>
        <v>-578.75</v>
      </c>
    </row>
    <row r="307" spans="1:25" ht="15.75" x14ac:dyDescent="0.2">
      <c r="A307" s="36">
        <f t="shared" si="8"/>
        <v>43050</v>
      </c>
      <c r="B307" s="37">
        <f>SUMIFS(СВЦЭМ!$I$34:$I$777,СВЦЭМ!$A$34:$A$777,$A307,СВЦЭМ!$B$34:$B$777,B$296)+'СЕТ СН'!$F$13-'СЕТ СН'!$F$23</f>
        <v>-578.75</v>
      </c>
      <c r="C307" s="37">
        <f>SUMIFS(СВЦЭМ!$I$34:$I$777,СВЦЭМ!$A$34:$A$777,$A307,СВЦЭМ!$B$34:$B$777,C$296)+'СЕТ СН'!$F$13-'СЕТ СН'!$F$23</f>
        <v>-578.75</v>
      </c>
      <c r="D307" s="37">
        <f>SUMIFS(СВЦЭМ!$I$34:$I$777,СВЦЭМ!$A$34:$A$777,$A307,СВЦЭМ!$B$34:$B$777,D$296)+'СЕТ СН'!$F$13-'СЕТ СН'!$F$23</f>
        <v>-578.75</v>
      </c>
      <c r="E307" s="37">
        <f>SUMIFS(СВЦЭМ!$I$34:$I$777,СВЦЭМ!$A$34:$A$777,$A307,СВЦЭМ!$B$34:$B$777,E$296)+'СЕТ СН'!$F$13-'СЕТ СН'!$F$23</f>
        <v>-578.75</v>
      </c>
      <c r="F307" s="37">
        <f>SUMIFS(СВЦЭМ!$I$34:$I$777,СВЦЭМ!$A$34:$A$777,$A307,СВЦЭМ!$B$34:$B$777,F$296)+'СЕТ СН'!$F$13-'СЕТ СН'!$F$23</f>
        <v>-578.75</v>
      </c>
      <c r="G307" s="37">
        <f>SUMIFS(СВЦЭМ!$I$34:$I$777,СВЦЭМ!$A$34:$A$777,$A307,СВЦЭМ!$B$34:$B$777,G$296)+'СЕТ СН'!$F$13-'СЕТ СН'!$F$23</f>
        <v>-578.75</v>
      </c>
      <c r="H307" s="37">
        <f>SUMIFS(СВЦЭМ!$I$34:$I$777,СВЦЭМ!$A$34:$A$777,$A307,СВЦЭМ!$B$34:$B$777,H$296)+'СЕТ СН'!$F$13-'СЕТ СН'!$F$23</f>
        <v>-578.75</v>
      </c>
      <c r="I307" s="37">
        <f>SUMIFS(СВЦЭМ!$I$34:$I$777,СВЦЭМ!$A$34:$A$777,$A307,СВЦЭМ!$B$34:$B$777,I$296)+'СЕТ СН'!$F$13-'СЕТ СН'!$F$23</f>
        <v>-578.75</v>
      </c>
      <c r="J307" s="37">
        <f>SUMIFS(СВЦЭМ!$I$34:$I$777,СВЦЭМ!$A$34:$A$777,$A307,СВЦЭМ!$B$34:$B$777,J$296)+'СЕТ СН'!$F$13-'СЕТ СН'!$F$23</f>
        <v>-578.75</v>
      </c>
      <c r="K307" s="37">
        <f>SUMIFS(СВЦЭМ!$I$34:$I$777,СВЦЭМ!$A$34:$A$777,$A307,СВЦЭМ!$B$34:$B$777,K$296)+'СЕТ СН'!$F$13-'СЕТ СН'!$F$23</f>
        <v>-578.75</v>
      </c>
      <c r="L307" s="37">
        <f>SUMIFS(СВЦЭМ!$I$34:$I$777,СВЦЭМ!$A$34:$A$777,$A307,СВЦЭМ!$B$34:$B$777,L$296)+'СЕТ СН'!$F$13-'СЕТ СН'!$F$23</f>
        <v>-578.75</v>
      </c>
      <c r="M307" s="37">
        <f>SUMIFS(СВЦЭМ!$I$34:$I$777,СВЦЭМ!$A$34:$A$777,$A307,СВЦЭМ!$B$34:$B$777,M$296)+'СЕТ СН'!$F$13-'СЕТ СН'!$F$23</f>
        <v>-578.75</v>
      </c>
      <c r="N307" s="37">
        <f>SUMIFS(СВЦЭМ!$I$34:$I$777,СВЦЭМ!$A$34:$A$777,$A307,СВЦЭМ!$B$34:$B$777,N$296)+'СЕТ СН'!$F$13-'СЕТ СН'!$F$23</f>
        <v>-578.75</v>
      </c>
      <c r="O307" s="37">
        <f>SUMIFS(СВЦЭМ!$I$34:$I$777,СВЦЭМ!$A$34:$A$777,$A307,СВЦЭМ!$B$34:$B$777,O$296)+'СЕТ СН'!$F$13-'СЕТ СН'!$F$23</f>
        <v>-578.75</v>
      </c>
      <c r="P307" s="37">
        <f>SUMIFS(СВЦЭМ!$I$34:$I$777,СВЦЭМ!$A$34:$A$777,$A307,СВЦЭМ!$B$34:$B$777,P$296)+'СЕТ СН'!$F$13-'СЕТ СН'!$F$23</f>
        <v>-578.75</v>
      </c>
      <c r="Q307" s="37">
        <f>SUMIFS(СВЦЭМ!$I$34:$I$777,СВЦЭМ!$A$34:$A$777,$A307,СВЦЭМ!$B$34:$B$777,Q$296)+'СЕТ СН'!$F$13-'СЕТ СН'!$F$23</f>
        <v>-578.75</v>
      </c>
      <c r="R307" s="37">
        <f>SUMIFS(СВЦЭМ!$I$34:$I$777,СВЦЭМ!$A$34:$A$777,$A307,СВЦЭМ!$B$34:$B$777,R$296)+'СЕТ СН'!$F$13-'СЕТ СН'!$F$23</f>
        <v>-578.75</v>
      </c>
      <c r="S307" s="37">
        <f>SUMIFS(СВЦЭМ!$I$34:$I$777,СВЦЭМ!$A$34:$A$777,$A307,СВЦЭМ!$B$34:$B$777,S$296)+'СЕТ СН'!$F$13-'СЕТ СН'!$F$23</f>
        <v>-578.75</v>
      </c>
      <c r="T307" s="37">
        <f>SUMIFS(СВЦЭМ!$I$34:$I$777,СВЦЭМ!$A$34:$A$777,$A307,СВЦЭМ!$B$34:$B$777,T$296)+'СЕТ СН'!$F$13-'СЕТ СН'!$F$23</f>
        <v>-578.75</v>
      </c>
      <c r="U307" s="37">
        <f>SUMIFS(СВЦЭМ!$I$34:$I$777,СВЦЭМ!$A$34:$A$777,$A307,СВЦЭМ!$B$34:$B$777,U$296)+'СЕТ СН'!$F$13-'СЕТ СН'!$F$23</f>
        <v>-578.75</v>
      </c>
      <c r="V307" s="37">
        <f>SUMIFS(СВЦЭМ!$I$34:$I$777,СВЦЭМ!$A$34:$A$777,$A307,СВЦЭМ!$B$34:$B$777,V$296)+'СЕТ СН'!$F$13-'СЕТ СН'!$F$23</f>
        <v>-578.75</v>
      </c>
      <c r="W307" s="37">
        <f>SUMIFS(СВЦЭМ!$I$34:$I$777,СВЦЭМ!$A$34:$A$777,$A307,СВЦЭМ!$B$34:$B$777,W$296)+'СЕТ СН'!$F$13-'СЕТ СН'!$F$23</f>
        <v>-578.75</v>
      </c>
      <c r="X307" s="37">
        <f>SUMIFS(СВЦЭМ!$I$34:$I$777,СВЦЭМ!$A$34:$A$777,$A307,СВЦЭМ!$B$34:$B$777,X$296)+'СЕТ СН'!$F$13-'СЕТ СН'!$F$23</f>
        <v>-578.75</v>
      </c>
      <c r="Y307" s="37">
        <f>SUMIFS(СВЦЭМ!$I$34:$I$777,СВЦЭМ!$A$34:$A$777,$A307,СВЦЭМ!$B$34:$B$777,Y$296)+'СЕТ СН'!$F$13-'СЕТ СН'!$F$23</f>
        <v>-578.75</v>
      </c>
    </row>
    <row r="308" spans="1:25" ht="15.75" x14ac:dyDescent="0.2">
      <c r="A308" s="36">
        <f t="shared" si="8"/>
        <v>43051</v>
      </c>
      <c r="B308" s="37">
        <f>SUMIFS(СВЦЭМ!$I$34:$I$777,СВЦЭМ!$A$34:$A$777,$A308,СВЦЭМ!$B$34:$B$777,B$296)+'СЕТ СН'!$F$13-'СЕТ СН'!$F$23</f>
        <v>-578.75</v>
      </c>
      <c r="C308" s="37">
        <f>SUMIFS(СВЦЭМ!$I$34:$I$777,СВЦЭМ!$A$34:$A$777,$A308,СВЦЭМ!$B$34:$B$777,C$296)+'СЕТ СН'!$F$13-'СЕТ СН'!$F$23</f>
        <v>-578.75</v>
      </c>
      <c r="D308" s="37">
        <f>SUMIFS(СВЦЭМ!$I$34:$I$777,СВЦЭМ!$A$34:$A$777,$A308,СВЦЭМ!$B$34:$B$777,D$296)+'СЕТ СН'!$F$13-'СЕТ СН'!$F$23</f>
        <v>-578.75</v>
      </c>
      <c r="E308" s="37">
        <f>SUMIFS(СВЦЭМ!$I$34:$I$777,СВЦЭМ!$A$34:$A$777,$A308,СВЦЭМ!$B$34:$B$777,E$296)+'СЕТ СН'!$F$13-'СЕТ СН'!$F$23</f>
        <v>-578.75</v>
      </c>
      <c r="F308" s="37">
        <f>SUMIFS(СВЦЭМ!$I$34:$I$777,СВЦЭМ!$A$34:$A$777,$A308,СВЦЭМ!$B$34:$B$777,F$296)+'СЕТ СН'!$F$13-'СЕТ СН'!$F$23</f>
        <v>-578.75</v>
      </c>
      <c r="G308" s="37">
        <f>SUMIFS(СВЦЭМ!$I$34:$I$777,СВЦЭМ!$A$34:$A$777,$A308,СВЦЭМ!$B$34:$B$777,G$296)+'СЕТ СН'!$F$13-'СЕТ СН'!$F$23</f>
        <v>-578.75</v>
      </c>
      <c r="H308" s="37">
        <f>SUMIFS(СВЦЭМ!$I$34:$I$777,СВЦЭМ!$A$34:$A$777,$A308,СВЦЭМ!$B$34:$B$777,H$296)+'СЕТ СН'!$F$13-'СЕТ СН'!$F$23</f>
        <v>-578.75</v>
      </c>
      <c r="I308" s="37">
        <f>SUMIFS(СВЦЭМ!$I$34:$I$777,СВЦЭМ!$A$34:$A$777,$A308,СВЦЭМ!$B$34:$B$777,I$296)+'СЕТ СН'!$F$13-'СЕТ СН'!$F$23</f>
        <v>-578.75</v>
      </c>
      <c r="J308" s="37">
        <f>SUMIFS(СВЦЭМ!$I$34:$I$777,СВЦЭМ!$A$34:$A$777,$A308,СВЦЭМ!$B$34:$B$777,J$296)+'СЕТ СН'!$F$13-'СЕТ СН'!$F$23</f>
        <v>-578.75</v>
      </c>
      <c r="K308" s="37">
        <f>SUMIFS(СВЦЭМ!$I$34:$I$777,СВЦЭМ!$A$34:$A$777,$A308,СВЦЭМ!$B$34:$B$777,K$296)+'СЕТ СН'!$F$13-'СЕТ СН'!$F$23</f>
        <v>-578.75</v>
      </c>
      <c r="L308" s="37">
        <f>SUMIFS(СВЦЭМ!$I$34:$I$777,СВЦЭМ!$A$34:$A$777,$A308,СВЦЭМ!$B$34:$B$777,L$296)+'СЕТ СН'!$F$13-'СЕТ СН'!$F$23</f>
        <v>-578.75</v>
      </c>
      <c r="M308" s="37">
        <f>SUMIFS(СВЦЭМ!$I$34:$I$777,СВЦЭМ!$A$34:$A$777,$A308,СВЦЭМ!$B$34:$B$777,M$296)+'СЕТ СН'!$F$13-'СЕТ СН'!$F$23</f>
        <v>-578.75</v>
      </c>
      <c r="N308" s="37">
        <f>SUMIFS(СВЦЭМ!$I$34:$I$777,СВЦЭМ!$A$34:$A$777,$A308,СВЦЭМ!$B$34:$B$777,N$296)+'СЕТ СН'!$F$13-'СЕТ СН'!$F$23</f>
        <v>-578.75</v>
      </c>
      <c r="O308" s="37">
        <f>SUMIFS(СВЦЭМ!$I$34:$I$777,СВЦЭМ!$A$34:$A$777,$A308,СВЦЭМ!$B$34:$B$777,O$296)+'СЕТ СН'!$F$13-'СЕТ СН'!$F$23</f>
        <v>-578.75</v>
      </c>
      <c r="P308" s="37">
        <f>SUMIFS(СВЦЭМ!$I$34:$I$777,СВЦЭМ!$A$34:$A$777,$A308,СВЦЭМ!$B$34:$B$777,P$296)+'СЕТ СН'!$F$13-'СЕТ СН'!$F$23</f>
        <v>-578.75</v>
      </c>
      <c r="Q308" s="37">
        <f>SUMIFS(СВЦЭМ!$I$34:$I$777,СВЦЭМ!$A$34:$A$777,$A308,СВЦЭМ!$B$34:$B$777,Q$296)+'СЕТ СН'!$F$13-'СЕТ СН'!$F$23</f>
        <v>-578.75</v>
      </c>
      <c r="R308" s="37">
        <f>SUMIFS(СВЦЭМ!$I$34:$I$777,СВЦЭМ!$A$34:$A$777,$A308,СВЦЭМ!$B$34:$B$777,R$296)+'СЕТ СН'!$F$13-'СЕТ СН'!$F$23</f>
        <v>-578.75</v>
      </c>
      <c r="S308" s="37">
        <f>SUMIFS(СВЦЭМ!$I$34:$I$777,СВЦЭМ!$A$34:$A$777,$A308,СВЦЭМ!$B$34:$B$777,S$296)+'СЕТ СН'!$F$13-'СЕТ СН'!$F$23</f>
        <v>-578.75</v>
      </c>
      <c r="T308" s="37">
        <f>SUMIFS(СВЦЭМ!$I$34:$I$777,СВЦЭМ!$A$34:$A$777,$A308,СВЦЭМ!$B$34:$B$777,T$296)+'СЕТ СН'!$F$13-'СЕТ СН'!$F$23</f>
        <v>-578.75</v>
      </c>
      <c r="U308" s="37">
        <f>SUMIFS(СВЦЭМ!$I$34:$I$777,СВЦЭМ!$A$34:$A$777,$A308,СВЦЭМ!$B$34:$B$777,U$296)+'СЕТ СН'!$F$13-'СЕТ СН'!$F$23</f>
        <v>-578.75</v>
      </c>
      <c r="V308" s="37">
        <f>SUMIFS(СВЦЭМ!$I$34:$I$777,СВЦЭМ!$A$34:$A$777,$A308,СВЦЭМ!$B$34:$B$777,V$296)+'СЕТ СН'!$F$13-'СЕТ СН'!$F$23</f>
        <v>-578.75</v>
      </c>
      <c r="W308" s="37">
        <f>SUMIFS(СВЦЭМ!$I$34:$I$777,СВЦЭМ!$A$34:$A$777,$A308,СВЦЭМ!$B$34:$B$777,W$296)+'СЕТ СН'!$F$13-'СЕТ СН'!$F$23</f>
        <v>-578.75</v>
      </c>
      <c r="X308" s="37">
        <f>SUMIFS(СВЦЭМ!$I$34:$I$777,СВЦЭМ!$A$34:$A$777,$A308,СВЦЭМ!$B$34:$B$777,X$296)+'СЕТ СН'!$F$13-'СЕТ СН'!$F$23</f>
        <v>-578.75</v>
      </c>
      <c r="Y308" s="37">
        <f>SUMIFS(СВЦЭМ!$I$34:$I$777,СВЦЭМ!$A$34:$A$777,$A308,СВЦЭМ!$B$34:$B$777,Y$296)+'СЕТ СН'!$F$13-'СЕТ СН'!$F$23</f>
        <v>-578.75</v>
      </c>
    </row>
    <row r="309" spans="1:25" ht="15.75" x14ac:dyDescent="0.2">
      <c r="A309" s="36">
        <f t="shared" si="8"/>
        <v>43052</v>
      </c>
      <c r="B309" s="37">
        <f>SUMIFS(СВЦЭМ!$I$34:$I$777,СВЦЭМ!$A$34:$A$777,$A309,СВЦЭМ!$B$34:$B$777,B$296)+'СЕТ СН'!$F$13-'СЕТ СН'!$F$23</f>
        <v>-578.75</v>
      </c>
      <c r="C309" s="37">
        <f>SUMIFS(СВЦЭМ!$I$34:$I$777,СВЦЭМ!$A$34:$A$777,$A309,СВЦЭМ!$B$34:$B$777,C$296)+'СЕТ СН'!$F$13-'СЕТ СН'!$F$23</f>
        <v>-578.75</v>
      </c>
      <c r="D309" s="37">
        <f>SUMIFS(СВЦЭМ!$I$34:$I$777,СВЦЭМ!$A$34:$A$777,$A309,СВЦЭМ!$B$34:$B$777,D$296)+'СЕТ СН'!$F$13-'СЕТ СН'!$F$23</f>
        <v>-578.75</v>
      </c>
      <c r="E309" s="37">
        <f>SUMIFS(СВЦЭМ!$I$34:$I$777,СВЦЭМ!$A$34:$A$777,$A309,СВЦЭМ!$B$34:$B$777,E$296)+'СЕТ СН'!$F$13-'СЕТ СН'!$F$23</f>
        <v>-578.75</v>
      </c>
      <c r="F309" s="37">
        <f>SUMIFS(СВЦЭМ!$I$34:$I$777,СВЦЭМ!$A$34:$A$777,$A309,СВЦЭМ!$B$34:$B$777,F$296)+'СЕТ СН'!$F$13-'СЕТ СН'!$F$23</f>
        <v>-578.75</v>
      </c>
      <c r="G309" s="37">
        <f>SUMIFS(СВЦЭМ!$I$34:$I$777,СВЦЭМ!$A$34:$A$777,$A309,СВЦЭМ!$B$34:$B$777,G$296)+'СЕТ СН'!$F$13-'СЕТ СН'!$F$23</f>
        <v>-578.75</v>
      </c>
      <c r="H309" s="37">
        <f>SUMIFS(СВЦЭМ!$I$34:$I$777,СВЦЭМ!$A$34:$A$777,$A309,СВЦЭМ!$B$34:$B$777,H$296)+'СЕТ СН'!$F$13-'СЕТ СН'!$F$23</f>
        <v>-578.75</v>
      </c>
      <c r="I309" s="37">
        <f>SUMIFS(СВЦЭМ!$I$34:$I$777,СВЦЭМ!$A$34:$A$777,$A309,СВЦЭМ!$B$34:$B$777,I$296)+'СЕТ СН'!$F$13-'СЕТ СН'!$F$23</f>
        <v>-578.75</v>
      </c>
      <c r="J309" s="37">
        <f>SUMIFS(СВЦЭМ!$I$34:$I$777,СВЦЭМ!$A$34:$A$777,$A309,СВЦЭМ!$B$34:$B$777,J$296)+'СЕТ СН'!$F$13-'СЕТ СН'!$F$23</f>
        <v>-578.75</v>
      </c>
      <c r="K309" s="37">
        <f>SUMIFS(СВЦЭМ!$I$34:$I$777,СВЦЭМ!$A$34:$A$777,$A309,СВЦЭМ!$B$34:$B$777,K$296)+'СЕТ СН'!$F$13-'СЕТ СН'!$F$23</f>
        <v>-578.75</v>
      </c>
      <c r="L309" s="37">
        <f>SUMIFS(СВЦЭМ!$I$34:$I$777,СВЦЭМ!$A$34:$A$777,$A309,СВЦЭМ!$B$34:$B$777,L$296)+'СЕТ СН'!$F$13-'СЕТ СН'!$F$23</f>
        <v>-578.75</v>
      </c>
      <c r="M309" s="37">
        <f>SUMIFS(СВЦЭМ!$I$34:$I$777,СВЦЭМ!$A$34:$A$777,$A309,СВЦЭМ!$B$34:$B$777,M$296)+'СЕТ СН'!$F$13-'СЕТ СН'!$F$23</f>
        <v>-578.75</v>
      </c>
      <c r="N309" s="37">
        <f>SUMIFS(СВЦЭМ!$I$34:$I$777,СВЦЭМ!$A$34:$A$777,$A309,СВЦЭМ!$B$34:$B$777,N$296)+'СЕТ СН'!$F$13-'СЕТ СН'!$F$23</f>
        <v>-578.75</v>
      </c>
      <c r="O309" s="37">
        <f>SUMIFS(СВЦЭМ!$I$34:$I$777,СВЦЭМ!$A$34:$A$777,$A309,СВЦЭМ!$B$34:$B$777,O$296)+'СЕТ СН'!$F$13-'СЕТ СН'!$F$23</f>
        <v>-578.75</v>
      </c>
      <c r="P309" s="37">
        <f>SUMIFS(СВЦЭМ!$I$34:$I$777,СВЦЭМ!$A$34:$A$777,$A309,СВЦЭМ!$B$34:$B$777,P$296)+'СЕТ СН'!$F$13-'СЕТ СН'!$F$23</f>
        <v>-578.75</v>
      </c>
      <c r="Q309" s="37">
        <f>SUMIFS(СВЦЭМ!$I$34:$I$777,СВЦЭМ!$A$34:$A$777,$A309,СВЦЭМ!$B$34:$B$777,Q$296)+'СЕТ СН'!$F$13-'СЕТ СН'!$F$23</f>
        <v>-578.75</v>
      </c>
      <c r="R309" s="37">
        <f>SUMIFS(СВЦЭМ!$I$34:$I$777,СВЦЭМ!$A$34:$A$777,$A309,СВЦЭМ!$B$34:$B$777,R$296)+'СЕТ СН'!$F$13-'СЕТ СН'!$F$23</f>
        <v>-578.75</v>
      </c>
      <c r="S309" s="37">
        <f>SUMIFS(СВЦЭМ!$I$34:$I$777,СВЦЭМ!$A$34:$A$777,$A309,СВЦЭМ!$B$34:$B$777,S$296)+'СЕТ СН'!$F$13-'СЕТ СН'!$F$23</f>
        <v>-578.75</v>
      </c>
      <c r="T309" s="37">
        <f>SUMIFS(СВЦЭМ!$I$34:$I$777,СВЦЭМ!$A$34:$A$777,$A309,СВЦЭМ!$B$34:$B$777,T$296)+'СЕТ СН'!$F$13-'СЕТ СН'!$F$23</f>
        <v>-578.75</v>
      </c>
      <c r="U309" s="37">
        <f>SUMIFS(СВЦЭМ!$I$34:$I$777,СВЦЭМ!$A$34:$A$777,$A309,СВЦЭМ!$B$34:$B$777,U$296)+'СЕТ СН'!$F$13-'СЕТ СН'!$F$23</f>
        <v>-578.75</v>
      </c>
      <c r="V309" s="37">
        <f>SUMIFS(СВЦЭМ!$I$34:$I$777,СВЦЭМ!$A$34:$A$777,$A309,СВЦЭМ!$B$34:$B$777,V$296)+'СЕТ СН'!$F$13-'СЕТ СН'!$F$23</f>
        <v>-578.75</v>
      </c>
      <c r="W309" s="37">
        <f>SUMIFS(СВЦЭМ!$I$34:$I$777,СВЦЭМ!$A$34:$A$777,$A309,СВЦЭМ!$B$34:$B$777,W$296)+'СЕТ СН'!$F$13-'СЕТ СН'!$F$23</f>
        <v>-578.75</v>
      </c>
      <c r="X309" s="37">
        <f>SUMIFS(СВЦЭМ!$I$34:$I$777,СВЦЭМ!$A$34:$A$777,$A309,СВЦЭМ!$B$34:$B$777,X$296)+'СЕТ СН'!$F$13-'СЕТ СН'!$F$23</f>
        <v>-578.75</v>
      </c>
      <c r="Y309" s="37">
        <f>SUMIFS(СВЦЭМ!$I$34:$I$777,СВЦЭМ!$A$34:$A$777,$A309,СВЦЭМ!$B$34:$B$777,Y$296)+'СЕТ СН'!$F$13-'СЕТ СН'!$F$23</f>
        <v>-578.75</v>
      </c>
    </row>
    <row r="310" spans="1:25" ht="15.75" x14ac:dyDescent="0.2">
      <c r="A310" s="36">
        <f t="shared" si="8"/>
        <v>43053</v>
      </c>
      <c r="B310" s="37">
        <f>SUMIFS(СВЦЭМ!$I$34:$I$777,СВЦЭМ!$A$34:$A$777,$A310,СВЦЭМ!$B$34:$B$777,B$296)+'СЕТ СН'!$F$13-'СЕТ СН'!$F$23</f>
        <v>-578.75</v>
      </c>
      <c r="C310" s="37">
        <f>SUMIFS(СВЦЭМ!$I$34:$I$777,СВЦЭМ!$A$34:$A$777,$A310,СВЦЭМ!$B$34:$B$777,C$296)+'СЕТ СН'!$F$13-'СЕТ СН'!$F$23</f>
        <v>-578.75</v>
      </c>
      <c r="D310" s="37">
        <f>SUMIFS(СВЦЭМ!$I$34:$I$777,СВЦЭМ!$A$34:$A$777,$A310,СВЦЭМ!$B$34:$B$777,D$296)+'СЕТ СН'!$F$13-'СЕТ СН'!$F$23</f>
        <v>-578.75</v>
      </c>
      <c r="E310" s="37">
        <f>SUMIFS(СВЦЭМ!$I$34:$I$777,СВЦЭМ!$A$34:$A$777,$A310,СВЦЭМ!$B$34:$B$777,E$296)+'СЕТ СН'!$F$13-'СЕТ СН'!$F$23</f>
        <v>-578.75</v>
      </c>
      <c r="F310" s="37">
        <f>SUMIFS(СВЦЭМ!$I$34:$I$777,СВЦЭМ!$A$34:$A$777,$A310,СВЦЭМ!$B$34:$B$777,F$296)+'СЕТ СН'!$F$13-'СЕТ СН'!$F$23</f>
        <v>-578.75</v>
      </c>
      <c r="G310" s="37">
        <f>SUMIFS(СВЦЭМ!$I$34:$I$777,СВЦЭМ!$A$34:$A$777,$A310,СВЦЭМ!$B$34:$B$777,G$296)+'СЕТ СН'!$F$13-'СЕТ СН'!$F$23</f>
        <v>-578.75</v>
      </c>
      <c r="H310" s="37">
        <f>SUMIFS(СВЦЭМ!$I$34:$I$777,СВЦЭМ!$A$34:$A$777,$A310,СВЦЭМ!$B$34:$B$777,H$296)+'СЕТ СН'!$F$13-'СЕТ СН'!$F$23</f>
        <v>-578.75</v>
      </c>
      <c r="I310" s="37">
        <f>SUMIFS(СВЦЭМ!$I$34:$I$777,СВЦЭМ!$A$34:$A$777,$A310,СВЦЭМ!$B$34:$B$777,I$296)+'СЕТ СН'!$F$13-'СЕТ СН'!$F$23</f>
        <v>-578.75</v>
      </c>
      <c r="J310" s="37">
        <f>SUMIFS(СВЦЭМ!$I$34:$I$777,СВЦЭМ!$A$34:$A$777,$A310,СВЦЭМ!$B$34:$B$777,J$296)+'СЕТ СН'!$F$13-'СЕТ СН'!$F$23</f>
        <v>-578.75</v>
      </c>
      <c r="K310" s="37">
        <f>SUMIFS(СВЦЭМ!$I$34:$I$777,СВЦЭМ!$A$34:$A$777,$A310,СВЦЭМ!$B$34:$B$777,K$296)+'СЕТ СН'!$F$13-'СЕТ СН'!$F$23</f>
        <v>-578.75</v>
      </c>
      <c r="L310" s="37">
        <f>SUMIFS(СВЦЭМ!$I$34:$I$777,СВЦЭМ!$A$34:$A$777,$A310,СВЦЭМ!$B$34:$B$777,L$296)+'СЕТ СН'!$F$13-'СЕТ СН'!$F$23</f>
        <v>-578.75</v>
      </c>
      <c r="M310" s="37">
        <f>SUMIFS(СВЦЭМ!$I$34:$I$777,СВЦЭМ!$A$34:$A$777,$A310,СВЦЭМ!$B$34:$B$777,M$296)+'СЕТ СН'!$F$13-'СЕТ СН'!$F$23</f>
        <v>-578.75</v>
      </c>
      <c r="N310" s="37">
        <f>SUMIFS(СВЦЭМ!$I$34:$I$777,СВЦЭМ!$A$34:$A$777,$A310,СВЦЭМ!$B$34:$B$777,N$296)+'СЕТ СН'!$F$13-'СЕТ СН'!$F$23</f>
        <v>-578.75</v>
      </c>
      <c r="O310" s="37">
        <f>SUMIFS(СВЦЭМ!$I$34:$I$777,СВЦЭМ!$A$34:$A$777,$A310,СВЦЭМ!$B$34:$B$777,O$296)+'СЕТ СН'!$F$13-'СЕТ СН'!$F$23</f>
        <v>-578.75</v>
      </c>
      <c r="P310" s="37">
        <f>SUMIFS(СВЦЭМ!$I$34:$I$777,СВЦЭМ!$A$34:$A$777,$A310,СВЦЭМ!$B$34:$B$777,P$296)+'СЕТ СН'!$F$13-'СЕТ СН'!$F$23</f>
        <v>-578.75</v>
      </c>
      <c r="Q310" s="37">
        <f>SUMIFS(СВЦЭМ!$I$34:$I$777,СВЦЭМ!$A$34:$A$777,$A310,СВЦЭМ!$B$34:$B$777,Q$296)+'СЕТ СН'!$F$13-'СЕТ СН'!$F$23</f>
        <v>-578.75</v>
      </c>
      <c r="R310" s="37">
        <f>SUMIFS(СВЦЭМ!$I$34:$I$777,СВЦЭМ!$A$34:$A$777,$A310,СВЦЭМ!$B$34:$B$777,R$296)+'СЕТ СН'!$F$13-'СЕТ СН'!$F$23</f>
        <v>-578.75</v>
      </c>
      <c r="S310" s="37">
        <f>SUMIFS(СВЦЭМ!$I$34:$I$777,СВЦЭМ!$A$34:$A$777,$A310,СВЦЭМ!$B$34:$B$777,S$296)+'СЕТ СН'!$F$13-'СЕТ СН'!$F$23</f>
        <v>-578.75</v>
      </c>
      <c r="T310" s="37">
        <f>SUMIFS(СВЦЭМ!$I$34:$I$777,СВЦЭМ!$A$34:$A$777,$A310,СВЦЭМ!$B$34:$B$777,T$296)+'СЕТ СН'!$F$13-'СЕТ СН'!$F$23</f>
        <v>-578.75</v>
      </c>
      <c r="U310" s="37">
        <f>SUMIFS(СВЦЭМ!$I$34:$I$777,СВЦЭМ!$A$34:$A$777,$A310,СВЦЭМ!$B$34:$B$777,U$296)+'СЕТ СН'!$F$13-'СЕТ СН'!$F$23</f>
        <v>-578.75</v>
      </c>
      <c r="V310" s="37">
        <f>SUMIFS(СВЦЭМ!$I$34:$I$777,СВЦЭМ!$A$34:$A$777,$A310,СВЦЭМ!$B$34:$B$777,V$296)+'СЕТ СН'!$F$13-'СЕТ СН'!$F$23</f>
        <v>-578.75</v>
      </c>
      <c r="W310" s="37">
        <f>SUMIFS(СВЦЭМ!$I$34:$I$777,СВЦЭМ!$A$34:$A$777,$A310,СВЦЭМ!$B$34:$B$777,W$296)+'СЕТ СН'!$F$13-'СЕТ СН'!$F$23</f>
        <v>-578.75</v>
      </c>
      <c r="X310" s="37">
        <f>SUMIFS(СВЦЭМ!$I$34:$I$777,СВЦЭМ!$A$34:$A$777,$A310,СВЦЭМ!$B$34:$B$777,X$296)+'СЕТ СН'!$F$13-'СЕТ СН'!$F$23</f>
        <v>-578.75</v>
      </c>
      <c r="Y310" s="37">
        <f>SUMIFS(СВЦЭМ!$I$34:$I$777,СВЦЭМ!$A$34:$A$777,$A310,СВЦЭМ!$B$34:$B$777,Y$296)+'СЕТ СН'!$F$13-'СЕТ СН'!$F$23</f>
        <v>-578.75</v>
      </c>
    </row>
    <row r="311" spans="1:25" ht="15.75" x14ac:dyDescent="0.2">
      <c r="A311" s="36">
        <f t="shared" si="8"/>
        <v>43054</v>
      </c>
      <c r="B311" s="37">
        <f>SUMIFS(СВЦЭМ!$I$34:$I$777,СВЦЭМ!$A$34:$A$777,$A311,СВЦЭМ!$B$34:$B$777,B$296)+'СЕТ СН'!$F$13-'СЕТ СН'!$F$23</f>
        <v>-578.75</v>
      </c>
      <c r="C311" s="37">
        <f>SUMIFS(СВЦЭМ!$I$34:$I$777,СВЦЭМ!$A$34:$A$777,$A311,СВЦЭМ!$B$34:$B$777,C$296)+'СЕТ СН'!$F$13-'СЕТ СН'!$F$23</f>
        <v>-578.75</v>
      </c>
      <c r="D311" s="37">
        <f>SUMIFS(СВЦЭМ!$I$34:$I$777,СВЦЭМ!$A$34:$A$777,$A311,СВЦЭМ!$B$34:$B$777,D$296)+'СЕТ СН'!$F$13-'СЕТ СН'!$F$23</f>
        <v>-578.75</v>
      </c>
      <c r="E311" s="37">
        <f>SUMIFS(СВЦЭМ!$I$34:$I$777,СВЦЭМ!$A$34:$A$777,$A311,СВЦЭМ!$B$34:$B$777,E$296)+'СЕТ СН'!$F$13-'СЕТ СН'!$F$23</f>
        <v>-578.75</v>
      </c>
      <c r="F311" s="37">
        <f>SUMIFS(СВЦЭМ!$I$34:$I$777,СВЦЭМ!$A$34:$A$777,$A311,СВЦЭМ!$B$34:$B$777,F$296)+'СЕТ СН'!$F$13-'СЕТ СН'!$F$23</f>
        <v>-578.75</v>
      </c>
      <c r="G311" s="37">
        <f>SUMIFS(СВЦЭМ!$I$34:$I$777,СВЦЭМ!$A$34:$A$777,$A311,СВЦЭМ!$B$34:$B$777,G$296)+'СЕТ СН'!$F$13-'СЕТ СН'!$F$23</f>
        <v>-578.75</v>
      </c>
      <c r="H311" s="37">
        <f>SUMIFS(СВЦЭМ!$I$34:$I$777,СВЦЭМ!$A$34:$A$777,$A311,СВЦЭМ!$B$34:$B$777,H$296)+'СЕТ СН'!$F$13-'СЕТ СН'!$F$23</f>
        <v>-578.75</v>
      </c>
      <c r="I311" s="37">
        <f>SUMIFS(СВЦЭМ!$I$34:$I$777,СВЦЭМ!$A$34:$A$777,$A311,СВЦЭМ!$B$34:$B$777,I$296)+'СЕТ СН'!$F$13-'СЕТ СН'!$F$23</f>
        <v>-578.75</v>
      </c>
      <c r="J311" s="37">
        <f>SUMIFS(СВЦЭМ!$I$34:$I$777,СВЦЭМ!$A$34:$A$777,$A311,СВЦЭМ!$B$34:$B$777,J$296)+'СЕТ СН'!$F$13-'СЕТ СН'!$F$23</f>
        <v>-578.75</v>
      </c>
      <c r="K311" s="37">
        <f>SUMIFS(СВЦЭМ!$I$34:$I$777,СВЦЭМ!$A$34:$A$777,$A311,СВЦЭМ!$B$34:$B$777,K$296)+'СЕТ СН'!$F$13-'СЕТ СН'!$F$23</f>
        <v>-578.75</v>
      </c>
      <c r="L311" s="37">
        <f>SUMIFS(СВЦЭМ!$I$34:$I$777,СВЦЭМ!$A$34:$A$777,$A311,СВЦЭМ!$B$34:$B$777,L$296)+'СЕТ СН'!$F$13-'СЕТ СН'!$F$23</f>
        <v>-578.75</v>
      </c>
      <c r="M311" s="37">
        <f>SUMIFS(СВЦЭМ!$I$34:$I$777,СВЦЭМ!$A$34:$A$777,$A311,СВЦЭМ!$B$34:$B$777,M$296)+'СЕТ СН'!$F$13-'СЕТ СН'!$F$23</f>
        <v>-578.75</v>
      </c>
      <c r="N311" s="37">
        <f>SUMIFS(СВЦЭМ!$I$34:$I$777,СВЦЭМ!$A$34:$A$777,$A311,СВЦЭМ!$B$34:$B$777,N$296)+'СЕТ СН'!$F$13-'СЕТ СН'!$F$23</f>
        <v>-578.75</v>
      </c>
      <c r="O311" s="37">
        <f>SUMIFS(СВЦЭМ!$I$34:$I$777,СВЦЭМ!$A$34:$A$777,$A311,СВЦЭМ!$B$34:$B$777,O$296)+'СЕТ СН'!$F$13-'СЕТ СН'!$F$23</f>
        <v>-578.75</v>
      </c>
      <c r="P311" s="37">
        <f>SUMIFS(СВЦЭМ!$I$34:$I$777,СВЦЭМ!$A$34:$A$777,$A311,СВЦЭМ!$B$34:$B$777,P$296)+'СЕТ СН'!$F$13-'СЕТ СН'!$F$23</f>
        <v>-578.75</v>
      </c>
      <c r="Q311" s="37">
        <f>SUMIFS(СВЦЭМ!$I$34:$I$777,СВЦЭМ!$A$34:$A$777,$A311,СВЦЭМ!$B$34:$B$777,Q$296)+'СЕТ СН'!$F$13-'СЕТ СН'!$F$23</f>
        <v>-578.75</v>
      </c>
      <c r="R311" s="37">
        <f>SUMIFS(СВЦЭМ!$I$34:$I$777,СВЦЭМ!$A$34:$A$777,$A311,СВЦЭМ!$B$34:$B$777,R$296)+'СЕТ СН'!$F$13-'СЕТ СН'!$F$23</f>
        <v>-578.75</v>
      </c>
      <c r="S311" s="37">
        <f>SUMIFS(СВЦЭМ!$I$34:$I$777,СВЦЭМ!$A$34:$A$777,$A311,СВЦЭМ!$B$34:$B$777,S$296)+'СЕТ СН'!$F$13-'СЕТ СН'!$F$23</f>
        <v>-578.75</v>
      </c>
      <c r="T311" s="37">
        <f>SUMIFS(СВЦЭМ!$I$34:$I$777,СВЦЭМ!$A$34:$A$777,$A311,СВЦЭМ!$B$34:$B$777,T$296)+'СЕТ СН'!$F$13-'СЕТ СН'!$F$23</f>
        <v>-578.75</v>
      </c>
      <c r="U311" s="37">
        <f>SUMIFS(СВЦЭМ!$I$34:$I$777,СВЦЭМ!$A$34:$A$777,$A311,СВЦЭМ!$B$34:$B$777,U$296)+'СЕТ СН'!$F$13-'СЕТ СН'!$F$23</f>
        <v>-578.75</v>
      </c>
      <c r="V311" s="37">
        <f>SUMIFS(СВЦЭМ!$I$34:$I$777,СВЦЭМ!$A$34:$A$777,$A311,СВЦЭМ!$B$34:$B$777,V$296)+'СЕТ СН'!$F$13-'СЕТ СН'!$F$23</f>
        <v>-578.75</v>
      </c>
      <c r="W311" s="37">
        <f>SUMIFS(СВЦЭМ!$I$34:$I$777,СВЦЭМ!$A$34:$A$777,$A311,СВЦЭМ!$B$34:$B$777,W$296)+'СЕТ СН'!$F$13-'СЕТ СН'!$F$23</f>
        <v>-578.75</v>
      </c>
      <c r="X311" s="37">
        <f>SUMIFS(СВЦЭМ!$I$34:$I$777,СВЦЭМ!$A$34:$A$777,$A311,СВЦЭМ!$B$34:$B$777,X$296)+'СЕТ СН'!$F$13-'СЕТ СН'!$F$23</f>
        <v>-578.75</v>
      </c>
      <c r="Y311" s="37">
        <f>SUMIFS(СВЦЭМ!$I$34:$I$777,СВЦЭМ!$A$34:$A$777,$A311,СВЦЭМ!$B$34:$B$777,Y$296)+'СЕТ СН'!$F$13-'СЕТ СН'!$F$23</f>
        <v>-578.75</v>
      </c>
    </row>
    <row r="312" spans="1:25" ht="15.75" x14ac:dyDescent="0.2">
      <c r="A312" s="36">
        <f t="shared" si="8"/>
        <v>43055</v>
      </c>
      <c r="B312" s="37">
        <f>SUMIFS(СВЦЭМ!$I$34:$I$777,СВЦЭМ!$A$34:$A$777,$A312,СВЦЭМ!$B$34:$B$777,B$296)+'СЕТ СН'!$F$13-'СЕТ СН'!$F$23</f>
        <v>-578.75</v>
      </c>
      <c r="C312" s="37">
        <f>SUMIFS(СВЦЭМ!$I$34:$I$777,СВЦЭМ!$A$34:$A$777,$A312,СВЦЭМ!$B$34:$B$777,C$296)+'СЕТ СН'!$F$13-'СЕТ СН'!$F$23</f>
        <v>-578.75</v>
      </c>
      <c r="D312" s="37">
        <f>SUMIFS(СВЦЭМ!$I$34:$I$777,СВЦЭМ!$A$34:$A$777,$A312,СВЦЭМ!$B$34:$B$777,D$296)+'СЕТ СН'!$F$13-'СЕТ СН'!$F$23</f>
        <v>-578.75</v>
      </c>
      <c r="E312" s="37">
        <f>SUMIFS(СВЦЭМ!$I$34:$I$777,СВЦЭМ!$A$34:$A$777,$A312,СВЦЭМ!$B$34:$B$777,E$296)+'СЕТ СН'!$F$13-'СЕТ СН'!$F$23</f>
        <v>-578.75</v>
      </c>
      <c r="F312" s="37">
        <f>SUMIFS(СВЦЭМ!$I$34:$I$777,СВЦЭМ!$A$34:$A$777,$A312,СВЦЭМ!$B$34:$B$777,F$296)+'СЕТ СН'!$F$13-'СЕТ СН'!$F$23</f>
        <v>-578.75</v>
      </c>
      <c r="G312" s="37">
        <f>SUMIFS(СВЦЭМ!$I$34:$I$777,СВЦЭМ!$A$34:$A$777,$A312,СВЦЭМ!$B$34:$B$777,G$296)+'СЕТ СН'!$F$13-'СЕТ СН'!$F$23</f>
        <v>-578.75</v>
      </c>
      <c r="H312" s="37">
        <f>SUMIFS(СВЦЭМ!$I$34:$I$777,СВЦЭМ!$A$34:$A$777,$A312,СВЦЭМ!$B$34:$B$777,H$296)+'СЕТ СН'!$F$13-'СЕТ СН'!$F$23</f>
        <v>-578.75</v>
      </c>
      <c r="I312" s="37">
        <f>SUMIFS(СВЦЭМ!$I$34:$I$777,СВЦЭМ!$A$34:$A$777,$A312,СВЦЭМ!$B$34:$B$777,I$296)+'СЕТ СН'!$F$13-'СЕТ СН'!$F$23</f>
        <v>-578.75</v>
      </c>
      <c r="J312" s="37">
        <f>SUMIFS(СВЦЭМ!$I$34:$I$777,СВЦЭМ!$A$34:$A$777,$A312,СВЦЭМ!$B$34:$B$777,J$296)+'СЕТ СН'!$F$13-'СЕТ СН'!$F$23</f>
        <v>-578.75</v>
      </c>
      <c r="K312" s="37">
        <f>SUMIFS(СВЦЭМ!$I$34:$I$777,СВЦЭМ!$A$34:$A$777,$A312,СВЦЭМ!$B$34:$B$777,K$296)+'СЕТ СН'!$F$13-'СЕТ СН'!$F$23</f>
        <v>-578.75</v>
      </c>
      <c r="L312" s="37">
        <f>SUMIFS(СВЦЭМ!$I$34:$I$777,СВЦЭМ!$A$34:$A$777,$A312,СВЦЭМ!$B$34:$B$777,L$296)+'СЕТ СН'!$F$13-'СЕТ СН'!$F$23</f>
        <v>-578.75</v>
      </c>
      <c r="M312" s="37">
        <f>SUMIFS(СВЦЭМ!$I$34:$I$777,СВЦЭМ!$A$34:$A$777,$A312,СВЦЭМ!$B$34:$B$777,M$296)+'СЕТ СН'!$F$13-'СЕТ СН'!$F$23</f>
        <v>-578.75</v>
      </c>
      <c r="N312" s="37">
        <f>SUMIFS(СВЦЭМ!$I$34:$I$777,СВЦЭМ!$A$34:$A$777,$A312,СВЦЭМ!$B$34:$B$777,N$296)+'СЕТ СН'!$F$13-'СЕТ СН'!$F$23</f>
        <v>-578.75</v>
      </c>
      <c r="O312" s="37">
        <f>SUMIFS(СВЦЭМ!$I$34:$I$777,СВЦЭМ!$A$34:$A$777,$A312,СВЦЭМ!$B$34:$B$777,O$296)+'СЕТ СН'!$F$13-'СЕТ СН'!$F$23</f>
        <v>-578.75</v>
      </c>
      <c r="P312" s="37">
        <f>SUMIFS(СВЦЭМ!$I$34:$I$777,СВЦЭМ!$A$34:$A$777,$A312,СВЦЭМ!$B$34:$B$777,P$296)+'СЕТ СН'!$F$13-'СЕТ СН'!$F$23</f>
        <v>-578.75</v>
      </c>
      <c r="Q312" s="37">
        <f>SUMIFS(СВЦЭМ!$I$34:$I$777,СВЦЭМ!$A$34:$A$777,$A312,СВЦЭМ!$B$34:$B$777,Q$296)+'СЕТ СН'!$F$13-'СЕТ СН'!$F$23</f>
        <v>-578.75</v>
      </c>
      <c r="R312" s="37">
        <f>SUMIFS(СВЦЭМ!$I$34:$I$777,СВЦЭМ!$A$34:$A$777,$A312,СВЦЭМ!$B$34:$B$777,R$296)+'СЕТ СН'!$F$13-'СЕТ СН'!$F$23</f>
        <v>-578.75</v>
      </c>
      <c r="S312" s="37">
        <f>SUMIFS(СВЦЭМ!$I$34:$I$777,СВЦЭМ!$A$34:$A$777,$A312,СВЦЭМ!$B$34:$B$777,S$296)+'СЕТ СН'!$F$13-'СЕТ СН'!$F$23</f>
        <v>-578.75</v>
      </c>
      <c r="T312" s="37">
        <f>SUMIFS(СВЦЭМ!$I$34:$I$777,СВЦЭМ!$A$34:$A$777,$A312,СВЦЭМ!$B$34:$B$777,T$296)+'СЕТ СН'!$F$13-'СЕТ СН'!$F$23</f>
        <v>-578.75</v>
      </c>
      <c r="U312" s="37">
        <f>SUMIFS(СВЦЭМ!$I$34:$I$777,СВЦЭМ!$A$34:$A$777,$A312,СВЦЭМ!$B$34:$B$777,U$296)+'СЕТ СН'!$F$13-'СЕТ СН'!$F$23</f>
        <v>-578.75</v>
      </c>
      <c r="V312" s="37">
        <f>SUMIFS(СВЦЭМ!$I$34:$I$777,СВЦЭМ!$A$34:$A$777,$A312,СВЦЭМ!$B$34:$B$777,V$296)+'СЕТ СН'!$F$13-'СЕТ СН'!$F$23</f>
        <v>-578.75</v>
      </c>
      <c r="W312" s="37">
        <f>SUMIFS(СВЦЭМ!$I$34:$I$777,СВЦЭМ!$A$34:$A$777,$A312,СВЦЭМ!$B$34:$B$777,W$296)+'СЕТ СН'!$F$13-'СЕТ СН'!$F$23</f>
        <v>-578.75</v>
      </c>
      <c r="X312" s="37">
        <f>SUMIFS(СВЦЭМ!$I$34:$I$777,СВЦЭМ!$A$34:$A$777,$A312,СВЦЭМ!$B$34:$B$777,X$296)+'СЕТ СН'!$F$13-'СЕТ СН'!$F$23</f>
        <v>-578.75</v>
      </c>
      <c r="Y312" s="37">
        <f>SUMIFS(СВЦЭМ!$I$34:$I$777,СВЦЭМ!$A$34:$A$777,$A312,СВЦЭМ!$B$34:$B$777,Y$296)+'СЕТ СН'!$F$13-'СЕТ СН'!$F$23</f>
        <v>-578.75</v>
      </c>
    </row>
    <row r="313" spans="1:25" ht="15.75" x14ac:dyDescent="0.2">
      <c r="A313" s="36">
        <f t="shared" si="8"/>
        <v>43056</v>
      </c>
      <c r="B313" s="37">
        <f>SUMIFS(СВЦЭМ!$I$34:$I$777,СВЦЭМ!$A$34:$A$777,$A313,СВЦЭМ!$B$34:$B$777,B$296)+'СЕТ СН'!$F$13-'СЕТ СН'!$F$23</f>
        <v>-578.75</v>
      </c>
      <c r="C313" s="37">
        <f>SUMIFS(СВЦЭМ!$I$34:$I$777,СВЦЭМ!$A$34:$A$777,$A313,СВЦЭМ!$B$34:$B$777,C$296)+'СЕТ СН'!$F$13-'СЕТ СН'!$F$23</f>
        <v>-578.75</v>
      </c>
      <c r="D313" s="37">
        <f>SUMIFS(СВЦЭМ!$I$34:$I$777,СВЦЭМ!$A$34:$A$777,$A313,СВЦЭМ!$B$34:$B$777,D$296)+'СЕТ СН'!$F$13-'СЕТ СН'!$F$23</f>
        <v>-578.75</v>
      </c>
      <c r="E313" s="37">
        <f>SUMIFS(СВЦЭМ!$I$34:$I$777,СВЦЭМ!$A$34:$A$777,$A313,СВЦЭМ!$B$34:$B$777,E$296)+'СЕТ СН'!$F$13-'СЕТ СН'!$F$23</f>
        <v>-578.75</v>
      </c>
      <c r="F313" s="37">
        <f>SUMIFS(СВЦЭМ!$I$34:$I$777,СВЦЭМ!$A$34:$A$777,$A313,СВЦЭМ!$B$34:$B$777,F$296)+'СЕТ СН'!$F$13-'СЕТ СН'!$F$23</f>
        <v>-578.75</v>
      </c>
      <c r="G313" s="37">
        <f>SUMIFS(СВЦЭМ!$I$34:$I$777,СВЦЭМ!$A$34:$A$777,$A313,СВЦЭМ!$B$34:$B$777,G$296)+'СЕТ СН'!$F$13-'СЕТ СН'!$F$23</f>
        <v>-578.75</v>
      </c>
      <c r="H313" s="37">
        <f>SUMIFS(СВЦЭМ!$I$34:$I$777,СВЦЭМ!$A$34:$A$777,$A313,СВЦЭМ!$B$34:$B$777,H$296)+'СЕТ СН'!$F$13-'СЕТ СН'!$F$23</f>
        <v>-578.75</v>
      </c>
      <c r="I313" s="37">
        <f>SUMIFS(СВЦЭМ!$I$34:$I$777,СВЦЭМ!$A$34:$A$777,$A313,СВЦЭМ!$B$34:$B$777,I$296)+'СЕТ СН'!$F$13-'СЕТ СН'!$F$23</f>
        <v>-578.75</v>
      </c>
      <c r="J313" s="37">
        <f>SUMIFS(СВЦЭМ!$I$34:$I$777,СВЦЭМ!$A$34:$A$777,$A313,СВЦЭМ!$B$34:$B$777,J$296)+'СЕТ СН'!$F$13-'СЕТ СН'!$F$23</f>
        <v>-578.75</v>
      </c>
      <c r="K313" s="37">
        <f>SUMIFS(СВЦЭМ!$I$34:$I$777,СВЦЭМ!$A$34:$A$777,$A313,СВЦЭМ!$B$34:$B$777,K$296)+'СЕТ СН'!$F$13-'СЕТ СН'!$F$23</f>
        <v>-578.75</v>
      </c>
      <c r="L313" s="37">
        <f>SUMIFS(СВЦЭМ!$I$34:$I$777,СВЦЭМ!$A$34:$A$777,$A313,СВЦЭМ!$B$34:$B$777,L$296)+'СЕТ СН'!$F$13-'СЕТ СН'!$F$23</f>
        <v>-578.75</v>
      </c>
      <c r="M313" s="37">
        <f>SUMIFS(СВЦЭМ!$I$34:$I$777,СВЦЭМ!$A$34:$A$777,$A313,СВЦЭМ!$B$34:$B$777,M$296)+'СЕТ СН'!$F$13-'СЕТ СН'!$F$23</f>
        <v>-578.75</v>
      </c>
      <c r="N313" s="37">
        <f>SUMIFS(СВЦЭМ!$I$34:$I$777,СВЦЭМ!$A$34:$A$777,$A313,СВЦЭМ!$B$34:$B$777,N$296)+'СЕТ СН'!$F$13-'СЕТ СН'!$F$23</f>
        <v>-578.75</v>
      </c>
      <c r="O313" s="37">
        <f>SUMIFS(СВЦЭМ!$I$34:$I$777,СВЦЭМ!$A$34:$A$777,$A313,СВЦЭМ!$B$34:$B$777,O$296)+'СЕТ СН'!$F$13-'СЕТ СН'!$F$23</f>
        <v>-578.75</v>
      </c>
      <c r="P313" s="37">
        <f>SUMIFS(СВЦЭМ!$I$34:$I$777,СВЦЭМ!$A$34:$A$777,$A313,СВЦЭМ!$B$34:$B$777,P$296)+'СЕТ СН'!$F$13-'СЕТ СН'!$F$23</f>
        <v>-578.75</v>
      </c>
      <c r="Q313" s="37">
        <f>SUMIFS(СВЦЭМ!$I$34:$I$777,СВЦЭМ!$A$34:$A$777,$A313,СВЦЭМ!$B$34:$B$777,Q$296)+'СЕТ СН'!$F$13-'СЕТ СН'!$F$23</f>
        <v>-578.75</v>
      </c>
      <c r="R313" s="37">
        <f>SUMIFS(СВЦЭМ!$I$34:$I$777,СВЦЭМ!$A$34:$A$777,$A313,СВЦЭМ!$B$34:$B$777,R$296)+'СЕТ СН'!$F$13-'СЕТ СН'!$F$23</f>
        <v>-578.75</v>
      </c>
      <c r="S313" s="37">
        <f>SUMIFS(СВЦЭМ!$I$34:$I$777,СВЦЭМ!$A$34:$A$777,$A313,СВЦЭМ!$B$34:$B$777,S$296)+'СЕТ СН'!$F$13-'СЕТ СН'!$F$23</f>
        <v>-578.75</v>
      </c>
      <c r="T313" s="37">
        <f>SUMIFS(СВЦЭМ!$I$34:$I$777,СВЦЭМ!$A$34:$A$777,$A313,СВЦЭМ!$B$34:$B$777,T$296)+'СЕТ СН'!$F$13-'СЕТ СН'!$F$23</f>
        <v>-578.75</v>
      </c>
      <c r="U313" s="37">
        <f>SUMIFS(СВЦЭМ!$I$34:$I$777,СВЦЭМ!$A$34:$A$777,$A313,СВЦЭМ!$B$34:$B$777,U$296)+'СЕТ СН'!$F$13-'СЕТ СН'!$F$23</f>
        <v>-578.75</v>
      </c>
      <c r="V313" s="37">
        <f>SUMIFS(СВЦЭМ!$I$34:$I$777,СВЦЭМ!$A$34:$A$777,$A313,СВЦЭМ!$B$34:$B$777,V$296)+'СЕТ СН'!$F$13-'СЕТ СН'!$F$23</f>
        <v>-578.75</v>
      </c>
      <c r="W313" s="37">
        <f>SUMIFS(СВЦЭМ!$I$34:$I$777,СВЦЭМ!$A$34:$A$777,$A313,СВЦЭМ!$B$34:$B$777,W$296)+'СЕТ СН'!$F$13-'СЕТ СН'!$F$23</f>
        <v>-578.75</v>
      </c>
      <c r="X313" s="37">
        <f>SUMIFS(СВЦЭМ!$I$34:$I$777,СВЦЭМ!$A$34:$A$777,$A313,СВЦЭМ!$B$34:$B$777,X$296)+'СЕТ СН'!$F$13-'СЕТ СН'!$F$23</f>
        <v>-578.75</v>
      </c>
      <c r="Y313" s="37">
        <f>SUMIFS(СВЦЭМ!$I$34:$I$777,СВЦЭМ!$A$34:$A$777,$A313,СВЦЭМ!$B$34:$B$777,Y$296)+'СЕТ СН'!$F$13-'СЕТ СН'!$F$23</f>
        <v>-578.75</v>
      </c>
    </row>
    <row r="314" spans="1:25" ht="15.75" x14ac:dyDescent="0.2">
      <c r="A314" s="36">
        <f t="shared" si="8"/>
        <v>43057</v>
      </c>
      <c r="B314" s="37">
        <f>SUMIFS(СВЦЭМ!$I$34:$I$777,СВЦЭМ!$A$34:$A$777,$A314,СВЦЭМ!$B$34:$B$777,B$296)+'СЕТ СН'!$F$13-'СЕТ СН'!$F$23</f>
        <v>-578.75</v>
      </c>
      <c r="C314" s="37">
        <f>SUMIFS(СВЦЭМ!$I$34:$I$777,СВЦЭМ!$A$34:$A$777,$A314,СВЦЭМ!$B$34:$B$777,C$296)+'СЕТ СН'!$F$13-'СЕТ СН'!$F$23</f>
        <v>-578.75</v>
      </c>
      <c r="D314" s="37">
        <f>SUMIFS(СВЦЭМ!$I$34:$I$777,СВЦЭМ!$A$34:$A$777,$A314,СВЦЭМ!$B$34:$B$777,D$296)+'СЕТ СН'!$F$13-'СЕТ СН'!$F$23</f>
        <v>-578.75</v>
      </c>
      <c r="E314" s="37">
        <f>SUMIFS(СВЦЭМ!$I$34:$I$777,СВЦЭМ!$A$34:$A$777,$A314,СВЦЭМ!$B$34:$B$777,E$296)+'СЕТ СН'!$F$13-'СЕТ СН'!$F$23</f>
        <v>-578.75</v>
      </c>
      <c r="F314" s="37">
        <f>SUMIFS(СВЦЭМ!$I$34:$I$777,СВЦЭМ!$A$34:$A$777,$A314,СВЦЭМ!$B$34:$B$777,F$296)+'СЕТ СН'!$F$13-'СЕТ СН'!$F$23</f>
        <v>-578.75</v>
      </c>
      <c r="G314" s="37">
        <f>SUMIFS(СВЦЭМ!$I$34:$I$777,СВЦЭМ!$A$34:$A$777,$A314,СВЦЭМ!$B$34:$B$777,G$296)+'СЕТ СН'!$F$13-'СЕТ СН'!$F$23</f>
        <v>-578.75</v>
      </c>
      <c r="H314" s="37">
        <f>SUMIFS(СВЦЭМ!$I$34:$I$777,СВЦЭМ!$A$34:$A$777,$A314,СВЦЭМ!$B$34:$B$777,H$296)+'СЕТ СН'!$F$13-'СЕТ СН'!$F$23</f>
        <v>-578.75</v>
      </c>
      <c r="I314" s="37">
        <f>SUMIFS(СВЦЭМ!$I$34:$I$777,СВЦЭМ!$A$34:$A$777,$A314,СВЦЭМ!$B$34:$B$777,I$296)+'СЕТ СН'!$F$13-'СЕТ СН'!$F$23</f>
        <v>-578.75</v>
      </c>
      <c r="J314" s="37">
        <f>SUMIFS(СВЦЭМ!$I$34:$I$777,СВЦЭМ!$A$34:$A$777,$A314,СВЦЭМ!$B$34:$B$777,J$296)+'СЕТ СН'!$F$13-'СЕТ СН'!$F$23</f>
        <v>-578.75</v>
      </c>
      <c r="K314" s="37">
        <f>SUMIFS(СВЦЭМ!$I$34:$I$777,СВЦЭМ!$A$34:$A$777,$A314,СВЦЭМ!$B$34:$B$777,K$296)+'СЕТ СН'!$F$13-'СЕТ СН'!$F$23</f>
        <v>-578.75</v>
      </c>
      <c r="L314" s="37">
        <f>SUMIFS(СВЦЭМ!$I$34:$I$777,СВЦЭМ!$A$34:$A$777,$A314,СВЦЭМ!$B$34:$B$777,L$296)+'СЕТ СН'!$F$13-'СЕТ СН'!$F$23</f>
        <v>-578.75</v>
      </c>
      <c r="M314" s="37">
        <f>SUMIFS(СВЦЭМ!$I$34:$I$777,СВЦЭМ!$A$34:$A$777,$A314,СВЦЭМ!$B$34:$B$777,M$296)+'СЕТ СН'!$F$13-'СЕТ СН'!$F$23</f>
        <v>-578.75</v>
      </c>
      <c r="N314" s="37">
        <f>SUMIFS(СВЦЭМ!$I$34:$I$777,СВЦЭМ!$A$34:$A$777,$A314,СВЦЭМ!$B$34:$B$777,N$296)+'СЕТ СН'!$F$13-'СЕТ СН'!$F$23</f>
        <v>-578.75</v>
      </c>
      <c r="O314" s="37">
        <f>SUMIFS(СВЦЭМ!$I$34:$I$777,СВЦЭМ!$A$34:$A$777,$A314,СВЦЭМ!$B$34:$B$777,O$296)+'СЕТ СН'!$F$13-'СЕТ СН'!$F$23</f>
        <v>-578.75</v>
      </c>
      <c r="P314" s="37">
        <f>SUMIFS(СВЦЭМ!$I$34:$I$777,СВЦЭМ!$A$34:$A$777,$A314,СВЦЭМ!$B$34:$B$777,P$296)+'СЕТ СН'!$F$13-'СЕТ СН'!$F$23</f>
        <v>-578.75</v>
      </c>
      <c r="Q314" s="37">
        <f>SUMIFS(СВЦЭМ!$I$34:$I$777,СВЦЭМ!$A$34:$A$777,$A314,СВЦЭМ!$B$34:$B$777,Q$296)+'СЕТ СН'!$F$13-'СЕТ СН'!$F$23</f>
        <v>-578.75</v>
      </c>
      <c r="R314" s="37">
        <f>SUMIFS(СВЦЭМ!$I$34:$I$777,СВЦЭМ!$A$34:$A$777,$A314,СВЦЭМ!$B$34:$B$777,R$296)+'СЕТ СН'!$F$13-'СЕТ СН'!$F$23</f>
        <v>-578.75</v>
      </c>
      <c r="S314" s="37">
        <f>SUMIFS(СВЦЭМ!$I$34:$I$777,СВЦЭМ!$A$34:$A$777,$A314,СВЦЭМ!$B$34:$B$777,S$296)+'СЕТ СН'!$F$13-'СЕТ СН'!$F$23</f>
        <v>-578.75</v>
      </c>
      <c r="T314" s="37">
        <f>SUMIFS(СВЦЭМ!$I$34:$I$777,СВЦЭМ!$A$34:$A$777,$A314,СВЦЭМ!$B$34:$B$777,T$296)+'СЕТ СН'!$F$13-'СЕТ СН'!$F$23</f>
        <v>-578.75</v>
      </c>
      <c r="U314" s="37">
        <f>SUMIFS(СВЦЭМ!$I$34:$I$777,СВЦЭМ!$A$34:$A$777,$A314,СВЦЭМ!$B$34:$B$777,U$296)+'СЕТ СН'!$F$13-'СЕТ СН'!$F$23</f>
        <v>-578.75</v>
      </c>
      <c r="V314" s="37">
        <f>SUMIFS(СВЦЭМ!$I$34:$I$777,СВЦЭМ!$A$34:$A$777,$A314,СВЦЭМ!$B$34:$B$777,V$296)+'СЕТ СН'!$F$13-'СЕТ СН'!$F$23</f>
        <v>-578.75</v>
      </c>
      <c r="W314" s="37">
        <f>SUMIFS(СВЦЭМ!$I$34:$I$777,СВЦЭМ!$A$34:$A$777,$A314,СВЦЭМ!$B$34:$B$777,W$296)+'СЕТ СН'!$F$13-'СЕТ СН'!$F$23</f>
        <v>-578.75</v>
      </c>
      <c r="X314" s="37">
        <f>SUMIFS(СВЦЭМ!$I$34:$I$777,СВЦЭМ!$A$34:$A$777,$A314,СВЦЭМ!$B$34:$B$777,X$296)+'СЕТ СН'!$F$13-'СЕТ СН'!$F$23</f>
        <v>-578.75</v>
      </c>
      <c r="Y314" s="37">
        <f>SUMIFS(СВЦЭМ!$I$34:$I$777,СВЦЭМ!$A$34:$A$777,$A314,СВЦЭМ!$B$34:$B$777,Y$296)+'СЕТ СН'!$F$13-'СЕТ СН'!$F$23</f>
        <v>-578.75</v>
      </c>
    </row>
    <row r="315" spans="1:25" ht="15.75" x14ac:dyDescent="0.2">
      <c r="A315" s="36">
        <f t="shared" si="8"/>
        <v>43058</v>
      </c>
      <c r="B315" s="37">
        <f>SUMIFS(СВЦЭМ!$I$34:$I$777,СВЦЭМ!$A$34:$A$777,$A315,СВЦЭМ!$B$34:$B$777,B$296)+'СЕТ СН'!$F$13-'СЕТ СН'!$F$23</f>
        <v>-578.75</v>
      </c>
      <c r="C315" s="37">
        <f>SUMIFS(СВЦЭМ!$I$34:$I$777,СВЦЭМ!$A$34:$A$777,$A315,СВЦЭМ!$B$34:$B$777,C$296)+'СЕТ СН'!$F$13-'СЕТ СН'!$F$23</f>
        <v>-578.75</v>
      </c>
      <c r="D315" s="37">
        <f>SUMIFS(СВЦЭМ!$I$34:$I$777,СВЦЭМ!$A$34:$A$777,$A315,СВЦЭМ!$B$34:$B$777,D$296)+'СЕТ СН'!$F$13-'СЕТ СН'!$F$23</f>
        <v>-578.75</v>
      </c>
      <c r="E315" s="37">
        <f>SUMIFS(СВЦЭМ!$I$34:$I$777,СВЦЭМ!$A$34:$A$777,$A315,СВЦЭМ!$B$34:$B$777,E$296)+'СЕТ СН'!$F$13-'СЕТ СН'!$F$23</f>
        <v>-578.75</v>
      </c>
      <c r="F315" s="37">
        <f>SUMIFS(СВЦЭМ!$I$34:$I$777,СВЦЭМ!$A$34:$A$777,$A315,СВЦЭМ!$B$34:$B$777,F$296)+'СЕТ СН'!$F$13-'СЕТ СН'!$F$23</f>
        <v>-578.75</v>
      </c>
      <c r="G315" s="37">
        <f>SUMIFS(СВЦЭМ!$I$34:$I$777,СВЦЭМ!$A$34:$A$777,$A315,СВЦЭМ!$B$34:$B$777,G$296)+'СЕТ СН'!$F$13-'СЕТ СН'!$F$23</f>
        <v>-578.75</v>
      </c>
      <c r="H315" s="37">
        <f>SUMIFS(СВЦЭМ!$I$34:$I$777,СВЦЭМ!$A$34:$A$777,$A315,СВЦЭМ!$B$34:$B$777,H$296)+'СЕТ СН'!$F$13-'СЕТ СН'!$F$23</f>
        <v>-578.75</v>
      </c>
      <c r="I315" s="37">
        <f>SUMIFS(СВЦЭМ!$I$34:$I$777,СВЦЭМ!$A$34:$A$777,$A315,СВЦЭМ!$B$34:$B$777,I$296)+'СЕТ СН'!$F$13-'СЕТ СН'!$F$23</f>
        <v>-578.75</v>
      </c>
      <c r="J315" s="37">
        <f>SUMIFS(СВЦЭМ!$I$34:$I$777,СВЦЭМ!$A$34:$A$777,$A315,СВЦЭМ!$B$34:$B$777,J$296)+'СЕТ СН'!$F$13-'СЕТ СН'!$F$23</f>
        <v>-578.75</v>
      </c>
      <c r="K315" s="37">
        <f>SUMIFS(СВЦЭМ!$I$34:$I$777,СВЦЭМ!$A$34:$A$777,$A315,СВЦЭМ!$B$34:$B$777,K$296)+'СЕТ СН'!$F$13-'СЕТ СН'!$F$23</f>
        <v>-578.75</v>
      </c>
      <c r="L315" s="37">
        <f>SUMIFS(СВЦЭМ!$I$34:$I$777,СВЦЭМ!$A$34:$A$777,$A315,СВЦЭМ!$B$34:$B$777,L$296)+'СЕТ СН'!$F$13-'СЕТ СН'!$F$23</f>
        <v>-578.75</v>
      </c>
      <c r="M315" s="37">
        <f>SUMIFS(СВЦЭМ!$I$34:$I$777,СВЦЭМ!$A$34:$A$777,$A315,СВЦЭМ!$B$34:$B$777,M$296)+'СЕТ СН'!$F$13-'СЕТ СН'!$F$23</f>
        <v>-578.75</v>
      </c>
      <c r="N315" s="37">
        <f>SUMIFS(СВЦЭМ!$I$34:$I$777,СВЦЭМ!$A$34:$A$777,$A315,СВЦЭМ!$B$34:$B$777,N$296)+'СЕТ СН'!$F$13-'СЕТ СН'!$F$23</f>
        <v>-578.75</v>
      </c>
      <c r="O315" s="37">
        <f>SUMIFS(СВЦЭМ!$I$34:$I$777,СВЦЭМ!$A$34:$A$777,$A315,СВЦЭМ!$B$34:$B$777,O$296)+'СЕТ СН'!$F$13-'СЕТ СН'!$F$23</f>
        <v>-578.75</v>
      </c>
      <c r="P315" s="37">
        <f>SUMIFS(СВЦЭМ!$I$34:$I$777,СВЦЭМ!$A$34:$A$777,$A315,СВЦЭМ!$B$34:$B$777,P$296)+'СЕТ СН'!$F$13-'СЕТ СН'!$F$23</f>
        <v>-578.75</v>
      </c>
      <c r="Q315" s="37">
        <f>SUMIFS(СВЦЭМ!$I$34:$I$777,СВЦЭМ!$A$34:$A$777,$A315,СВЦЭМ!$B$34:$B$777,Q$296)+'СЕТ СН'!$F$13-'СЕТ СН'!$F$23</f>
        <v>-578.75</v>
      </c>
      <c r="R315" s="37">
        <f>SUMIFS(СВЦЭМ!$I$34:$I$777,СВЦЭМ!$A$34:$A$777,$A315,СВЦЭМ!$B$34:$B$777,R$296)+'СЕТ СН'!$F$13-'СЕТ СН'!$F$23</f>
        <v>-578.75</v>
      </c>
      <c r="S315" s="37">
        <f>SUMIFS(СВЦЭМ!$I$34:$I$777,СВЦЭМ!$A$34:$A$777,$A315,СВЦЭМ!$B$34:$B$777,S$296)+'СЕТ СН'!$F$13-'СЕТ СН'!$F$23</f>
        <v>-578.75</v>
      </c>
      <c r="T315" s="37">
        <f>SUMIFS(СВЦЭМ!$I$34:$I$777,СВЦЭМ!$A$34:$A$777,$A315,СВЦЭМ!$B$34:$B$777,T$296)+'СЕТ СН'!$F$13-'СЕТ СН'!$F$23</f>
        <v>-578.75</v>
      </c>
      <c r="U315" s="37">
        <f>SUMIFS(СВЦЭМ!$I$34:$I$777,СВЦЭМ!$A$34:$A$777,$A315,СВЦЭМ!$B$34:$B$777,U$296)+'СЕТ СН'!$F$13-'СЕТ СН'!$F$23</f>
        <v>-578.75</v>
      </c>
      <c r="V315" s="37">
        <f>SUMIFS(СВЦЭМ!$I$34:$I$777,СВЦЭМ!$A$34:$A$777,$A315,СВЦЭМ!$B$34:$B$777,V$296)+'СЕТ СН'!$F$13-'СЕТ СН'!$F$23</f>
        <v>-578.75</v>
      </c>
      <c r="W315" s="37">
        <f>SUMIFS(СВЦЭМ!$I$34:$I$777,СВЦЭМ!$A$34:$A$777,$A315,СВЦЭМ!$B$34:$B$777,W$296)+'СЕТ СН'!$F$13-'СЕТ СН'!$F$23</f>
        <v>-578.75</v>
      </c>
      <c r="X315" s="37">
        <f>SUMIFS(СВЦЭМ!$I$34:$I$777,СВЦЭМ!$A$34:$A$777,$A315,СВЦЭМ!$B$34:$B$777,X$296)+'СЕТ СН'!$F$13-'СЕТ СН'!$F$23</f>
        <v>-578.75</v>
      </c>
      <c r="Y315" s="37">
        <f>SUMIFS(СВЦЭМ!$I$34:$I$777,СВЦЭМ!$A$34:$A$777,$A315,СВЦЭМ!$B$34:$B$777,Y$296)+'СЕТ СН'!$F$13-'СЕТ СН'!$F$23</f>
        <v>-578.75</v>
      </c>
    </row>
    <row r="316" spans="1:25" ht="15.75" x14ac:dyDescent="0.2">
      <c r="A316" s="36">
        <f t="shared" si="8"/>
        <v>43059</v>
      </c>
      <c r="B316" s="37">
        <f>SUMIFS(СВЦЭМ!$I$34:$I$777,СВЦЭМ!$A$34:$A$777,$A316,СВЦЭМ!$B$34:$B$777,B$296)+'СЕТ СН'!$F$13-'СЕТ СН'!$F$23</f>
        <v>-578.75</v>
      </c>
      <c r="C316" s="37">
        <f>SUMIFS(СВЦЭМ!$I$34:$I$777,СВЦЭМ!$A$34:$A$777,$A316,СВЦЭМ!$B$34:$B$777,C$296)+'СЕТ СН'!$F$13-'СЕТ СН'!$F$23</f>
        <v>-578.75</v>
      </c>
      <c r="D316" s="37">
        <f>SUMIFS(СВЦЭМ!$I$34:$I$777,СВЦЭМ!$A$34:$A$777,$A316,СВЦЭМ!$B$34:$B$777,D$296)+'СЕТ СН'!$F$13-'СЕТ СН'!$F$23</f>
        <v>-578.75</v>
      </c>
      <c r="E316" s="37">
        <f>SUMIFS(СВЦЭМ!$I$34:$I$777,СВЦЭМ!$A$34:$A$777,$A316,СВЦЭМ!$B$34:$B$777,E$296)+'СЕТ СН'!$F$13-'СЕТ СН'!$F$23</f>
        <v>-578.75</v>
      </c>
      <c r="F316" s="37">
        <f>SUMIFS(СВЦЭМ!$I$34:$I$777,СВЦЭМ!$A$34:$A$777,$A316,СВЦЭМ!$B$34:$B$777,F$296)+'СЕТ СН'!$F$13-'СЕТ СН'!$F$23</f>
        <v>-578.75</v>
      </c>
      <c r="G316" s="37">
        <f>SUMIFS(СВЦЭМ!$I$34:$I$777,СВЦЭМ!$A$34:$A$777,$A316,СВЦЭМ!$B$34:$B$777,G$296)+'СЕТ СН'!$F$13-'СЕТ СН'!$F$23</f>
        <v>-578.75</v>
      </c>
      <c r="H316" s="37">
        <f>SUMIFS(СВЦЭМ!$I$34:$I$777,СВЦЭМ!$A$34:$A$777,$A316,СВЦЭМ!$B$34:$B$777,H$296)+'СЕТ СН'!$F$13-'СЕТ СН'!$F$23</f>
        <v>-578.75</v>
      </c>
      <c r="I316" s="37">
        <f>SUMIFS(СВЦЭМ!$I$34:$I$777,СВЦЭМ!$A$34:$A$777,$A316,СВЦЭМ!$B$34:$B$777,I$296)+'СЕТ СН'!$F$13-'СЕТ СН'!$F$23</f>
        <v>-578.75</v>
      </c>
      <c r="J316" s="37">
        <f>SUMIFS(СВЦЭМ!$I$34:$I$777,СВЦЭМ!$A$34:$A$777,$A316,СВЦЭМ!$B$34:$B$777,J$296)+'СЕТ СН'!$F$13-'СЕТ СН'!$F$23</f>
        <v>-578.75</v>
      </c>
      <c r="K316" s="37">
        <f>SUMIFS(СВЦЭМ!$I$34:$I$777,СВЦЭМ!$A$34:$A$777,$A316,СВЦЭМ!$B$34:$B$777,K$296)+'СЕТ СН'!$F$13-'СЕТ СН'!$F$23</f>
        <v>-578.75</v>
      </c>
      <c r="L316" s="37">
        <f>SUMIFS(СВЦЭМ!$I$34:$I$777,СВЦЭМ!$A$34:$A$777,$A316,СВЦЭМ!$B$34:$B$777,L$296)+'СЕТ СН'!$F$13-'СЕТ СН'!$F$23</f>
        <v>-578.75</v>
      </c>
      <c r="M316" s="37">
        <f>SUMIFS(СВЦЭМ!$I$34:$I$777,СВЦЭМ!$A$34:$A$777,$A316,СВЦЭМ!$B$34:$B$777,M$296)+'СЕТ СН'!$F$13-'СЕТ СН'!$F$23</f>
        <v>-578.75</v>
      </c>
      <c r="N316" s="37">
        <f>SUMIFS(СВЦЭМ!$I$34:$I$777,СВЦЭМ!$A$34:$A$777,$A316,СВЦЭМ!$B$34:$B$777,N$296)+'СЕТ СН'!$F$13-'СЕТ СН'!$F$23</f>
        <v>-578.75</v>
      </c>
      <c r="O316" s="37">
        <f>SUMIFS(СВЦЭМ!$I$34:$I$777,СВЦЭМ!$A$34:$A$777,$A316,СВЦЭМ!$B$34:$B$777,O$296)+'СЕТ СН'!$F$13-'СЕТ СН'!$F$23</f>
        <v>-578.75</v>
      </c>
      <c r="P316" s="37">
        <f>SUMIFS(СВЦЭМ!$I$34:$I$777,СВЦЭМ!$A$34:$A$777,$A316,СВЦЭМ!$B$34:$B$777,P$296)+'СЕТ СН'!$F$13-'СЕТ СН'!$F$23</f>
        <v>-578.75</v>
      </c>
      <c r="Q316" s="37">
        <f>SUMIFS(СВЦЭМ!$I$34:$I$777,СВЦЭМ!$A$34:$A$777,$A316,СВЦЭМ!$B$34:$B$777,Q$296)+'СЕТ СН'!$F$13-'СЕТ СН'!$F$23</f>
        <v>-578.75</v>
      </c>
      <c r="R316" s="37">
        <f>SUMIFS(СВЦЭМ!$I$34:$I$777,СВЦЭМ!$A$34:$A$777,$A316,СВЦЭМ!$B$34:$B$777,R$296)+'СЕТ СН'!$F$13-'СЕТ СН'!$F$23</f>
        <v>-578.75</v>
      </c>
      <c r="S316" s="37">
        <f>SUMIFS(СВЦЭМ!$I$34:$I$777,СВЦЭМ!$A$34:$A$777,$A316,СВЦЭМ!$B$34:$B$777,S$296)+'СЕТ СН'!$F$13-'СЕТ СН'!$F$23</f>
        <v>-578.75</v>
      </c>
      <c r="T316" s="37">
        <f>SUMIFS(СВЦЭМ!$I$34:$I$777,СВЦЭМ!$A$34:$A$777,$A316,СВЦЭМ!$B$34:$B$777,T$296)+'СЕТ СН'!$F$13-'СЕТ СН'!$F$23</f>
        <v>-578.75</v>
      </c>
      <c r="U316" s="37">
        <f>SUMIFS(СВЦЭМ!$I$34:$I$777,СВЦЭМ!$A$34:$A$777,$A316,СВЦЭМ!$B$34:$B$777,U$296)+'СЕТ СН'!$F$13-'СЕТ СН'!$F$23</f>
        <v>-578.75</v>
      </c>
      <c r="V316" s="37">
        <f>SUMIFS(СВЦЭМ!$I$34:$I$777,СВЦЭМ!$A$34:$A$777,$A316,СВЦЭМ!$B$34:$B$777,V$296)+'СЕТ СН'!$F$13-'СЕТ СН'!$F$23</f>
        <v>-578.75</v>
      </c>
      <c r="W316" s="37">
        <f>SUMIFS(СВЦЭМ!$I$34:$I$777,СВЦЭМ!$A$34:$A$777,$A316,СВЦЭМ!$B$34:$B$777,W$296)+'СЕТ СН'!$F$13-'СЕТ СН'!$F$23</f>
        <v>-578.75</v>
      </c>
      <c r="X316" s="37">
        <f>SUMIFS(СВЦЭМ!$I$34:$I$777,СВЦЭМ!$A$34:$A$777,$A316,СВЦЭМ!$B$34:$B$777,X$296)+'СЕТ СН'!$F$13-'СЕТ СН'!$F$23</f>
        <v>-578.75</v>
      </c>
      <c r="Y316" s="37">
        <f>SUMIFS(СВЦЭМ!$I$34:$I$777,СВЦЭМ!$A$34:$A$777,$A316,СВЦЭМ!$B$34:$B$777,Y$296)+'СЕТ СН'!$F$13-'СЕТ СН'!$F$23</f>
        <v>-578.75</v>
      </c>
    </row>
    <row r="317" spans="1:25" ht="15.75" x14ac:dyDescent="0.2">
      <c r="A317" s="36">
        <f t="shared" si="8"/>
        <v>43060</v>
      </c>
      <c r="B317" s="37">
        <f>SUMIFS(СВЦЭМ!$I$34:$I$777,СВЦЭМ!$A$34:$A$777,$A317,СВЦЭМ!$B$34:$B$777,B$296)+'СЕТ СН'!$F$13-'СЕТ СН'!$F$23</f>
        <v>-578.75</v>
      </c>
      <c r="C317" s="37">
        <f>SUMIFS(СВЦЭМ!$I$34:$I$777,СВЦЭМ!$A$34:$A$777,$A317,СВЦЭМ!$B$34:$B$777,C$296)+'СЕТ СН'!$F$13-'СЕТ СН'!$F$23</f>
        <v>-578.75</v>
      </c>
      <c r="D317" s="37">
        <f>SUMIFS(СВЦЭМ!$I$34:$I$777,СВЦЭМ!$A$34:$A$777,$A317,СВЦЭМ!$B$34:$B$777,D$296)+'СЕТ СН'!$F$13-'СЕТ СН'!$F$23</f>
        <v>-578.75</v>
      </c>
      <c r="E317" s="37">
        <f>SUMIFS(СВЦЭМ!$I$34:$I$777,СВЦЭМ!$A$34:$A$777,$A317,СВЦЭМ!$B$34:$B$777,E$296)+'СЕТ СН'!$F$13-'СЕТ СН'!$F$23</f>
        <v>-578.75</v>
      </c>
      <c r="F317" s="37">
        <f>SUMIFS(СВЦЭМ!$I$34:$I$777,СВЦЭМ!$A$34:$A$777,$A317,СВЦЭМ!$B$34:$B$777,F$296)+'СЕТ СН'!$F$13-'СЕТ СН'!$F$23</f>
        <v>-578.75</v>
      </c>
      <c r="G317" s="37">
        <f>SUMIFS(СВЦЭМ!$I$34:$I$777,СВЦЭМ!$A$34:$A$777,$A317,СВЦЭМ!$B$34:$B$777,G$296)+'СЕТ СН'!$F$13-'СЕТ СН'!$F$23</f>
        <v>-578.75</v>
      </c>
      <c r="H317" s="37">
        <f>SUMIFS(СВЦЭМ!$I$34:$I$777,СВЦЭМ!$A$34:$A$777,$A317,СВЦЭМ!$B$34:$B$777,H$296)+'СЕТ СН'!$F$13-'СЕТ СН'!$F$23</f>
        <v>-578.75</v>
      </c>
      <c r="I317" s="37">
        <f>SUMIFS(СВЦЭМ!$I$34:$I$777,СВЦЭМ!$A$34:$A$777,$A317,СВЦЭМ!$B$34:$B$777,I$296)+'СЕТ СН'!$F$13-'СЕТ СН'!$F$23</f>
        <v>-578.75</v>
      </c>
      <c r="J317" s="37">
        <f>SUMIFS(СВЦЭМ!$I$34:$I$777,СВЦЭМ!$A$34:$A$777,$A317,СВЦЭМ!$B$34:$B$777,J$296)+'СЕТ СН'!$F$13-'СЕТ СН'!$F$23</f>
        <v>-578.75</v>
      </c>
      <c r="K317" s="37">
        <f>SUMIFS(СВЦЭМ!$I$34:$I$777,СВЦЭМ!$A$34:$A$777,$A317,СВЦЭМ!$B$34:$B$777,K$296)+'СЕТ СН'!$F$13-'СЕТ СН'!$F$23</f>
        <v>-578.75</v>
      </c>
      <c r="L317" s="37">
        <f>SUMIFS(СВЦЭМ!$I$34:$I$777,СВЦЭМ!$A$34:$A$777,$A317,СВЦЭМ!$B$34:$B$777,L$296)+'СЕТ СН'!$F$13-'СЕТ СН'!$F$23</f>
        <v>-578.75</v>
      </c>
      <c r="M317" s="37">
        <f>SUMIFS(СВЦЭМ!$I$34:$I$777,СВЦЭМ!$A$34:$A$777,$A317,СВЦЭМ!$B$34:$B$777,M$296)+'СЕТ СН'!$F$13-'СЕТ СН'!$F$23</f>
        <v>-578.75</v>
      </c>
      <c r="N317" s="37">
        <f>SUMIFS(СВЦЭМ!$I$34:$I$777,СВЦЭМ!$A$34:$A$777,$A317,СВЦЭМ!$B$34:$B$777,N$296)+'СЕТ СН'!$F$13-'СЕТ СН'!$F$23</f>
        <v>-578.75</v>
      </c>
      <c r="O317" s="37">
        <f>SUMIFS(СВЦЭМ!$I$34:$I$777,СВЦЭМ!$A$34:$A$777,$A317,СВЦЭМ!$B$34:$B$777,O$296)+'СЕТ СН'!$F$13-'СЕТ СН'!$F$23</f>
        <v>-578.75</v>
      </c>
      <c r="P317" s="37">
        <f>SUMIFS(СВЦЭМ!$I$34:$I$777,СВЦЭМ!$A$34:$A$777,$A317,СВЦЭМ!$B$34:$B$777,P$296)+'СЕТ СН'!$F$13-'СЕТ СН'!$F$23</f>
        <v>-578.75</v>
      </c>
      <c r="Q317" s="37">
        <f>SUMIFS(СВЦЭМ!$I$34:$I$777,СВЦЭМ!$A$34:$A$777,$A317,СВЦЭМ!$B$34:$B$777,Q$296)+'СЕТ СН'!$F$13-'СЕТ СН'!$F$23</f>
        <v>-578.75</v>
      </c>
      <c r="R317" s="37">
        <f>SUMIFS(СВЦЭМ!$I$34:$I$777,СВЦЭМ!$A$34:$A$777,$A317,СВЦЭМ!$B$34:$B$777,R$296)+'СЕТ СН'!$F$13-'СЕТ СН'!$F$23</f>
        <v>-578.75</v>
      </c>
      <c r="S317" s="37">
        <f>SUMIFS(СВЦЭМ!$I$34:$I$777,СВЦЭМ!$A$34:$A$777,$A317,СВЦЭМ!$B$34:$B$777,S$296)+'СЕТ СН'!$F$13-'СЕТ СН'!$F$23</f>
        <v>-578.75</v>
      </c>
      <c r="T317" s="37">
        <f>SUMIFS(СВЦЭМ!$I$34:$I$777,СВЦЭМ!$A$34:$A$777,$A317,СВЦЭМ!$B$34:$B$777,T$296)+'СЕТ СН'!$F$13-'СЕТ СН'!$F$23</f>
        <v>-578.75</v>
      </c>
      <c r="U317" s="37">
        <f>SUMIFS(СВЦЭМ!$I$34:$I$777,СВЦЭМ!$A$34:$A$777,$A317,СВЦЭМ!$B$34:$B$777,U$296)+'СЕТ СН'!$F$13-'СЕТ СН'!$F$23</f>
        <v>-578.75</v>
      </c>
      <c r="V317" s="37">
        <f>SUMIFS(СВЦЭМ!$I$34:$I$777,СВЦЭМ!$A$34:$A$777,$A317,СВЦЭМ!$B$34:$B$777,V$296)+'СЕТ СН'!$F$13-'СЕТ СН'!$F$23</f>
        <v>-578.75</v>
      </c>
      <c r="W317" s="37">
        <f>SUMIFS(СВЦЭМ!$I$34:$I$777,СВЦЭМ!$A$34:$A$777,$A317,СВЦЭМ!$B$34:$B$777,W$296)+'СЕТ СН'!$F$13-'СЕТ СН'!$F$23</f>
        <v>-578.75</v>
      </c>
      <c r="X317" s="37">
        <f>SUMIFS(СВЦЭМ!$I$34:$I$777,СВЦЭМ!$A$34:$A$777,$A317,СВЦЭМ!$B$34:$B$777,X$296)+'СЕТ СН'!$F$13-'СЕТ СН'!$F$23</f>
        <v>-578.75</v>
      </c>
      <c r="Y317" s="37">
        <f>SUMIFS(СВЦЭМ!$I$34:$I$777,СВЦЭМ!$A$34:$A$777,$A317,СВЦЭМ!$B$34:$B$777,Y$296)+'СЕТ СН'!$F$13-'СЕТ СН'!$F$23</f>
        <v>-578.75</v>
      </c>
    </row>
    <row r="318" spans="1:25" ht="15.75" x14ac:dyDescent="0.2">
      <c r="A318" s="36">
        <f t="shared" si="8"/>
        <v>43061</v>
      </c>
      <c r="B318" s="37">
        <f>SUMIFS(СВЦЭМ!$I$34:$I$777,СВЦЭМ!$A$34:$A$777,$A318,СВЦЭМ!$B$34:$B$777,B$296)+'СЕТ СН'!$F$13-'СЕТ СН'!$F$23</f>
        <v>-578.75</v>
      </c>
      <c r="C318" s="37">
        <f>SUMIFS(СВЦЭМ!$I$34:$I$777,СВЦЭМ!$A$34:$A$777,$A318,СВЦЭМ!$B$34:$B$777,C$296)+'СЕТ СН'!$F$13-'СЕТ СН'!$F$23</f>
        <v>-578.75</v>
      </c>
      <c r="D318" s="37">
        <f>SUMIFS(СВЦЭМ!$I$34:$I$777,СВЦЭМ!$A$34:$A$777,$A318,СВЦЭМ!$B$34:$B$777,D$296)+'СЕТ СН'!$F$13-'СЕТ СН'!$F$23</f>
        <v>-578.75</v>
      </c>
      <c r="E318" s="37">
        <f>SUMIFS(СВЦЭМ!$I$34:$I$777,СВЦЭМ!$A$34:$A$777,$A318,СВЦЭМ!$B$34:$B$777,E$296)+'СЕТ СН'!$F$13-'СЕТ СН'!$F$23</f>
        <v>-578.75</v>
      </c>
      <c r="F318" s="37">
        <f>SUMIFS(СВЦЭМ!$I$34:$I$777,СВЦЭМ!$A$34:$A$777,$A318,СВЦЭМ!$B$34:$B$777,F$296)+'СЕТ СН'!$F$13-'СЕТ СН'!$F$23</f>
        <v>-578.75</v>
      </c>
      <c r="G318" s="37">
        <f>SUMIFS(СВЦЭМ!$I$34:$I$777,СВЦЭМ!$A$34:$A$777,$A318,СВЦЭМ!$B$34:$B$777,G$296)+'СЕТ СН'!$F$13-'СЕТ СН'!$F$23</f>
        <v>-578.75</v>
      </c>
      <c r="H318" s="37">
        <f>SUMIFS(СВЦЭМ!$I$34:$I$777,СВЦЭМ!$A$34:$A$777,$A318,СВЦЭМ!$B$34:$B$777,H$296)+'СЕТ СН'!$F$13-'СЕТ СН'!$F$23</f>
        <v>-578.75</v>
      </c>
      <c r="I318" s="37">
        <f>SUMIFS(СВЦЭМ!$I$34:$I$777,СВЦЭМ!$A$34:$A$777,$A318,СВЦЭМ!$B$34:$B$777,I$296)+'СЕТ СН'!$F$13-'СЕТ СН'!$F$23</f>
        <v>-578.75</v>
      </c>
      <c r="J318" s="37">
        <f>SUMIFS(СВЦЭМ!$I$34:$I$777,СВЦЭМ!$A$34:$A$777,$A318,СВЦЭМ!$B$34:$B$777,J$296)+'СЕТ СН'!$F$13-'СЕТ СН'!$F$23</f>
        <v>-578.75</v>
      </c>
      <c r="K318" s="37">
        <f>SUMIFS(СВЦЭМ!$I$34:$I$777,СВЦЭМ!$A$34:$A$777,$A318,СВЦЭМ!$B$34:$B$777,K$296)+'СЕТ СН'!$F$13-'СЕТ СН'!$F$23</f>
        <v>-578.75</v>
      </c>
      <c r="L318" s="37">
        <f>SUMIFS(СВЦЭМ!$I$34:$I$777,СВЦЭМ!$A$34:$A$777,$A318,СВЦЭМ!$B$34:$B$777,L$296)+'СЕТ СН'!$F$13-'СЕТ СН'!$F$23</f>
        <v>-578.75</v>
      </c>
      <c r="M318" s="37">
        <f>SUMIFS(СВЦЭМ!$I$34:$I$777,СВЦЭМ!$A$34:$A$777,$A318,СВЦЭМ!$B$34:$B$777,M$296)+'СЕТ СН'!$F$13-'СЕТ СН'!$F$23</f>
        <v>-578.75</v>
      </c>
      <c r="N318" s="37">
        <f>SUMIFS(СВЦЭМ!$I$34:$I$777,СВЦЭМ!$A$34:$A$777,$A318,СВЦЭМ!$B$34:$B$777,N$296)+'СЕТ СН'!$F$13-'СЕТ СН'!$F$23</f>
        <v>-578.75</v>
      </c>
      <c r="O318" s="37">
        <f>SUMIFS(СВЦЭМ!$I$34:$I$777,СВЦЭМ!$A$34:$A$777,$A318,СВЦЭМ!$B$34:$B$777,O$296)+'СЕТ СН'!$F$13-'СЕТ СН'!$F$23</f>
        <v>-578.75</v>
      </c>
      <c r="P318" s="37">
        <f>SUMIFS(СВЦЭМ!$I$34:$I$777,СВЦЭМ!$A$34:$A$777,$A318,СВЦЭМ!$B$34:$B$777,P$296)+'СЕТ СН'!$F$13-'СЕТ СН'!$F$23</f>
        <v>-578.75</v>
      </c>
      <c r="Q318" s="37">
        <f>SUMIFS(СВЦЭМ!$I$34:$I$777,СВЦЭМ!$A$34:$A$777,$A318,СВЦЭМ!$B$34:$B$777,Q$296)+'СЕТ СН'!$F$13-'СЕТ СН'!$F$23</f>
        <v>-578.75</v>
      </c>
      <c r="R318" s="37">
        <f>SUMIFS(СВЦЭМ!$I$34:$I$777,СВЦЭМ!$A$34:$A$777,$A318,СВЦЭМ!$B$34:$B$777,R$296)+'СЕТ СН'!$F$13-'СЕТ СН'!$F$23</f>
        <v>-578.75</v>
      </c>
      <c r="S318" s="37">
        <f>SUMIFS(СВЦЭМ!$I$34:$I$777,СВЦЭМ!$A$34:$A$777,$A318,СВЦЭМ!$B$34:$B$777,S$296)+'СЕТ СН'!$F$13-'СЕТ СН'!$F$23</f>
        <v>-578.75</v>
      </c>
      <c r="T318" s="37">
        <f>SUMIFS(СВЦЭМ!$I$34:$I$777,СВЦЭМ!$A$34:$A$777,$A318,СВЦЭМ!$B$34:$B$777,T$296)+'СЕТ СН'!$F$13-'СЕТ СН'!$F$23</f>
        <v>-578.75</v>
      </c>
      <c r="U318" s="37">
        <f>SUMIFS(СВЦЭМ!$I$34:$I$777,СВЦЭМ!$A$34:$A$777,$A318,СВЦЭМ!$B$34:$B$777,U$296)+'СЕТ СН'!$F$13-'СЕТ СН'!$F$23</f>
        <v>-578.75</v>
      </c>
      <c r="V318" s="37">
        <f>SUMIFS(СВЦЭМ!$I$34:$I$777,СВЦЭМ!$A$34:$A$777,$A318,СВЦЭМ!$B$34:$B$777,V$296)+'СЕТ СН'!$F$13-'СЕТ СН'!$F$23</f>
        <v>-578.75</v>
      </c>
      <c r="W318" s="37">
        <f>SUMIFS(СВЦЭМ!$I$34:$I$777,СВЦЭМ!$A$34:$A$777,$A318,СВЦЭМ!$B$34:$B$777,W$296)+'СЕТ СН'!$F$13-'СЕТ СН'!$F$23</f>
        <v>-578.75</v>
      </c>
      <c r="X318" s="37">
        <f>SUMIFS(СВЦЭМ!$I$34:$I$777,СВЦЭМ!$A$34:$A$777,$A318,СВЦЭМ!$B$34:$B$777,X$296)+'СЕТ СН'!$F$13-'СЕТ СН'!$F$23</f>
        <v>-578.75</v>
      </c>
      <c r="Y318" s="37">
        <f>SUMIFS(СВЦЭМ!$I$34:$I$777,СВЦЭМ!$A$34:$A$777,$A318,СВЦЭМ!$B$34:$B$777,Y$296)+'СЕТ СН'!$F$13-'СЕТ СН'!$F$23</f>
        <v>-578.75</v>
      </c>
    </row>
    <row r="319" spans="1:25" ht="15.75" x14ac:dyDescent="0.2">
      <c r="A319" s="36">
        <f t="shared" si="8"/>
        <v>43062</v>
      </c>
      <c r="B319" s="37">
        <f>SUMIFS(СВЦЭМ!$I$34:$I$777,СВЦЭМ!$A$34:$A$777,$A319,СВЦЭМ!$B$34:$B$777,B$296)+'СЕТ СН'!$F$13-'СЕТ СН'!$F$23</f>
        <v>-578.75</v>
      </c>
      <c r="C319" s="37">
        <f>SUMIFS(СВЦЭМ!$I$34:$I$777,СВЦЭМ!$A$34:$A$777,$A319,СВЦЭМ!$B$34:$B$777,C$296)+'СЕТ СН'!$F$13-'СЕТ СН'!$F$23</f>
        <v>-578.75</v>
      </c>
      <c r="D319" s="37">
        <f>SUMIFS(СВЦЭМ!$I$34:$I$777,СВЦЭМ!$A$34:$A$777,$A319,СВЦЭМ!$B$34:$B$777,D$296)+'СЕТ СН'!$F$13-'СЕТ СН'!$F$23</f>
        <v>-578.75</v>
      </c>
      <c r="E319" s="37">
        <f>SUMIFS(СВЦЭМ!$I$34:$I$777,СВЦЭМ!$A$34:$A$777,$A319,СВЦЭМ!$B$34:$B$777,E$296)+'СЕТ СН'!$F$13-'СЕТ СН'!$F$23</f>
        <v>-578.75</v>
      </c>
      <c r="F319" s="37">
        <f>SUMIFS(СВЦЭМ!$I$34:$I$777,СВЦЭМ!$A$34:$A$777,$A319,СВЦЭМ!$B$34:$B$777,F$296)+'СЕТ СН'!$F$13-'СЕТ СН'!$F$23</f>
        <v>-578.75</v>
      </c>
      <c r="G319" s="37">
        <f>SUMIFS(СВЦЭМ!$I$34:$I$777,СВЦЭМ!$A$34:$A$777,$A319,СВЦЭМ!$B$34:$B$777,G$296)+'СЕТ СН'!$F$13-'СЕТ СН'!$F$23</f>
        <v>-578.75</v>
      </c>
      <c r="H319" s="37">
        <f>SUMIFS(СВЦЭМ!$I$34:$I$777,СВЦЭМ!$A$34:$A$777,$A319,СВЦЭМ!$B$34:$B$777,H$296)+'СЕТ СН'!$F$13-'СЕТ СН'!$F$23</f>
        <v>-578.75</v>
      </c>
      <c r="I319" s="37">
        <f>SUMIFS(СВЦЭМ!$I$34:$I$777,СВЦЭМ!$A$34:$A$777,$A319,СВЦЭМ!$B$34:$B$777,I$296)+'СЕТ СН'!$F$13-'СЕТ СН'!$F$23</f>
        <v>-578.75</v>
      </c>
      <c r="J319" s="37">
        <f>SUMIFS(СВЦЭМ!$I$34:$I$777,СВЦЭМ!$A$34:$A$777,$A319,СВЦЭМ!$B$34:$B$777,J$296)+'СЕТ СН'!$F$13-'СЕТ СН'!$F$23</f>
        <v>-578.75</v>
      </c>
      <c r="K319" s="37">
        <f>SUMIFS(СВЦЭМ!$I$34:$I$777,СВЦЭМ!$A$34:$A$777,$A319,СВЦЭМ!$B$34:$B$777,K$296)+'СЕТ СН'!$F$13-'СЕТ СН'!$F$23</f>
        <v>-578.75</v>
      </c>
      <c r="L319" s="37">
        <f>SUMIFS(СВЦЭМ!$I$34:$I$777,СВЦЭМ!$A$34:$A$777,$A319,СВЦЭМ!$B$34:$B$777,L$296)+'СЕТ СН'!$F$13-'СЕТ СН'!$F$23</f>
        <v>-578.75</v>
      </c>
      <c r="M319" s="37">
        <f>SUMIFS(СВЦЭМ!$I$34:$I$777,СВЦЭМ!$A$34:$A$777,$A319,СВЦЭМ!$B$34:$B$777,M$296)+'СЕТ СН'!$F$13-'СЕТ СН'!$F$23</f>
        <v>-578.75</v>
      </c>
      <c r="N319" s="37">
        <f>SUMIFS(СВЦЭМ!$I$34:$I$777,СВЦЭМ!$A$34:$A$777,$A319,СВЦЭМ!$B$34:$B$777,N$296)+'СЕТ СН'!$F$13-'СЕТ СН'!$F$23</f>
        <v>-578.75</v>
      </c>
      <c r="O319" s="37">
        <f>SUMIFS(СВЦЭМ!$I$34:$I$777,СВЦЭМ!$A$34:$A$777,$A319,СВЦЭМ!$B$34:$B$777,O$296)+'СЕТ СН'!$F$13-'СЕТ СН'!$F$23</f>
        <v>-578.75</v>
      </c>
      <c r="P319" s="37">
        <f>SUMIFS(СВЦЭМ!$I$34:$I$777,СВЦЭМ!$A$34:$A$777,$A319,СВЦЭМ!$B$34:$B$777,P$296)+'СЕТ СН'!$F$13-'СЕТ СН'!$F$23</f>
        <v>-578.75</v>
      </c>
      <c r="Q319" s="37">
        <f>SUMIFS(СВЦЭМ!$I$34:$I$777,СВЦЭМ!$A$34:$A$777,$A319,СВЦЭМ!$B$34:$B$777,Q$296)+'СЕТ СН'!$F$13-'СЕТ СН'!$F$23</f>
        <v>-578.75</v>
      </c>
      <c r="R319" s="37">
        <f>SUMIFS(СВЦЭМ!$I$34:$I$777,СВЦЭМ!$A$34:$A$777,$A319,СВЦЭМ!$B$34:$B$777,R$296)+'СЕТ СН'!$F$13-'СЕТ СН'!$F$23</f>
        <v>-578.75</v>
      </c>
      <c r="S319" s="37">
        <f>SUMIFS(СВЦЭМ!$I$34:$I$777,СВЦЭМ!$A$34:$A$777,$A319,СВЦЭМ!$B$34:$B$777,S$296)+'СЕТ СН'!$F$13-'СЕТ СН'!$F$23</f>
        <v>-578.75</v>
      </c>
      <c r="T319" s="37">
        <f>SUMIFS(СВЦЭМ!$I$34:$I$777,СВЦЭМ!$A$34:$A$777,$A319,СВЦЭМ!$B$34:$B$777,T$296)+'СЕТ СН'!$F$13-'СЕТ СН'!$F$23</f>
        <v>-578.75</v>
      </c>
      <c r="U319" s="37">
        <f>SUMIFS(СВЦЭМ!$I$34:$I$777,СВЦЭМ!$A$34:$A$777,$A319,СВЦЭМ!$B$34:$B$777,U$296)+'СЕТ СН'!$F$13-'СЕТ СН'!$F$23</f>
        <v>-578.75</v>
      </c>
      <c r="V319" s="37">
        <f>SUMIFS(СВЦЭМ!$I$34:$I$777,СВЦЭМ!$A$34:$A$777,$A319,СВЦЭМ!$B$34:$B$777,V$296)+'СЕТ СН'!$F$13-'СЕТ СН'!$F$23</f>
        <v>-578.75</v>
      </c>
      <c r="W319" s="37">
        <f>SUMIFS(СВЦЭМ!$I$34:$I$777,СВЦЭМ!$A$34:$A$777,$A319,СВЦЭМ!$B$34:$B$777,W$296)+'СЕТ СН'!$F$13-'СЕТ СН'!$F$23</f>
        <v>-578.75</v>
      </c>
      <c r="X319" s="37">
        <f>SUMIFS(СВЦЭМ!$I$34:$I$777,СВЦЭМ!$A$34:$A$777,$A319,СВЦЭМ!$B$34:$B$777,X$296)+'СЕТ СН'!$F$13-'СЕТ СН'!$F$23</f>
        <v>-578.75</v>
      </c>
      <c r="Y319" s="37">
        <f>SUMIFS(СВЦЭМ!$I$34:$I$777,СВЦЭМ!$A$34:$A$777,$A319,СВЦЭМ!$B$34:$B$777,Y$296)+'СЕТ СН'!$F$13-'СЕТ СН'!$F$23</f>
        <v>-578.75</v>
      </c>
    </row>
    <row r="320" spans="1:25" ht="15.75" x14ac:dyDescent="0.2">
      <c r="A320" s="36">
        <f t="shared" si="8"/>
        <v>43063</v>
      </c>
      <c r="B320" s="37">
        <f>SUMIFS(СВЦЭМ!$I$34:$I$777,СВЦЭМ!$A$34:$A$777,$A320,СВЦЭМ!$B$34:$B$777,B$296)+'СЕТ СН'!$F$13-'СЕТ СН'!$F$23</f>
        <v>-578.75</v>
      </c>
      <c r="C320" s="37">
        <f>SUMIFS(СВЦЭМ!$I$34:$I$777,СВЦЭМ!$A$34:$A$777,$A320,СВЦЭМ!$B$34:$B$777,C$296)+'СЕТ СН'!$F$13-'СЕТ СН'!$F$23</f>
        <v>-578.75</v>
      </c>
      <c r="D320" s="37">
        <f>SUMIFS(СВЦЭМ!$I$34:$I$777,СВЦЭМ!$A$34:$A$777,$A320,СВЦЭМ!$B$34:$B$777,D$296)+'СЕТ СН'!$F$13-'СЕТ СН'!$F$23</f>
        <v>-578.75</v>
      </c>
      <c r="E320" s="37">
        <f>SUMIFS(СВЦЭМ!$I$34:$I$777,СВЦЭМ!$A$34:$A$777,$A320,СВЦЭМ!$B$34:$B$777,E$296)+'СЕТ СН'!$F$13-'СЕТ СН'!$F$23</f>
        <v>-578.75</v>
      </c>
      <c r="F320" s="37">
        <f>SUMIFS(СВЦЭМ!$I$34:$I$777,СВЦЭМ!$A$34:$A$777,$A320,СВЦЭМ!$B$34:$B$777,F$296)+'СЕТ СН'!$F$13-'СЕТ СН'!$F$23</f>
        <v>-578.75</v>
      </c>
      <c r="G320" s="37">
        <f>SUMIFS(СВЦЭМ!$I$34:$I$777,СВЦЭМ!$A$34:$A$777,$A320,СВЦЭМ!$B$34:$B$777,G$296)+'СЕТ СН'!$F$13-'СЕТ СН'!$F$23</f>
        <v>-578.75</v>
      </c>
      <c r="H320" s="37">
        <f>SUMIFS(СВЦЭМ!$I$34:$I$777,СВЦЭМ!$A$34:$A$777,$A320,СВЦЭМ!$B$34:$B$777,H$296)+'СЕТ СН'!$F$13-'СЕТ СН'!$F$23</f>
        <v>-578.75</v>
      </c>
      <c r="I320" s="37">
        <f>SUMIFS(СВЦЭМ!$I$34:$I$777,СВЦЭМ!$A$34:$A$777,$A320,СВЦЭМ!$B$34:$B$777,I$296)+'СЕТ СН'!$F$13-'СЕТ СН'!$F$23</f>
        <v>-578.75</v>
      </c>
      <c r="J320" s="37">
        <f>SUMIFS(СВЦЭМ!$I$34:$I$777,СВЦЭМ!$A$34:$A$777,$A320,СВЦЭМ!$B$34:$B$777,J$296)+'СЕТ СН'!$F$13-'СЕТ СН'!$F$23</f>
        <v>-578.75</v>
      </c>
      <c r="K320" s="37">
        <f>SUMIFS(СВЦЭМ!$I$34:$I$777,СВЦЭМ!$A$34:$A$777,$A320,СВЦЭМ!$B$34:$B$777,K$296)+'СЕТ СН'!$F$13-'СЕТ СН'!$F$23</f>
        <v>-578.75</v>
      </c>
      <c r="L320" s="37">
        <f>SUMIFS(СВЦЭМ!$I$34:$I$777,СВЦЭМ!$A$34:$A$777,$A320,СВЦЭМ!$B$34:$B$777,L$296)+'СЕТ СН'!$F$13-'СЕТ СН'!$F$23</f>
        <v>-578.75</v>
      </c>
      <c r="M320" s="37">
        <f>SUMIFS(СВЦЭМ!$I$34:$I$777,СВЦЭМ!$A$34:$A$777,$A320,СВЦЭМ!$B$34:$B$777,M$296)+'СЕТ СН'!$F$13-'СЕТ СН'!$F$23</f>
        <v>-578.75</v>
      </c>
      <c r="N320" s="37">
        <f>SUMIFS(СВЦЭМ!$I$34:$I$777,СВЦЭМ!$A$34:$A$777,$A320,СВЦЭМ!$B$34:$B$777,N$296)+'СЕТ СН'!$F$13-'СЕТ СН'!$F$23</f>
        <v>-578.75</v>
      </c>
      <c r="O320" s="37">
        <f>SUMIFS(СВЦЭМ!$I$34:$I$777,СВЦЭМ!$A$34:$A$777,$A320,СВЦЭМ!$B$34:$B$777,O$296)+'СЕТ СН'!$F$13-'СЕТ СН'!$F$23</f>
        <v>-578.75</v>
      </c>
      <c r="P320" s="37">
        <f>SUMIFS(СВЦЭМ!$I$34:$I$777,СВЦЭМ!$A$34:$A$777,$A320,СВЦЭМ!$B$34:$B$777,P$296)+'СЕТ СН'!$F$13-'СЕТ СН'!$F$23</f>
        <v>-578.75</v>
      </c>
      <c r="Q320" s="37">
        <f>SUMIFS(СВЦЭМ!$I$34:$I$777,СВЦЭМ!$A$34:$A$777,$A320,СВЦЭМ!$B$34:$B$777,Q$296)+'СЕТ СН'!$F$13-'СЕТ СН'!$F$23</f>
        <v>-578.75</v>
      </c>
      <c r="R320" s="37">
        <f>SUMIFS(СВЦЭМ!$I$34:$I$777,СВЦЭМ!$A$34:$A$777,$A320,СВЦЭМ!$B$34:$B$777,R$296)+'СЕТ СН'!$F$13-'СЕТ СН'!$F$23</f>
        <v>-578.75</v>
      </c>
      <c r="S320" s="37">
        <f>SUMIFS(СВЦЭМ!$I$34:$I$777,СВЦЭМ!$A$34:$A$777,$A320,СВЦЭМ!$B$34:$B$777,S$296)+'СЕТ СН'!$F$13-'СЕТ СН'!$F$23</f>
        <v>-578.75</v>
      </c>
      <c r="T320" s="37">
        <f>SUMIFS(СВЦЭМ!$I$34:$I$777,СВЦЭМ!$A$34:$A$777,$A320,СВЦЭМ!$B$34:$B$777,T$296)+'СЕТ СН'!$F$13-'СЕТ СН'!$F$23</f>
        <v>-578.75</v>
      </c>
      <c r="U320" s="37">
        <f>SUMIFS(СВЦЭМ!$I$34:$I$777,СВЦЭМ!$A$34:$A$777,$A320,СВЦЭМ!$B$34:$B$777,U$296)+'СЕТ СН'!$F$13-'СЕТ СН'!$F$23</f>
        <v>-578.75</v>
      </c>
      <c r="V320" s="37">
        <f>SUMIFS(СВЦЭМ!$I$34:$I$777,СВЦЭМ!$A$34:$A$777,$A320,СВЦЭМ!$B$34:$B$777,V$296)+'СЕТ СН'!$F$13-'СЕТ СН'!$F$23</f>
        <v>-578.75</v>
      </c>
      <c r="W320" s="37">
        <f>SUMIFS(СВЦЭМ!$I$34:$I$777,СВЦЭМ!$A$34:$A$777,$A320,СВЦЭМ!$B$34:$B$777,W$296)+'СЕТ СН'!$F$13-'СЕТ СН'!$F$23</f>
        <v>-578.75</v>
      </c>
      <c r="X320" s="37">
        <f>SUMIFS(СВЦЭМ!$I$34:$I$777,СВЦЭМ!$A$34:$A$777,$A320,СВЦЭМ!$B$34:$B$777,X$296)+'СЕТ СН'!$F$13-'СЕТ СН'!$F$23</f>
        <v>-578.75</v>
      </c>
      <c r="Y320" s="37">
        <f>SUMIFS(СВЦЭМ!$I$34:$I$777,СВЦЭМ!$A$34:$A$777,$A320,СВЦЭМ!$B$34:$B$777,Y$296)+'СЕТ СН'!$F$13-'СЕТ СН'!$F$23</f>
        <v>-578.75</v>
      </c>
    </row>
    <row r="321" spans="1:27" ht="15.75" x14ac:dyDescent="0.2">
      <c r="A321" s="36">
        <f t="shared" si="8"/>
        <v>43064</v>
      </c>
      <c r="B321" s="37">
        <f>SUMIFS(СВЦЭМ!$I$34:$I$777,СВЦЭМ!$A$34:$A$777,$A321,СВЦЭМ!$B$34:$B$777,B$296)+'СЕТ СН'!$F$13-'СЕТ СН'!$F$23</f>
        <v>-578.75</v>
      </c>
      <c r="C321" s="37">
        <f>SUMIFS(СВЦЭМ!$I$34:$I$777,СВЦЭМ!$A$34:$A$777,$A321,СВЦЭМ!$B$34:$B$777,C$296)+'СЕТ СН'!$F$13-'СЕТ СН'!$F$23</f>
        <v>-578.75</v>
      </c>
      <c r="D321" s="37">
        <f>SUMIFS(СВЦЭМ!$I$34:$I$777,СВЦЭМ!$A$34:$A$777,$A321,СВЦЭМ!$B$34:$B$777,D$296)+'СЕТ СН'!$F$13-'СЕТ СН'!$F$23</f>
        <v>-578.75</v>
      </c>
      <c r="E321" s="37">
        <f>SUMIFS(СВЦЭМ!$I$34:$I$777,СВЦЭМ!$A$34:$A$777,$A321,СВЦЭМ!$B$34:$B$777,E$296)+'СЕТ СН'!$F$13-'СЕТ СН'!$F$23</f>
        <v>-578.75</v>
      </c>
      <c r="F321" s="37">
        <f>SUMIFS(СВЦЭМ!$I$34:$I$777,СВЦЭМ!$A$34:$A$777,$A321,СВЦЭМ!$B$34:$B$777,F$296)+'СЕТ СН'!$F$13-'СЕТ СН'!$F$23</f>
        <v>-578.75</v>
      </c>
      <c r="G321" s="37">
        <f>SUMIFS(СВЦЭМ!$I$34:$I$777,СВЦЭМ!$A$34:$A$777,$A321,СВЦЭМ!$B$34:$B$777,G$296)+'СЕТ СН'!$F$13-'СЕТ СН'!$F$23</f>
        <v>-578.75</v>
      </c>
      <c r="H321" s="37">
        <f>SUMIFS(СВЦЭМ!$I$34:$I$777,СВЦЭМ!$A$34:$A$777,$A321,СВЦЭМ!$B$34:$B$777,H$296)+'СЕТ СН'!$F$13-'СЕТ СН'!$F$23</f>
        <v>-578.75</v>
      </c>
      <c r="I321" s="37">
        <f>SUMIFS(СВЦЭМ!$I$34:$I$777,СВЦЭМ!$A$34:$A$777,$A321,СВЦЭМ!$B$34:$B$777,I$296)+'СЕТ СН'!$F$13-'СЕТ СН'!$F$23</f>
        <v>-578.75</v>
      </c>
      <c r="J321" s="37">
        <f>SUMIFS(СВЦЭМ!$I$34:$I$777,СВЦЭМ!$A$34:$A$777,$A321,СВЦЭМ!$B$34:$B$777,J$296)+'СЕТ СН'!$F$13-'СЕТ СН'!$F$23</f>
        <v>-578.75</v>
      </c>
      <c r="K321" s="37">
        <f>SUMIFS(СВЦЭМ!$I$34:$I$777,СВЦЭМ!$A$34:$A$777,$A321,СВЦЭМ!$B$34:$B$777,K$296)+'СЕТ СН'!$F$13-'СЕТ СН'!$F$23</f>
        <v>-578.75</v>
      </c>
      <c r="L321" s="37">
        <f>SUMIFS(СВЦЭМ!$I$34:$I$777,СВЦЭМ!$A$34:$A$777,$A321,СВЦЭМ!$B$34:$B$777,L$296)+'СЕТ СН'!$F$13-'СЕТ СН'!$F$23</f>
        <v>-578.75</v>
      </c>
      <c r="M321" s="37">
        <f>SUMIFS(СВЦЭМ!$I$34:$I$777,СВЦЭМ!$A$34:$A$777,$A321,СВЦЭМ!$B$34:$B$777,M$296)+'СЕТ СН'!$F$13-'СЕТ СН'!$F$23</f>
        <v>-578.75</v>
      </c>
      <c r="N321" s="37">
        <f>SUMIFS(СВЦЭМ!$I$34:$I$777,СВЦЭМ!$A$34:$A$777,$A321,СВЦЭМ!$B$34:$B$777,N$296)+'СЕТ СН'!$F$13-'СЕТ СН'!$F$23</f>
        <v>-578.75</v>
      </c>
      <c r="O321" s="37">
        <f>SUMIFS(СВЦЭМ!$I$34:$I$777,СВЦЭМ!$A$34:$A$777,$A321,СВЦЭМ!$B$34:$B$777,O$296)+'СЕТ СН'!$F$13-'СЕТ СН'!$F$23</f>
        <v>-578.75</v>
      </c>
      <c r="P321" s="37">
        <f>SUMIFS(СВЦЭМ!$I$34:$I$777,СВЦЭМ!$A$34:$A$777,$A321,СВЦЭМ!$B$34:$B$777,P$296)+'СЕТ СН'!$F$13-'СЕТ СН'!$F$23</f>
        <v>-578.75</v>
      </c>
      <c r="Q321" s="37">
        <f>SUMIFS(СВЦЭМ!$I$34:$I$777,СВЦЭМ!$A$34:$A$777,$A321,СВЦЭМ!$B$34:$B$777,Q$296)+'СЕТ СН'!$F$13-'СЕТ СН'!$F$23</f>
        <v>-578.75</v>
      </c>
      <c r="R321" s="37">
        <f>SUMIFS(СВЦЭМ!$I$34:$I$777,СВЦЭМ!$A$34:$A$777,$A321,СВЦЭМ!$B$34:$B$777,R$296)+'СЕТ СН'!$F$13-'СЕТ СН'!$F$23</f>
        <v>-578.75</v>
      </c>
      <c r="S321" s="37">
        <f>SUMIFS(СВЦЭМ!$I$34:$I$777,СВЦЭМ!$A$34:$A$777,$A321,СВЦЭМ!$B$34:$B$777,S$296)+'СЕТ СН'!$F$13-'СЕТ СН'!$F$23</f>
        <v>-578.75</v>
      </c>
      <c r="T321" s="37">
        <f>SUMIFS(СВЦЭМ!$I$34:$I$777,СВЦЭМ!$A$34:$A$777,$A321,СВЦЭМ!$B$34:$B$777,T$296)+'СЕТ СН'!$F$13-'СЕТ СН'!$F$23</f>
        <v>-578.75</v>
      </c>
      <c r="U321" s="37">
        <f>SUMIFS(СВЦЭМ!$I$34:$I$777,СВЦЭМ!$A$34:$A$777,$A321,СВЦЭМ!$B$34:$B$777,U$296)+'СЕТ СН'!$F$13-'СЕТ СН'!$F$23</f>
        <v>-578.75</v>
      </c>
      <c r="V321" s="37">
        <f>SUMIFS(СВЦЭМ!$I$34:$I$777,СВЦЭМ!$A$34:$A$777,$A321,СВЦЭМ!$B$34:$B$777,V$296)+'СЕТ СН'!$F$13-'СЕТ СН'!$F$23</f>
        <v>-578.75</v>
      </c>
      <c r="W321" s="37">
        <f>SUMIFS(СВЦЭМ!$I$34:$I$777,СВЦЭМ!$A$34:$A$777,$A321,СВЦЭМ!$B$34:$B$777,W$296)+'СЕТ СН'!$F$13-'СЕТ СН'!$F$23</f>
        <v>-578.75</v>
      </c>
      <c r="X321" s="37">
        <f>SUMIFS(СВЦЭМ!$I$34:$I$777,СВЦЭМ!$A$34:$A$777,$A321,СВЦЭМ!$B$34:$B$777,X$296)+'СЕТ СН'!$F$13-'СЕТ СН'!$F$23</f>
        <v>-578.75</v>
      </c>
      <c r="Y321" s="37">
        <f>SUMIFS(СВЦЭМ!$I$34:$I$777,СВЦЭМ!$A$34:$A$777,$A321,СВЦЭМ!$B$34:$B$777,Y$296)+'СЕТ СН'!$F$13-'СЕТ СН'!$F$23</f>
        <v>-578.75</v>
      </c>
    </row>
    <row r="322" spans="1:27" ht="15.75" x14ac:dyDescent="0.2">
      <c r="A322" s="36">
        <f t="shared" si="8"/>
        <v>43065</v>
      </c>
      <c r="B322" s="37">
        <f>SUMIFS(СВЦЭМ!$I$34:$I$777,СВЦЭМ!$A$34:$A$777,$A322,СВЦЭМ!$B$34:$B$777,B$296)+'СЕТ СН'!$F$13-'СЕТ СН'!$F$23</f>
        <v>-578.75</v>
      </c>
      <c r="C322" s="37">
        <f>SUMIFS(СВЦЭМ!$I$34:$I$777,СВЦЭМ!$A$34:$A$777,$A322,СВЦЭМ!$B$34:$B$777,C$296)+'СЕТ СН'!$F$13-'СЕТ СН'!$F$23</f>
        <v>-578.75</v>
      </c>
      <c r="D322" s="37">
        <f>SUMIFS(СВЦЭМ!$I$34:$I$777,СВЦЭМ!$A$34:$A$777,$A322,СВЦЭМ!$B$34:$B$777,D$296)+'СЕТ СН'!$F$13-'СЕТ СН'!$F$23</f>
        <v>-578.75</v>
      </c>
      <c r="E322" s="37">
        <f>SUMIFS(СВЦЭМ!$I$34:$I$777,СВЦЭМ!$A$34:$A$777,$A322,СВЦЭМ!$B$34:$B$777,E$296)+'СЕТ СН'!$F$13-'СЕТ СН'!$F$23</f>
        <v>-578.75</v>
      </c>
      <c r="F322" s="37">
        <f>SUMIFS(СВЦЭМ!$I$34:$I$777,СВЦЭМ!$A$34:$A$777,$A322,СВЦЭМ!$B$34:$B$777,F$296)+'СЕТ СН'!$F$13-'СЕТ СН'!$F$23</f>
        <v>-578.75</v>
      </c>
      <c r="G322" s="37">
        <f>SUMIFS(СВЦЭМ!$I$34:$I$777,СВЦЭМ!$A$34:$A$777,$A322,СВЦЭМ!$B$34:$B$777,G$296)+'СЕТ СН'!$F$13-'СЕТ СН'!$F$23</f>
        <v>-578.75</v>
      </c>
      <c r="H322" s="37">
        <f>SUMIFS(СВЦЭМ!$I$34:$I$777,СВЦЭМ!$A$34:$A$777,$A322,СВЦЭМ!$B$34:$B$777,H$296)+'СЕТ СН'!$F$13-'СЕТ СН'!$F$23</f>
        <v>-578.75</v>
      </c>
      <c r="I322" s="37">
        <f>SUMIFS(СВЦЭМ!$I$34:$I$777,СВЦЭМ!$A$34:$A$777,$A322,СВЦЭМ!$B$34:$B$777,I$296)+'СЕТ СН'!$F$13-'СЕТ СН'!$F$23</f>
        <v>-578.75</v>
      </c>
      <c r="J322" s="37">
        <f>SUMIFS(СВЦЭМ!$I$34:$I$777,СВЦЭМ!$A$34:$A$777,$A322,СВЦЭМ!$B$34:$B$777,J$296)+'СЕТ СН'!$F$13-'СЕТ СН'!$F$23</f>
        <v>-578.75</v>
      </c>
      <c r="K322" s="37">
        <f>SUMIFS(СВЦЭМ!$I$34:$I$777,СВЦЭМ!$A$34:$A$777,$A322,СВЦЭМ!$B$34:$B$777,K$296)+'СЕТ СН'!$F$13-'СЕТ СН'!$F$23</f>
        <v>-578.75</v>
      </c>
      <c r="L322" s="37">
        <f>SUMIFS(СВЦЭМ!$I$34:$I$777,СВЦЭМ!$A$34:$A$777,$A322,СВЦЭМ!$B$34:$B$777,L$296)+'СЕТ СН'!$F$13-'СЕТ СН'!$F$23</f>
        <v>-578.75</v>
      </c>
      <c r="M322" s="37">
        <f>SUMIFS(СВЦЭМ!$I$34:$I$777,СВЦЭМ!$A$34:$A$777,$A322,СВЦЭМ!$B$34:$B$777,M$296)+'СЕТ СН'!$F$13-'СЕТ СН'!$F$23</f>
        <v>-578.75</v>
      </c>
      <c r="N322" s="37">
        <f>SUMIFS(СВЦЭМ!$I$34:$I$777,СВЦЭМ!$A$34:$A$777,$A322,СВЦЭМ!$B$34:$B$777,N$296)+'СЕТ СН'!$F$13-'СЕТ СН'!$F$23</f>
        <v>-578.75</v>
      </c>
      <c r="O322" s="37">
        <f>SUMIFS(СВЦЭМ!$I$34:$I$777,СВЦЭМ!$A$34:$A$777,$A322,СВЦЭМ!$B$34:$B$777,O$296)+'СЕТ СН'!$F$13-'СЕТ СН'!$F$23</f>
        <v>-578.75</v>
      </c>
      <c r="P322" s="37">
        <f>SUMIFS(СВЦЭМ!$I$34:$I$777,СВЦЭМ!$A$34:$A$777,$A322,СВЦЭМ!$B$34:$B$777,P$296)+'СЕТ СН'!$F$13-'СЕТ СН'!$F$23</f>
        <v>-578.75</v>
      </c>
      <c r="Q322" s="37">
        <f>SUMIFS(СВЦЭМ!$I$34:$I$777,СВЦЭМ!$A$34:$A$777,$A322,СВЦЭМ!$B$34:$B$777,Q$296)+'СЕТ СН'!$F$13-'СЕТ СН'!$F$23</f>
        <v>-578.75</v>
      </c>
      <c r="R322" s="37">
        <f>SUMIFS(СВЦЭМ!$I$34:$I$777,СВЦЭМ!$A$34:$A$777,$A322,СВЦЭМ!$B$34:$B$777,R$296)+'СЕТ СН'!$F$13-'СЕТ СН'!$F$23</f>
        <v>-578.75</v>
      </c>
      <c r="S322" s="37">
        <f>SUMIFS(СВЦЭМ!$I$34:$I$777,СВЦЭМ!$A$34:$A$777,$A322,СВЦЭМ!$B$34:$B$777,S$296)+'СЕТ СН'!$F$13-'СЕТ СН'!$F$23</f>
        <v>-578.75</v>
      </c>
      <c r="T322" s="37">
        <f>SUMIFS(СВЦЭМ!$I$34:$I$777,СВЦЭМ!$A$34:$A$777,$A322,СВЦЭМ!$B$34:$B$777,T$296)+'СЕТ СН'!$F$13-'СЕТ СН'!$F$23</f>
        <v>-578.75</v>
      </c>
      <c r="U322" s="37">
        <f>SUMIFS(СВЦЭМ!$I$34:$I$777,СВЦЭМ!$A$34:$A$777,$A322,СВЦЭМ!$B$34:$B$777,U$296)+'СЕТ СН'!$F$13-'СЕТ СН'!$F$23</f>
        <v>-578.75</v>
      </c>
      <c r="V322" s="37">
        <f>SUMIFS(СВЦЭМ!$I$34:$I$777,СВЦЭМ!$A$34:$A$777,$A322,СВЦЭМ!$B$34:$B$777,V$296)+'СЕТ СН'!$F$13-'СЕТ СН'!$F$23</f>
        <v>-578.75</v>
      </c>
      <c r="W322" s="37">
        <f>SUMIFS(СВЦЭМ!$I$34:$I$777,СВЦЭМ!$A$34:$A$777,$A322,СВЦЭМ!$B$34:$B$777,W$296)+'СЕТ СН'!$F$13-'СЕТ СН'!$F$23</f>
        <v>-578.75</v>
      </c>
      <c r="X322" s="37">
        <f>SUMIFS(СВЦЭМ!$I$34:$I$777,СВЦЭМ!$A$34:$A$777,$A322,СВЦЭМ!$B$34:$B$777,X$296)+'СЕТ СН'!$F$13-'СЕТ СН'!$F$23</f>
        <v>-578.75</v>
      </c>
      <c r="Y322" s="37">
        <f>SUMIFS(СВЦЭМ!$I$34:$I$777,СВЦЭМ!$A$34:$A$777,$A322,СВЦЭМ!$B$34:$B$777,Y$296)+'СЕТ СН'!$F$13-'СЕТ СН'!$F$23</f>
        <v>-578.75</v>
      </c>
    </row>
    <row r="323" spans="1:27" ht="15.75" x14ac:dyDescent="0.2">
      <c r="A323" s="36">
        <f t="shared" si="8"/>
        <v>43066</v>
      </c>
      <c r="B323" s="37">
        <f>SUMIFS(СВЦЭМ!$I$34:$I$777,СВЦЭМ!$A$34:$A$777,$A323,СВЦЭМ!$B$34:$B$777,B$296)+'СЕТ СН'!$F$13-'СЕТ СН'!$F$23</f>
        <v>-578.75</v>
      </c>
      <c r="C323" s="37">
        <f>SUMIFS(СВЦЭМ!$I$34:$I$777,СВЦЭМ!$A$34:$A$777,$A323,СВЦЭМ!$B$34:$B$777,C$296)+'СЕТ СН'!$F$13-'СЕТ СН'!$F$23</f>
        <v>-578.75</v>
      </c>
      <c r="D323" s="37">
        <f>SUMIFS(СВЦЭМ!$I$34:$I$777,СВЦЭМ!$A$34:$A$777,$A323,СВЦЭМ!$B$34:$B$777,D$296)+'СЕТ СН'!$F$13-'СЕТ СН'!$F$23</f>
        <v>-578.75</v>
      </c>
      <c r="E323" s="37">
        <f>SUMIFS(СВЦЭМ!$I$34:$I$777,СВЦЭМ!$A$34:$A$777,$A323,СВЦЭМ!$B$34:$B$777,E$296)+'СЕТ СН'!$F$13-'СЕТ СН'!$F$23</f>
        <v>-578.75</v>
      </c>
      <c r="F323" s="37">
        <f>SUMIFS(СВЦЭМ!$I$34:$I$777,СВЦЭМ!$A$34:$A$777,$A323,СВЦЭМ!$B$34:$B$777,F$296)+'СЕТ СН'!$F$13-'СЕТ СН'!$F$23</f>
        <v>-578.75</v>
      </c>
      <c r="G323" s="37">
        <f>SUMIFS(СВЦЭМ!$I$34:$I$777,СВЦЭМ!$A$34:$A$777,$A323,СВЦЭМ!$B$34:$B$777,G$296)+'СЕТ СН'!$F$13-'СЕТ СН'!$F$23</f>
        <v>-578.75</v>
      </c>
      <c r="H323" s="37">
        <f>SUMIFS(СВЦЭМ!$I$34:$I$777,СВЦЭМ!$A$34:$A$777,$A323,СВЦЭМ!$B$34:$B$777,H$296)+'СЕТ СН'!$F$13-'СЕТ СН'!$F$23</f>
        <v>-578.75</v>
      </c>
      <c r="I323" s="37">
        <f>SUMIFS(СВЦЭМ!$I$34:$I$777,СВЦЭМ!$A$34:$A$777,$A323,СВЦЭМ!$B$34:$B$777,I$296)+'СЕТ СН'!$F$13-'СЕТ СН'!$F$23</f>
        <v>-578.75</v>
      </c>
      <c r="J323" s="37">
        <f>SUMIFS(СВЦЭМ!$I$34:$I$777,СВЦЭМ!$A$34:$A$777,$A323,СВЦЭМ!$B$34:$B$777,J$296)+'СЕТ СН'!$F$13-'СЕТ СН'!$F$23</f>
        <v>-578.75</v>
      </c>
      <c r="K323" s="37">
        <f>SUMIFS(СВЦЭМ!$I$34:$I$777,СВЦЭМ!$A$34:$A$777,$A323,СВЦЭМ!$B$34:$B$777,K$296)+'СЕТ СН'!$F$13-'СЕТ СН'!$F$23</f>
        <v>-578.75</v>
      </c>
      <c r="L323" s="37">
        <f>SUMIFS(СВЦЭМ!$I$34:$I$777,СВЦЭМ!$A$34:$A$777,$A323,СВЦЭМ!$B$34:$B$777,L$296)+'СЕТ СН'!$F$13-'СЕТ СН'!$F$23</f>
        <v>-578.75</v>
      </c>
      <c r="M323" s="37">
        <f>SUMIFS(СВЦЭМ!$I$34:$I$777,СВЦЭМ!$A$34:$A$777,$A323,СВЦЭМ!$B$34:$B$777,M$296)+'СЕТ СН'!$F$13-'СЕТ СН'!$F$23</f>
        <v>-578.75</v>
      </c>
      <c r="N323" s="37">
        <f>SUMIFS(СВЦЭМ!$I$34:$I$777,СВЦЭМ!$A$34:$A$777,$A323,СВЦЭМ!$B$34:$B$777,N$296)+'СЕТ СН'!$F$13-'СЕТ СН'!$F$23</f>
        <v>-578.75</v>
      </c>
      <c r="O323" s="37">
        <f>SUMIFS(СВЦЭМ!$I$34:$I$777,СВЦЭМ!$A$34:$A$777,$A323,СВЦЭМ!$B$34:$B$777,O$296)+'СЕТ СН'!$F$13-'СЕТ СН'!$F$23</f>
        <v>-578.75</v>
      </c>
      <c r="P323" s="37">
        <f>SUMIFS(СВЦЭМ!$I$34:$I$777,СВЦЭМ!$A$34:$A$777,$A323,СВЦЭМ!$B$34:$B$777,P$296)+'СЕТ СН'!$F$13-'СЕТ СН'!$F$23</f>
        <v>-578.75</v>
      </c>
      <c r="Q323" s="37">
        <f>SUMIFS(СВЦЭМ!$I$34:$I$777,СВЦЭМ!$A$34:$A$777,$A323,СВЦЭМ!$B$34:$B$777,Q$296)+'СЕТ СН'!$F$13-'СЕТ СН'!$F$23</f>
        <v>-578.75</v>
      </c>
      <c r="R323" s="37">
        <f>SUMIFS(СВЦЭМ!$I$34:$I$777,СВЦЭМ!$A$34:$A$777,$A323,СВЦЭМ!$B$34:$B$777,R$296)+'СЕТ СН'!$F$13-'СЕТ СН'!$F$23</f>
        <v>-578.75</v>
      </c>
      <c r="S323" s="37">
        <f>SUMIFS(СВЦЭМ!$I$34:$I$777,СВЦЭМ!$A$34:$A$777,$A323,СВЦЭМ!$B$34:$B$777,S$296)+'СЕТ СН'!$F$13-'СЕТ СН'!$F$23</f>
        <v>-578.75</v>
      </c>
      <c r="T323" s="37">
        <f>SUMIFS(СВЦЭМ!$I$34:$I$777,СВЦЭМ!$A$34:$A$777,$A323,СВЦЭМ!$B$34:$B$777,T$296)+'СЕТ СН'!$F$13-'СЕТ СН'!$F$23</f>
        <v>-578.75</v>
      </c>
      <c r="U323" s="37">
        <f>SUMIFS(СВЦЭМ!$I$34:$I$777,СВЦЭМ!$A$34:$A$777,$A323,СВЦЭМ!$B$34:$B$777,U$296)+'СЕТ СН'!$F$13-'СЕТ СН'!$F$23</f>
        <v>-578.75</v>
      </c>
      <c r="V323" s="37">
        <f>SUMIFS(СВЦЭМ!$I$34:$I$777,СВЦЭМ!$A$34:$A$777,$A323,СВЦЭМ!$B$34:$B$777,V$296)+'СЕТ СН'!$F$13-'СЕТ СН'!$F$23</f>
        <v>-578.75</v>
      </c>
      <c r="W323" s="37">
        <f>SUMIFS(СВЦЭМ!$I$34:$I$777,СВЦЭМ!$A$34:$A$777,$A323,СВЦЭМ!$B$34:$B$777,W$296)+'СЕТ СН'!$F$13-'СЕТ СН'!$F$23</f>
        <v>-578.75</v>
      </c>
      <c r="X323" s="37">
        <f>SUMIFS(СВЦЭМ!$I$34:$I$777,СВЦЭМ!$A$34:$A$777,$A323,СВЦЭМ!$B$34:$B$777,X$296)+'СЕТ СН'!$F$13-'СЕТ СН'!$F$23</f>
        <v>-578.75</v>
      </c>
      <c r="Y323" s="37">
        <f>SUMIFS(СВЦЭМ!$I$34:$I$777,СВЦЭМ!$A$34:$A$777,$A323,СВЦЭМ!$B$34:$B$777,Y$296)+'СЕТ СН'!$F$13-'СЕТ СН'!$F$23</f>
        <v>-578.75</v>
      </c>
    </row>
    <row r="324" spans="1:27" ht="15.75" x14ac:dyDescent="0.2">
      <c r="A324" s="36">
        <f t="shared" si="8"/>
        <v>43067</v>
      </c>
      <c r="B324" s="37">
        <f>SUMIFS(СВЦЭМ!$I$34:$I$777,СВЦЭМ!$A$34:$A$777,$A324,СВЦЭМ!$B$34:$B$777,B$296)+'СЕТ СН'!$F$13-'СЕТ СН'!$F$23</f>
        <v>-578.75</v>
      </c>
      <c r="C324" s="37">
        <f>SUMIFS(СВЦЭМ!$I$34:$I$777,СВЦЭМ!$A$34:$A$777,$A324,СВЦЭМ!$B$34:$B$777,C$296)+'СЕТ СН'!$F$13-'СЕТ СН'!$F$23</f>
        <v>-578.75</v>
      </c>
      <c r="D324" s="37">
        <f>SUMIFS(СВЦЭМ!$I$34:$I$777,СВЦЭМ!$A$34:$A$777,$A324,СВЦЭМ!$B$34:$B$777,D$296)+'СЕТ СН'!$F$13-'СЕТ СН'!$F$23</f>
        <v>-578.75</v>
      </c>
      <c r="E324" s="37">
        <f>SUMIFS(СВЦЭМ!$I$34:$I$777,СВЦЭМ!$A$34:$A$777,$A324,СВЦЭМ!$B$34:$B$777,E$296)+'СЕТ СН'!$F$13-'СЕТ СН'!$F$23</f>
        <v>-578.75</v>
      </c>
      <c r="F324" s="37">
        <f>SUMIFS(СВЦЭМ!$I$34:$I$777,СВЦЭМ!$A$34:$A$777,$A324,СВЦЭМ!$B$34:$B$777,F$296)+'СЕТ СН'!$F$13-'СЕТ СН'!$F$23</f>
        <v>-578.75</v>
      </c>
      <c r="G324" s="37">
        <f>SUMIFS(СВЦЭМ!$I$34:$I$777,СВЦЭМ!$A$34:$A$777,$A324,СВЦЭМ!$B$34:$B$777,G$296)+'СЕТ СН'!$F$13-'СЕТ СН'!$F$23</f>
        <v>-578.75</v>
      </c>
      <c r="H324" s="37">
        <f>SUMIFS(СВЦЭМ!$I$34:$I$777,СВЦЭМ!$A$34:$A$777,$A324,СВЦЭМ!$B$34:$B$777,H$296)+'СЕТ СН'!$F$13-'СЕТ СН'!$F$23</f>
        <v>-578.75</v>
      </c>
      <c r="I324" s="37">
        <f>SUMIFS(СВЦЭМ!$I$34:$I$777,СВЦЭМ!$A$34:$A$777,$A324,СВЦЭМ!$B$34:$B$777,I$296)+'СЕТ СН'!$F$13-'СЕТ СН'!$F$23</f>
        <v>-578.75</v>
      </c>
      <c r="J324" s="37">
        <f>SUMIFS(СВЦЭМ!$I$34:$I$777,СВЦЭМ!$A$34:$A$777,$A324,СВЦЭМ!$B$34:$B$777,J$296)+'СЕТ СН'!$F$13-'СЕТ СН'!$F$23</f>
        <v>-578.75</v>
      </c>
      <c r="K324" s="37">
        <f>SUMIFS(СВЦЭМ!$I$34:$I$777,СВЦЭМ!$A$34:$A$777,$A324,СВЦЭМ!$B$34:$B$777,K$296)+'СЕТ СН'!$F$13-'СЕТ СН'!$F$23</f>
        <v>-578.75</v>
      </c>
      <c r="L324" s="37">
        <f>SUMIFS(СВЦЭМ!$I$34:$I$777,СВЦЭМ!$A$34:$A$777,$A324,СВЦЭМ!$B$34:$B$777,L$296)+'СЕТ СН'!$F$13-'СЕТ СН'!$F$23</f>
        <v>-578.75</v>
      </c>
      <c r="M324" s="37">
        <f>SUMIFS(СВЦЭМ!$I$34:$I$777,СВЦЭМ!$A$34:$A$777,$A324,СВЦЭМ!$B$34:$B$777,M$296)+'СЕТ СН'!$F$13-'СЕТ СН'!$F$23</f>
        <v>-578.75</v>
      </c>
      <c r="N324" s="37">
        <f>SUMIFS(СВЦЭМ!$I$34:$I$777,СВЦЭМ!$A$34:$A$777,$A324,СВЦЭМ!$B$34:$B$777,N$296)+'СЕТ СН'!$F$13-'СЕТ СН'!$F$23</f>
        <v>-578.75</v>
      </c>
      <c r="O324" s="37">
        <f>SUMIFS(СВЦЭМ!$I$34:$I$777,СВЦЭМ!$A$34:$A$777,$A324,СВЦЭМ!$B$34:$B$777,O$296)+'СЕТ СН'!$F$13-'СЕТ СН'!$F$23</f>
        <v>-578.75</v>
      </c>
      <c r="P324" s="37">
        <f>SUMIFS(СВЦЭМ!$I$34:$I$777,СВЦЭМ!$A$34:$A$777,$A324,СВЦЭМ!$B$34:$B$777,P$296)+'СЕТ СН'!$F$13-'СЕТ СН'!$F$23</f>
        <v>-578.75</v>
      </c>
      <c r="Q324" s="37">
        <f>SUMIFS(СВЦЭМ!$I$34:$I$777,СВЦЭМ!$A$34:$A$777,$A324,СВЦЭМ!$B$34:$B$777,Q$296)+'СЕТ СН'!$F$13-'СЕТ СН'!$F$23</f>
        <v>-578.75</v>
      </c>
      <c r="R324" s="37">
        <f>SUMIFS(СВЦЭМ!$I$34:$I$777,СВЦЭМ!$A$34:$A$777,$A324,СВЦЭМ!$B$34:$B$777,R$296)+'СЕТ СН'!$F$13-'СЕТ СН'!$F$23</f>
        <v>-578.75</v>
      </c>
      <c r="S324" s="37">
        <f>SUMIFS(СВЦЭМ!$I$34:$I$777,СВЦЭМ!$A$34:$A$777,$A324,СВЦЭМ!$B$34:$B$777,S$296)+'СЕТ СН'!$F$13-'СЕТ СН'!$F$23</f>
        <v>-578.75</v>
      </c>
      <c r="T324" s="37">
        <f>SUMIFS(СВЦЭМ!$I$34:$I$777,СВЦЭМ!$A$34:$A$777,$A324,СВЦЭМ!$B$34:$B$777,T$296)+'СЕТ СН'!$F$13-'СЕТ СН'!$F$23</f>
        <v>-578.75</v>
      </c>
      <c r="U324" s="37">
        <f>SUMIFS(СВЦЭМ!$I$34:$I$777,СВЦЭМ!$A$34:$A$777,$A324,СВЦЭМ!$B$34:$B$777,U$296)+'СЕТ СН'!$F$13-'СЕТ СН'!$F$23</f>
        <v>-578.75</v>
      </c>
      <c r="V324" s="37">
        <f>SUMIFS(СВЦЭМ!$I$34:$I$777,СВЦЭМ!$A$34:$A$777,$A324,СВЦЭМ!$B$34:$B$777,V$296)+'СЕТ СН'!$F$13-'СЕТ СН'!$F$23</f>
        <v>-578.75</v>
      </c>
      <c r="W324" s="37">
        <f>SUMIFS(СВЦЭМ!$I$34:$I$777,СВЦЭМ!$A$34:$A$777,$A324,СВЦЭМ!$B$34:$B$777,W$296)+'СЕТ СН'!$F$13-'СЕТ СН'!$F$23</f>
        <v>-578.75</v>
      </c>
      <c r="X324" s="37">
        <f>SUMIFS(СВЦЭМ!$I$34:$I$777,СВЦЭМ!$A$34:$A$777,$A324,СВЦЭМ!$B$34:$B$777,X$296)+'СЕТ СН'!$F$13-'СЕТ СН'!$F$23</f>
        <v>-578.75</v>
      </c>
      <c r="Y324" s="37">
        <f>SUMIFS(СВЦЭМ!$I$34:$I$777,СВЦЭМ!$A$34:$A$777,$A324,СВЦЭМ!$B$34:$B$777,Y$296)+'СЕТ СН'!$F$13-'СЕТ СН'!$F$23</f>
        <v>-578.75</v>
      </c>
    </row>
    <row r="325" spans="1:27" ht="15.75" x14ac:dyDescent="0.2">
      <c r="A325" s="36">
        <f t="shared" si="8"/>
        <v>43068</v>
      </c>
      <c r="B325" s="37">
        <f>SUMIFS(СВЦЭМ!$I$34:$I$777,СВЦЭМ!$A$34:$A$777,$A325,СВЦЭМ!$B$34:$B$777,B$296)+'СЕТ СН'!$F$13-'СЕТ СН'!$F$23</f>
        <v>-578.75</v>
      </c>
      <c r="C325" s="37">
        <f>SUMIFS(СВЦЭМ!$I$34:$I$777,СВЦЭМ!$A$34:$A$777,$A325,СВЦЭМ!$B$34:$B$777,C$296)+'СЕТ СН'!$F$13-'СЕТ СН'!$F$23</f>
        <v>-578.75</v>
      </c>
      <c r="D325" s="37">
        <f>SUMIFS(СВЦЭМ!$I$34:$I$777,СВЦЭМ!$A$34:$A$777,$A325,СВЦЭМ!$B$34:$B$777,D$296)+'СЕТ СН'!$F$13-'СЕТ СН'!$F$23</f>
        <v>-578.75</v>
      </c>
      <c r="E325" s="37">
        <f>SUMIFS(СВЦЭМ!$I$34:$I$777,СВЦЭМ!$A$34:$A$777,$A325,СВЦЭМ!$B$34:$B$777,E$296)+'СЕТ СН'!$F$13-'СЕТ СН'!$F$23</f>
        <v>-578.75</v>
      </c>
      <c r="F325" s="37">
        <f>SUMIFS(СВЦЭМ!$I$34:$I$777,СВЦЭМ!$A$34:$A$777,$A325,СВЦЭМ!$B$34:$B$777,F$296)+'СЕТ СН'!$F$13-'СЕТ СН'!$F$23</f>
        <v>-578.75</v>
      </c>
      <c r="G325" s="37">
        <f>SUMIFS(СВЦЭМ!$I$34:$I$777,СВЦЭМ!$A$34:$A$777,$A325,СВЦЭМ!$B$34:$B$777,G$296)+'СЕТ СН'!$F$13-'СЕТ СН'!$F$23</f>
        <v>-578.75</v>
      </c>
      <c r="H325" s="37">
        <f>SUMIFS(СВЦЭМ!$I$34:$I$777,СВЦЭМ!$A$34:$A$777,$A325,СВЦЭМ!$B$34:$B$777,H$296)+'СЕТ СН'!$F$13-'СЕТ СН'!$F$23</f>
        <v>-578.75</v>
      </c>
      <c r="I325" s="37">
        <f>SUMIFS(СВЦЭМ!$I$34:$I$777,СВЦЭМ!$A$34:$A$777,$A325,СВЦЭМ!$B$34:$B$777,I$296)+'СЕТ СН'!$F$13-'СЕТ СН'!$F$23</f>
        <v>-578.75</v>
      </c>
      <c r="J325" s="37">
        <f>SUMIFS(СВЦЭМ!$I$34:$I$777,СВЦЭМ!$A$34:$A$777,$A325,СВЦЭМ!$B$34:$B$777,J$296)+'СЕТ СН'!$F$13-'СЕТ СН'!$F$23</f>
        <v>-578.75</v>
      </c>
      <c r="K325" s="37">
        <f>SUMIFS(СВЦЭМ!$I$34:$I$777,СВЦЭМ!$A$34:$A$777,$A325,СВЦЭМ!$B$34:$B$777,K$296)+'СЕТ СН'!$F$13-'СЕТ СН'!$F$23</f>
        <v>-578.75</v>
      </c>
      <c r="L325" s="37">
        <f>SUMIFS(СВЦЭМ!$I$34:$I$777,СВЦЭМ!$A$34:$A$777,$A325,СВЦЭМ!$B$34:$B$777,L$296)+'СЕТ СН'!$F$13-'СЕТ СН'!$F$23</f>
        <v>-578.75</v>
      </c>
      <c r="M325" s="37">
        <f>SUMIFS(СВЦЭМ!$I$34:$I$777,СВЦЭМ!$A$34:$A$777,$A325,СВЦЭМ!$B$34:$B$777,M$296)+'СЕТ СН'!$F$13-'СЕТ СН'!$F$23</f>
        <v>-578.75</v>
      </c>
      <c r="N325" s="37">
        <f>SUMIFS(СВЦЭМ!$I$34:$I$777,СВЦЭМ!$A$34:$A$777,$A325,СВЦЭМ!$B$34:$B$777,N$296)+'СЕТ СН'!$F$13-'СЕТ СН'!$F$23</f>
        <v>-578.75</v>
      </c>
      <c r="O325" s="37">
        <f>SUMIFS(СВЦЭМ!$I$34:$I$777,СВЦЭМ!$A$34:$A$777,$A325,СВЦЭМ!$B$34:$B$777,O$296)+'СЕТ СН'!$F$13-'СЕТ СН'!$F$23</f>
        <v>-578.75</v>
      </c>
      <c r="P325" s="37">
        <f>SUMIFS(СВЦЭМ!$I$34:$I$777,СВЦЭМ!$A$34:$A$777,$A325,СВЦЭМ!$B$34:$B$777,P$296)+'СЕТ СН'!$F$13-'СЕТ СН'!$F$23</f>
        <v>-578.75</v>
      </c>
      <c r="Q325" s="37">
        <f>SUMIFS(СВЦЭМ!$I$34:$I$777,СВЦЭМ!$A$34:$A$777,$A325,СВЦЭМ!$B$34:$B$777,Q$296)+'СЕТ СН'!$F$13-'СЕТ СН'!$F$23</f>
        <v>-578.75</v>
      </c>
      <c r="R325" s="37">
        <f>SUMIFS(СВЦЭМ!$I$34:$I$777,СВЦЭМ!$A$34:$A$777,$A325,СВЦЭМ!$B$34:$B$777,R$296)+'СЕТ СН'!$F$13-'СЕТ СН'!$F$23</f>
        <v>-578.75</v>
      </c>
      <c r="S325" s="37">
        <f>SUMIFS(СВЦЭМ!$I$34:$I$777,СВЦЭМ!$A$34:$A$777,$A325,СВЦЭМ!$B$34:$B$777,S$296)+'СЕТ СН'!$F$13-'СЕТ СН'!$F$23</f>
        <v>-578.75</v>
      </c>
      <c r="T325" s="37">
        <f>SUMIFS(СВЦЭМ!$I$34:$I$777,СВЦЭМ!$A$34:$A$777,$A325,СВЦЭМ!$B$34:$B$777,T$296)+'СЕТ СН'!$F$13-'СЕТ СН'!$F$23</f>
        <v>-578.75</v>
      </c>
      <c r="U325" s="37">
        <f>SUMIFS(СВЦЭМ!$I$34:$I$777,СВЦЭМ!$A$34:$A$777,$A325,СВЦЭМ!$B$34:$B$777,U$296)+'СЕТ СН'!$F$13-'СЕТ СН'!$F$23</f>
        <v>-578.75</v>
      </c>
      <c r="V325" s="37">
        <f>SUMIFS(СВЦЭМ!$I$34:$I$777,СВЦЭМ!$A$34:$A$777,$A325,СВЦЭМ!$B$34:$B$777,V$296)+'СЕТ СН'!$F$13-'СЕТ СН'!$F$23</f>
        <v>-578.75</v>
      </c>
      <c r="W325" s="37">
        <f>SUMIFS(СВЦЭМ!$I$34:$I$777,СВЦЭМ!$A$34:$A$777,$A325,СВЦЭМ!$B$34:$B$777,W$296)+'СЕТ СН'!$F$13-'СЕТ СН'!$F$23</f>
        <v>-578.75</v>
      </c>
      <c r="X325" s="37">
        <f>SUMIFS(СВЦЭМ!$I$34:$I$777,СВЦЭМ!$A$34:$A$777,$A325,СВЦЭМ!$B$34:$B$777,X$296)+'СЕТ СН'!$F$13-'СЕТ СН'!$F$23</f>
        <v>-578.75</v>
      </c>
      <c r="Y325" s="37">
        <f>SUMIFS(СВЦЭМ!$I$34:$I$777,СВЦЭМ!$A$34:$A$777,$A325,СВЦЭМ!$B$34:$B$777,Y$296)+'СЕТ СН'!$F$13-'СЕТ СН'!$F$23</f>
        <v>-578.75</v>
      </c>
    </row>
    <row r="326" spans="1:27" ht="15.75" x14ac:dyDescent="0.2">
      <c r="A326" s="36">
        <f t="shared" si="8"/>
        <v>43069</v>
      </c>
      <c r="B326" s="37">
        <f>SUMIFS(СВЦЭМ!$I$34:$I$777,СВЦЭМ!$A$34:$A$777,$A326,СВЦЭМ!$B$34:$B$777,B$296)+'СЕТ СН'!$F$13-'СЕТ СН'!$F$23</f>
        <v>-578.75</v>
      </c>
      <c r="C326" s="37">
        <f>SUMIFS(СВЦЭМ!$I$34:$I$777,СВЦЭМ!$A$34:$A$777,$A326,СВЦЭМ!$B$34:$B$777,C$296)+'СЕТ СН'!$F$13-'СЕТ СН'!$F$23</f>
        <v>-578.75</v>
      </c>
      <c r="D326" s="37">
        <f>SUMIFS(СВЦЭМ!$I$34:$I$777,СВЦЭМ!$A$34:$A$777,$A326,СВЦЭМ!$B$34:$B$777,D$296)+'СЕТ СН'!$F$13-'СЕТ СН'!$F$23</f>
        <v>-578.75</v>
      </c>
      <c r="E326" s="37">
        <f>SUMIFS(СВЦЭМ!$I$34:$I$777,СВЦЭМ!$A$34:$A$777,$A326,СВЦЭМ!$B$34:$B$777,E$296)+'СЕТ СН'!$F$13-'СЕТ СН'!$F$23</f>
        <v>-578.75</v>
      </c>
      <c r="F326" s="37">
        <f>SUMIFS(СВЦЭМ!$I$34:$I$777,СВЦЭМ!$A$34:$A$777,$A326,СВЦЭМ!$B$34:$B$777,F$296)+'СЕТ СН'!$F$13-'СЕТ СН'!$F$23</f>
        <v>-578.75</v>
      </c>
      <c r="G326" s="37">
        <f>SUMIFS(СВЦЭМ!$I$34:$I$777,СВЦЭМ!$A$34:$A$777,$A326,СВЦЭМ!$B$34:$B$777,G$296)+'СЕТ СН'!$F$13-'СЕТ СН'!$F$23</f>
        <v>-578.75</v>
      </c>
      <c r="H326" s="37">
        <f>SUMIFS(СВЦЭМ!$I$34:$I$777,СВЦЭМ!$A$34:$A$777,$A326,СВЦЭМ!$B$34:$B$777,H$296)+'СЕТ СН'!$F$13-'СЕТ СН'!$F$23</f>
        <v>-578.75</v>
      </c>
      <c r="I326" s="37">
        <f>SUMIFS(СВЦЭМ!$I$34:$I$777,СВЦЭМ!$A$34:$A$777,$A326,СВЦЭМ!$B$34:$B$777,I$296)+'СЕТ СН'!$F$13-'СЕТ СН'!$F$23</f>
        <v>-578.75</v>
      </c>
      <c r="J326" s="37">
        <f>SUMIFS(СВЦЭМ!$I$34:$I$777,СВЦЭМ!$A$34:$A$777,$A326,СВЦЭМ!$B$34:$B$777,J$296)+'СЕТ СН'!$F$13-'СЕТ СН'!$F$23</f>
        <v>-578.75</v>
      </c>
      <c r="K326" s="37">
        <f>SUMIFS(СВЦЭМ!$I$34:$I$777,СВЦЭМ!$A$34:$A$777,$A326,СВЦЭМ!$B$34:$B$777,K$296)+'СЕТ СН'!$F$13-'СЕТ СН'!$F$23</f>
        <v>-578.75</v>
      </c>
      <c r="L326" s="37">
        <f>SUMIFS(СВЦЭМ!$I$34:$I$777,СВЦЭМ!$A$34:$A$777,$A326,СВЦЭМ!$B$34:$B$777,L$296)+'СЕТ СН'!$F$13-'СЕТ СН'!$F$23</f>
        <v>-578.75</v>
      </c>
      <c r="M326" s="37">
        <f>SUMIFS(СВЦЭМ!$I$34:$I$777,СВЦЭМ!$A$34:$A$777,$A326,СВЦЭМ!$B$34:$B$777,M$296)+'СЕТ СН'!$F$13-'СЕТ СН'!$F$23</f>
        <v>-578.75</v>
      </c>
      <c r="N326" s="37">
        <f>SUMIFS(СВЦЭМ!$I$34:$I$777,СВЦЭМ!$A$34:$A$777,$A326,СВЦЭМ!$B$34:$B$777,N$296)+'СЕТ СН'!$F$13-'СЕТ СН'!$F$23</f>
        <v>-578.75</v>
      </c>
      <c r="O326" s="37">
        <f>SUMIFS(СВЦЭМ!$I$34:$I$777,СВЦЭМ!$A$34:$A$777,$A326,СВЦЭМ!$B$34:$B$777,O$296)+'СЕТ СН'!$F$13-'СЕТ СН'!$F$23</f>
        <v>-578.75</v>
      </c>
      <c r="P326" s="37">
        <f>SUMIFS(СВЦЭМ!$I$34:$I$777,СВЦЭМ!$A$34:$A$777,$A326,СВЦЭМ!$B$34:$B$777,P$296)+'СЕТ СН'!$F$13-'СЕТ СН'!$F$23</f>
        <v>-578.75</v>
      </c>
      <c r="Q326" s="37">
        <f>SUMIFS(СВЦЭМ!$I$34:$I$777,СВЦЭМ!$A$34:$A$777,$A326,СВЦЭМ!$B$34:$B$777,Q$296)+'СЕТ СН'!$F$13-'СЕТ СН'!$F$23</f>
        <v>-578.75</v>
      </c>
      <c r="R326" s="37">
        <f>SUMIFS(СВЦЭМ!$I$34:$I$777,СВЦЭМ!$A$34:$A$777,$A326,СВЦЭМ!$B$34:$B$777,R$296)+'СЕТ СН'!$F$13-'СЕТ СН'!$F$23</f>
        <v>-578.75</v>
      </c>
      <c r="S326" s="37">
        <f>SUMIFS(СВЦЭМ!$I$34:$I$777,СВЦЭМ!$A$34:$A$777,$A326,СВЦЭМ!$B$34:$B$777,S$296)+'СЕТ СН'!$F$13-'СЕТ СН'!$F$23</f>
        <v>-578.75</v>
      </c>
      <c r="T326" s="37">
        <f>SUMIFS(СВЦЭМ!$I$34:$I$777,СВЦЭМ!$A$34:$A$777,$A326,СВЦЭМ!$B$34:$B$777,T$296)+'СЕТ СН'!$F$13-'СЕТ СН'!$F$23</f>
        <v>-578.75</v>
      </c>
      <c r="U326" s="37">
        <f>SUMIFS(СВЦЭМ!$I$34:$I$777,СВЦЭМ!$A$34:$A$777,$A326,СВЦЭМ!$B$34:$B$777,U$296)+'СЕТ СН'!$F$13-'СЕТ СН'!$F$23</f>
        <v>-578.75</v>
      </c>
      <c r="V326" s="37">
        <f>SUMIFS(СВЦЭМ!$I$34:$I$777,СВЦЭМ!$A$34:$A$777,$A326,СВЦЭМ!$B$34:$B$777,V$296)+'СЕТ СН'!$F$13-'СЕТ СН'!$F$23</f>
        <v>-578.75</v>
      </c>
      <c r="W326" s="37">
        <f>SUMIFS(СВЦЭМ!$I$34:$I$777,СВЦЭМ!$A$34:$A$777,$A326,СВЦЭМ!$B$34:$B$777,W$296)+'СЕТ СН'!$F$13-'СЕТ СН'!$F$23</f>
        <v>-578.75</v>
      </c>
      <c r="X326" s="37">
        <f>SUMIFS(СВЦЭМ!$I$34:$I$777,СВЦЭМ!$A$34:$A$777,$A326,СВЦЭМ!$B$34:$B$777,X$296)+'СЕТ СН'!$F$13-'СЕТ СН'!$F$23</f>
        <v>-578.75</v>
      </c>
      <c r="Y326" s="37">
        <f>SUMIFS(СВЦЭМ!$I$34:$I$777,СВЦЭМ!$A$34:$A$777,$A326,СВЦЭМ!$B$34:$B$777,Y$296)+'СЕТ СН'!$F$13-'СЕТ СН'!$F$23</f>
        <v>-578.75</v>
      </c>
    </row>
    <row r="327" spans="1:27" ht="15.75" hidden="1" x14ac:dyDescent="0.2">
      <c r="A327" s="36">
        <f t="shared" si="8"/>
        <v>43070</v>
      </c>
      <c r="B327" s="37">
        <f>SUMIFS(СВЦЭМ!$I$34:$I$777,СВЦЭМ!$A$34:$A$777,$A327,СВЦЭМ!$B$34:$B$777,B$296)+'СЕТ СН'!$F$13-'СЕТ СН'!$F$23</f>
        <v>-578.75</v>
      </c>
      <c r="C327" s="37">
        <f>SUMIFS(СВЦЭМ!$I$34:$I$777,СВЦЭМ!$A$34:$A$777,$A327,СВЦЭМ!$B$34:$B$777,C$296)+'СЕТ СН'!$F$13-'СЕТ СН'!$F$23</f>
        <v>-578.75</v>
      </c>
      <c r="D327" s="37">
        <f>SUMIFS(СВЦЭМ!$I$34:$I$777,СВЦЭМ!$A$34:$A$777,$A327,СВЦЭМ!$B$34:$B$777,D$296)+'СЕТ СН'!$F$13-'СЕТ СН'!$F$23</f>
        <v>-578.75</v>
      </c>
      <c r="E327" s="37">
        <f>SUMIFS(СВЦЭМ!$I$34:$I$777,СВЦЭМ!$A$34:$A$777,$A327,СВЦЭМ!$B$34:$B$777,E$296)+'СЕТ СН'!$F$13-'СЕТ СН'!$F$23</f>
        <v>-578.75</v>
      </c>
      <c r="F327" s="37">
        <f>SUMIFS(СВЦЭМ!$I$34:$I$777,СВЦЭМ!$A$34:$A$777,$A327,СВЦЭМ!$B$34:$B$777,F$296)+'СЕТ СН'!$F$13-'СЕТ СН'!$F$23</f>
        <v>-578.75</v>
      </c>
      <c r="G327" s="37">
        <f>SUMIFS(СВЦЭМ!$I$34:$I$777,СВЦЭМ!$A$34:$A$777,$A327,СВЦЭМ!$B$34:$B$777,G$296)+'СЕТ СН'!$F$13-'СЕТ СН'!$F$23</f>
        <v>-578.75</v>
      </c>
      <c r="H327" s="37">
        <f>SUMIFS(СВЦЭМ!$I$34:$I$777,СВЦЭМ!$A$34:$A$777,$A327,СВЦЭМ!$B$34:$B$777,H$296)+'СЕТ СН'!$F$13-'СЕТ СН'!$F$23</f>
        <v>-578.75</v>
      </c>
      <c r="I327" s="37">
        <f>SUMIFS(СВЦЭМ!$I$34:$I$777,СВЦЭМ!$A$34:$A$777,$A327,СВЦЭМ!$B$34:$B$777,I$296)+'СЕТ СН'!$F$13-'СЕТ СН'!$F$23</f>
        <v>-578.75</v>
      </c>
      <c r="J327" s="37">
        <f>SUMIFS(СВЦЭМ!$I$34:$I$777,СВЦЭМ!$A$34:$A$777,$A327,СВЦЭМ!$B$34:$B$777,J$296)+'СЕТ СН'!$F$13-'СЕТ СН'!$F$23</f>
        <v>-578.75</v>
      </c>
      <c r="K327" s="37">
        <f>SUMIFS(СВЦЭМ!$I$34:$I$777,СВЦЭМ!$A$34:$A$777,$A327,СВЦЭМ!$B$34:$B$777,K$296)+'СЕТ СН'!$F$13-'СЕТ СН'!$F$23</f>
        <v>-578.75</v>
      </c>
      <c r="L327" s="37">
        <f>SUMIFS(СВЦЭМ!$I$34:$I$777,СВЦЭМ!$A$34:$A$777,$A327,СВЦЭМ!$B$34:$B$777,L$296)+'СЕТ СН'!$F$13-'СЕТ СН'!$F$23</f>
        <v>-578.75</v>
      </c>
      <c r="M327" s="37">
        <f>SUMIFS(СВЦЭМ!$I$34:$I$777,СВЦЭМ!$A$34:$A$777,$A327,СВЦЭМ!$B$34:$B$777,M$296)+'СЕТ СН'!$F$13-'СЕТ СН'!$F$23</f>
        <v>-578.75</v>
      </c>
      <c r="N327" s="37">
        <f>SUMIFS(СВЦЭМ!$I$34:$I$777,СВЦЭМ!$A$34:$A$777,$A327,СВЦЭМ!$B$34:$B$777,N$296)+'СЕТ СН'!$F$13-'СЕТ СН'!$F$23</f>
        <v>-578.75</v>
      </c>
      <c r="O327" s="37">
        <f>SUMIFS(СВЦЭМ!$I$34:$I$777,СВЦЭМ!$A$34:$A$777,$A327,СВЦЭМ!$B$34:$B$777,O$296)+'СЕТ СН'!$F$13-'СЕТ СН'!$F$23</f>
        <v>-578.75</v>
      </c>
      <c r="P327" s="37">
        <f>SUMIFS(СВЦЭМ!$I$34:$I$777,СВЦЭМ!$A$34:$A$777,$A327,СВЦЭМ!$B$34:$B$777,P$296)+'СЕТ СН'!$F$13-'СЕТ СН'!$F$23</f>
        <v>-578.75</v>
      </c>
      <c r="Q327" s="37">
        <f>SUMIFS(СВЦЭМ!$I$34:$I$777,СВЦЭМ!$A$34:$A$777,$A327,СВЦЭМ!$B$34:$B$777,Q$296)+'СЕТ СН'!$F$13-'СЕТ СН'!$F$23</f>
        <v>-578.75</v>
      </c>
      <c r="R327" s="37">
        <f>SUMIFS(СВЦЭМ!$I$34:$I$777,СВЦЭМ!$A$34:$A$777,$A327,СВЦЭМ!$B$34:$B$777,R$296)+'СЕТ СН'!$F$13-'СЕТ СН'!$F$23</f>
        <v>-578.75</v>
      </c>
      <c r="S327" s="37">
        <f>SUMIFS(СВЦЭМ!$I$34:$I$777,СВЦЭМ!$A$34:$A$777,$A327,СВЦЭМ!$B$34:$B$777,S$296)+'СЕТ СН'!$F$13-'СЕТ СН'!$F$23</f>
        <v>-578.75</v>
      </c>
      <c r="T327" s="37">
        <f>SUMIFS(СВЦЭМ!$I$34:$I$777,СВЦЭМ!$A$34:$A$777,$A327,СВЦЭМ!$B$34:$B$777,T$296)+'СЕТ СН'!$F$13-'СЕТ СН'!$F$23</f>
        <v>-578.75</v>
      </c>
      <c r="U327" s="37">
        <f>SUMIFS(СВЦЭМ!$I$34:$I$777,СВЦЭМ!$A$34:$A$777,$A327,СВЦЭМ!$B$34:$B$777,U$296)+'СЕТ СН'!$F$13-'СЕТ СН'!$F$23</f>
        <v>-578.75</v>
      </c>
      <c r="V327" s="37">
        <f>SUMIFS(СВЦЭМ!$I$34:$I$777,СВЦЭМ!$A$34:$A$777,$A327,СВЦЭМ!$B$34:$B$777,V$296)+'СЕТ СН'!$F$13-'СЕТ СН'!$F$23</f>
        <v>-578.75</v>
      </c>
      <c r="W327" s="37">
        <f>SUMIFS(СВЦЭМ!$I$34:$I$777,СВЦЭМ!$A$34:$A$777,$A327,СВЦЭМ!$B$34:$B$777,W$296)+'СЕТ СН'!$F$13-'СЕТ СН'!$F$23</f>
        <v>-578.75</v>
      </c>
      <c r="X327" s="37">
        <f>SUMIFS(СВЦЭМ!$I$34:$I$777,СВЦЭМ!$A$34:$A$777,$A327,СВЦЭМ!$B$34:$B$777,X$296)+'СЕТ СН'!$F$13-'СЕТ СН'!$F$23</f>
        <v>-578.75</v>
      </c>
      <c r="Y327" s="37">
        <f>SUMIFS(СВЦЭМ!$I$34:$I$777,СВЦЭМ!$A$34:$A$777,$A327,СВЦЭМ!$B$34:$B$777,Y$296)+'СЕТ СН'!$F$13-'СЕТ СН'!$F$23</f>
        <v>-578.75</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28"/>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01.11.2017</v>
      </c>
      <c r="B332" s="37">
        <f>SUMIFS(СВЦЭМ!$J$34:$J$777,СВЦЭМ!$A$34:$A$777,$A332,СВЦЭМ!$B$34:$B$777,B$331)+'СЕТ СН'!$F$13-'СЕТ СН'!$F$23</f>
        <v>-13.666148819999989</v>
      </c>
      <c r="C332" s="37">
        <f>SUMIFS(СВЦЭМ!$J$34:$J$777,СВЦЭМ!$A$34:$A$777,$A332,СВЦЭМ!$B$34:$B$777,C$331)+'СЕТ СН'!$F$13-'СЕТ СН'!$F$23</f>
        <v>14.167136450000044</v>
      </c>
      <c r="D332" s="37">
        <f>SUMIFS(СВЦЭМ!$J$34:$J$777,СВЦЭМ!$A$34:$A$777,$A332,СВЦЭМ!$B$34:$B$777,D$331)+'СЕТ СН'!$F$13-'СЕТ СН'!$F$23</f>
        <v>60.271318510000015</v>
      </c>
      <c r="E332" s="37">
        <f>SUMIFS(СВЦЭМ!$J$34:$J$777,СВЦЭМ!$A$34:$A$777,$A332,СВЦЭМ!$B$34:$B$777,E$331)+'СЕТ СН'!$F$13-'СЕТ СН'!$F$23</f>
        <v>67.855352710000034</v>
      </c>
      <c r="F332" s="37">
        <f>SUMIFS(СВЦЭМ!$J$34:$J$777,СВЦЭМ!$A$34:$A$777,$A332,СВЦЭМ!$B$34:$B$777,F$331)+'СЕТ СН'!$F$13-'СЕТ СН'!$F$23</f>
        <v>68.596716809999975</v>
      </c>
      <c r="G332" s="37">
        <f>SUMIFS(СВЦЭМ!$J$34:$J$777,СВЦЭМ!$A$34:$A$777,$A332,СВЦЭМ!$B$34:$B$777,G$331)+'СЕТ СН'!$F$13-'СЕТ СН'!$F$23</f>
        <v>64.006990029999997</v>
      </c>
      <c r="H332" s="37">
        <f>SUMIFS(СВЦЭМ!$J$34:$J$777,СВЦЭМ!$A$34:$A$777,$A332,СВЦЭМ!$B$34:$B$777,H$331)+'СЕТ СН'!$F$13-'СЕТ СН'!$F$23</f>
        <v>8.8942753699999457</v>
      </c>
      <c r="I332" s="37">
        <f>SUMIFS(СВЦЭМ!$J$34:$J$777,СВЦЭМ!$A$34:$A$777,$A332,СВЦЭМ!$B$34:$B$777,I$331)+'СЕТ СН'!$F$13-'СЕТ СН'!$F$23</f>
        <v>-7.0999191900000369</v>
      </c>
      <c r="J332" s="37">
        <f>SUMIFS(СВЦЭМ!$J$34:$J$777,СВЦЭМ!$A$34:$A$777,$A332,СВЦЭМ!$B$34:$B$777,J$331)+'СЕТ СН'!$F$13-'СЕТ СН'!$F$23</f>
        <v>-75.585031739999977</v>
      </c>
      <c r="K332" s="37">
        <f>SUMIFS(СВЦЭМ!$J$34:$J$777,СВЦЭМ!$A$34:$A$777,$A332,СВЦЭМ!$B$34:$B$777,K$331)+'СЕТ СН'!$F$13-'СЕТ СН'!$F$23</f>
        <v>-114.89039413</v>
      </c>
      <c r="L332" s="37">
        <f>SUMIFS(СВЦЭМ!$J$34:$J$777,СВЦЭМ!$A$34:$A$777,$A332,СВЦЭМ!$B$34:$B$777,L$331)+'СЕТ СН'!$F$13-'СЕТ СН'!$F$23</f>
        <v>-162.40818064000001</v>
      </c>
      <c r="M332" s="37">
        <f>SUMIFS(СВЦЭМ!$J$34:$J$777,СВЦЭМ!$A$34:$A$777,$A332,СВЦЭМ!$B$34:$B$777,M$331)+'СЕТ СН'!$F$13-'СЕТ СН'!$F$23</f>
        <v>-185.63382360000003</v>
      </c>
      <c r="N332" s="37">
        <f>SUMIFS(СВЦЭМ!$J$34:$J$777,СВЦЭМ!$A$34:$A$777,$A332,СВЦЭМ!$B$34:$B$777,N$331)+'СЕТ СН'!$F$13-'СЕТ СН'!$F$23</f>
        <v>-194.13271553999999</v>
      </c>
      <c r="O332" s="37">
        <f>SUMIFS(СВЦЭМ!$J$34:$J$777,СВЦЭМ!$A$34:$A$777,$A332,СВЦЭМ!$B$34:$B$777,O$331)+'СЕТ СН'!$F$13-'СЕТ СН'!$F$23</f>
        <v>-196.67571952999998</v>
      </c>
      <c r="P332" s="37">
        <f>SUMIFS(СВЦЭМ!$J$34:$J$777,СВЦЭМ!$A$34:$A$777,$A332,СВЦЭМ!$B$34:$B$777,P$331)+'СЕТ СН'!$F$13-'СЕТ СН'!$F$23</f>
        <v>-200.37034136</v>
      </c>
      <c r="Q332" s="37">
        <f>SUMIFS(СВЦЭМ!$J$34:$J$777,СВЦЭМ!$A$34:$A$777,$A332,СВЦЭМ!$B$34:$B$777,Q$331)+'СЕТ СН'!$F$13-'СЕТ СН'!$F$23</f>
        <v>-200.75606121999999</v>
      </c>
      <c r="R332" s="37">
        <f>SUMIFS(СВЦЭМ!$J$34:$J$777,СВЦЭМ!$A$34:$A$777,$A332,СВЦЭМ!$B$34:$B$777,R$331)+'СЕТ СН'!$F$13-'СЕТ СН'!$F$23</f>
        <v>-198.36850964000001</v>
      </c>
      <c r="S332" s="37">
        <f>SUMIFS(СВЦЭМ!$J$34:$J$777,СВЦЭМ!$A$34:$A$777,$A332,СВЦЭМ!$B$34:$B$777,S$331)+'СЕТ СН'!$F$13-'СЕТ СН'!$F$23</f>
        <v>-193.88356822999998</v>
      </c>
      <c r="T332" s="37">
        <f>SUMIFS(СВЦЭМ!$J$34:$J$777,СВЦЭМ!$A$34:$A$777,$A332,СВЦЭМ!$B$34:$B$777,T$331)+'СЕТ СН'!$F$13-'СЕТ СН'!$F$23</f>
        <v>-187.54121450000002</v>
      </c>
      <c r="U332" s="37">
        <f>SUMIFS(СВЦЭМ!$J$34:$J$777,СВЦЭМ!$A$34:$A$777,$A332,СВЦЭМ!$B$34:$B$777,U$331)+'СЕТ СН'!$F$13-'СЕТ СН'!$F$23</f>
        <v>-184.29806251000002</v>
      </c>
      <c r="V332" s="37">
        <f>SUMIFS(СВЦЭМ!$J$34:$J$777,СВЦЭМ!$A$34:$A$777,$A332,СВЦЭМ!$B$34:$B$777,V$331)+'СЕТ СН'!$F$13-'СЕТ СН'!$F$23</f>
        <v>-160.70931564</v>
      </c>
      <c r="W332" s="37">
        <f>SUMIFS(СВЦЭМ!$J$34:$J$777,СВЦЭМ!$A$34:$A$777,$A332,СВЦЭМ!$B$34:$B$777,W$331)+'СЕТ СН'!$F$13-'СЕТ СН'!$F$23</f>
        <v>-80.161007489999974</v>
      </c>
      <c r="X332" s="37">
        <f>SUMIFS(СВЦЭМ!$J$34:$J$777,СВЦЭМ!$A$34:$A$777,$A332,СВЦЭМ!$B$34:$B$777,X$331)+'СЕТ СН'!$F$13-'СЕТ СН'!$F$23</f>
        <v>-23.326909340000043</v>
      </c>
      <c r="Y332" s="37">
        <f>SUMIFS(СВЦЭМ!$J$34:$J$777,СВЦЭМ!$A$34:$A$777,$A332,СВЦЭМ!$B$34:$B$777,Y$331)+'СЕТ СН'!$F$13-'СЕТ СН'!$F$23</f>
        <v>-27.207079320000048</v>
      </c>
      <c r="AA332" s="46"/>
    </row>
    <row r="333" spans="1:27" ht="15.75" x14ac:dyDescent="0.2">
      <c r="A333" s="36">
        <f>A332+1</f>
        <v>43041</v>
      </c>
      <c r="B333" s="37">
        <f>SUMIFS(СВЦЭМ!$J$34:$J$777,СВЦЭМ!$A$34:$A$777,$A333,СВЦЭМ!$B$34:$B$777,B$331)+'СЕТ СН'!$F$13-'СЕТ СН'!$F$23</f>
        <v>-12.519080700000018</v>
      </c>
      <c r="C333" s="37">
        <f>SUMIFS(СВЦЭМ!$J$34:$J$777,СВЦЭМ!$A$34:$A$777,$A333,СВЦЭМ!$B$34:$B$777,C$331)+'СЕТ СН'!$F$13-'СЕТ СН'!$F$23</f>
        <v>8.2536794300000338</v>
      </c>
      <c r="D333" s="37">
        <f>SUMIFS(СВЦЭМ!$J$34:$J$777,СВЦЭМ!$A$34:$A$777,$A333,СВЦЭМ!$B$34:$B$777,D$331)+'СЕТ СН'!$F$13-'СЕТ СН'!$F$23</f>
        <v>61.5945471</v>
      </c>
      <c r="E333" s="37">
        <f>SUMIFS(СВЦЭМ!$J$34:$J$777,СВЦЭМ!$A$34:$A$777,$A333,СВЦЭМ!$B$34:$B$777,E$331)+'СЕТ СН'!$F$13-'СЕТ СН'!$F$23</f>
        <v>67.757643649999977</v>
      </c>
      <c r="F333" s="37">
        <f>SUMIFS(СВЦЭМ!$J$34:$J$777,СВЦЭМ!$A$34:$A$777,$A333,СВЦЭМ!$B$34:$B$777,F$331)+'СЕТ СН'!$F$13-'СЕТ СН'!$F$23</f>
        <v>68.407794419999959</v>
      </c>
      <c r="G333" s="37">
        <f>SUMIFS(СВЦЭМ!$J$34:$J$777,СВЦЭМ!$A$34:$A$777,$A333,СВЦЭМ!$B$34:$B$777,G$331)+'СЕТ СН'!$F$13-'СЕТ СН'!$F$23</f>
        <v>65.884831169999984</v>
      </c>
      <c r="H333" s="37">
        <f>SUMIFS(СВЦЭМ!$J$34:$J$777,СВЦЭМ!$A$34:$A$777,$A333,СВЦЭМ!$B$34:$B$777,H$331)+'СЕТ СН'!$F$13-'СЕТ СН'!$F$23</f>
        <v>9.117980340000031</v>
      </c>
      <c r="I333" s="37">
        <f>SUMIFS(СВЦЭМ!$J$34:$J$777,СВЦЭМ!$A$34:$A$777,$A333,СВЦЭМ!$B$34:$B$777,I$331)+'СЕТ СН'!$F$13-'СЕТ СН'!$F$23</f>
        <v>-9.9930213599999433</v>
      </c>
      <c r="J333" s="37">
        <f>SUMIFS(СВЦЭМ!$J$34:$J$777,СВЦЭМ!$A$34:$A$777,$A333,СВЦЭМ!$B$34:$B$777,J$331)+'СЕТ СН'!$F$13-'СЕТ СН'!$F$23</f>
        <v>-70.917220079999993</v>
      </c>
      <c r="K333" s="37">
        <f>SUMIFS(СВЦЭМ!$J$34:$J$777,СВЦЭМ!$A$34:$A$777,$A333,СВЦЭМ!$B$34:$B$777,K$331)+'СЕТ СН'!$F$13-'СЕТ СН'!$F$23</f>
        <v>-110.60516785999999</v>
      </c>
      <c r="L333" s="37">
        <f>SUMIFS(СВЦЭМ!$J$34:$J$777,СВЦЭМ!$A$34:$A$777,$A333,СВЦЭМ!$B$34:$B$777,L$331)+'СЕТ СН'!$F$13-'СЕТ СН'!$F$23</f>
        <v>-157.39793938000003</v>
      </c>
      <c r="M333" s="37">
        <f>SUMIFS(СВЦЭМ!$J$34:$J$777,СВЦЭМ!$A$34:$A$777,$A333,СВЦЭМ!$B$34:$B$777,M$331)+'СЕТ СН'!$F$13-'СЕТ СН'!$F$23</f>
        <v>-179.10050316000002</v>
      </c>
      <c r="N333" s="37">
        <f>SUMIFS(СВЦЭМ!$J$34:$J$777,СВЦЭМ!$A$34:$A$777,$A333,СВЦЭМ!$B$34:$B$777,N$331)+'СЕТ СН'!$F$13-'СЕТ СН'!$F$23</f>
        <v>-185.31909449</v>
      </c>
      <c r="O333" s="37">
        <f>SUMIFS(СВЦЭМ!$J$34:$J$777,СВЦЭМ!$A$34:$A$777,$A333,СВЦЭМ!$B$34:$B$777,O$331)+'СЕТ СН'!$F$13-'СЕТ СН'!$F$23</f>
        <v>-186.55058228000001</v>
      </c>
      <c r="P333" s="37">
        <f>SUMIFS(СВЦЭМ!$J$34:$J$777,СВЦЭМ!$A$34:$A$777,$A333,СВЦЭМ!$B$34:$B$777,P$331)+'СЕТ СН'!$F$13-'СЕТ СН'!$F$23</f>
        <v>-190.13661906999999</v>
      </c>
      <c r="Q333" s="37">
        <f>SUMIFS(СВЦЭМ!$J$34:$J$777,СВЦЭМ!$A$34:$A$777,$A333,СВЦЭМ!$B$34:$B$777,Q$331)+'СЕТ СН'!$F$13-'СЕТ СН'!$F$23</f>
        <v>-194.06082464000002</v>
      </c>
      <c r="R333" s="37">
        <f>SUMIFS(СВЦЭМ!$J$34:$J$777,СВЦЭМ!$A$34:$A$777,$A333,СВЦЭМ!$B$34:$B$777,R$331)+'СЕТ СН'!$F$13-'СЕТ СН'!$F$23</f>
        <v>-193.09556523999998</v>
      </c>
      <c r="S333" s="37">
        <f>SUMIFS(СВЦЭМ!$J$34:$J$777,СВЦЭМ!$A$34:$A$777,$A333,СВЦЭМ!$B$34:$B$777,S$331)+'СЕТ СН'!$F$13-'СЕТ СН'!$F$23</f>
        <v>-182.45469910999998</v>
      </c>
      <c r="T333" s="37">
        <f>SUMIFS(СВЦЭМ!$J$34:$J$777,СВЦЭМ!$A$34:$A$777,$A333,СВЦЭМ!$B$34:$B$777,T$331)+'СЕТ СН'!$F$13-'СЕТ СН'!$F$23</f>
        <v>-191.83560520999998</v>
      </c>
      <c r="U333" s="37">
        <f>SUMIFS(СВЦЭМ!$J$34:$J$777,СВЦЭМ!$A$34:$A$777,$A333,СВЦЭМ!$B$34:$B$777,U$331)+'СЕТ СН'!$F$13-'СЕТ СН'!$F$23</f>
        <v>-197.40938954000001</v>
      </c>
      <c r="V333" s="37">
        <f>SUMIFS(СВЦЭМ!$J$34:$J$777,СВЦЭМ!$A$34:$A$777,$A333,СВЦЭМ!$B$34:$B$777,V$331)+'СЕТ СН'!$F$13-'СЕТ СН'!$F$23</f>
        <v>-168.85352132999998</v>
      </c>
      <c r="W333" s="37">
        <f>SUMIFS(СВЦЭМ!$J$34:$J$777,СВЦЭМ!$A$34:$A$777,$A333,СВЦЭМ!$B$34:$B$777,W$331)+'СЕТ СН'!$F$13-'СЕТ СН'!$F$23</f>
        <v>-111.26929746000002</v>
      </c>
      <c r="X333" s="37">
        <f>SUMIFS(СВЦЭМ!$J$34:$J$777,СВЦЭМ!$A$34:$A$777,$A333,СВЦЭМ!$B$34:$B$777,X$331)+'СЕТ СН'!$F$13-'СЕТ СН'!$F$23</f>
        <v>-51.333009589999961</v>
      </c>
      <c r="Y333" s="37">
        <f>SUMIFS(СВЦЭМ!$J$34:$J$777,СВЦЭМ!$A$34:$A$777,$A333,СВЦЭМ!$B$34:$B$777,Y$331)+'СЕТ СН'!$F$13-'СЕТ СН'!$F$23</f>
        <v>-27.886272179999992</v>
      </c>
    </row>
    <row r="334" spans="1:27" ht="15.75" x14ac:dyDescent="0.2">
      <c r="A334" s="36">
        <f t="shared" ref="A334:A362" si="9">A333+1</f>
        <v>43042</v>
      </c>
      <c r="B334" s="37">
        <f>SUMIFS(СВЦЭМ!$J$34:$J$777,СВЦЭМ!$A$34:$A$777,$A334,СВЦЭМ!$B$34:$B$777,B$331)+'СЕТ СН'!$F$13-'СЕТ СН'!$F$23</f>
        <v>-11.356967220000001</v>
      </c>
      <c r="C334" s="37">
        <f>SUMIFS(СВЦЭМ!$J$34:$J$777,СВЦЭМ!$A$34:$A$777,$A334,СВЦЭМ!$B$34:$B$777,C$331)+'СЕТ СН'!$F$13-'СЕТ СН'!$F$23</f>
        <v>13.807200549999948</v>
      </c>
      <c r="D334" s="37">
        <f>SUMIFS(СВЦЭМ!$J$34:$J$777,СВЦЭМ!$A$34:$A$777,$A334,СВЦЭМ!$B$34:$B$777,D$331)+'СЕТ СН'!$F$13-'СЕТ СН'!$F$23</f>
        <v>57.190758200000005</v>
      </c>
      <c r="E334" s="37">
        <f>SUMIFS(СВЦЭМ!$J$34:$J$777,СВЦЭМ!$A$34:$A$777,$A334,СВЦЭМ!$B$34:$B$777,E$331)+'СЕТ СН'!$F$13-'СЕТ СН'!$F$23</f>
        <v>65.22503157999995</v>
      </c>
      <c r="F334" s="37">
        <f>SUMIFS(СВЦЭМ!$J$34:$J$777,СВЦЭМ!$A$34:$A$777,$A334,СВЦЭМ!$B$34:$B$777,F$331)+'СЕТ СН'!$F$13-'СЕТ СН'!$F$23</f>
        <v>66.106129190000047</v>
      </c>
      <c r="G334" s="37">
        <f>SUMIFS(СВЦЭМ!$J$34:$J$777,СВЦЭМ!$A$34:$A$777,$A334,СВЦЭМ!$B$34:$B$777,G$331)+'СЕТ СН'!$F$13-'СЕТ СН'!$F$23</f>
        <v>65.957885860000033</v>
      </c>
      <c r="H334" s="37">
        <f>SUMIFS(СВЦЭМ!$J$34:$J$777,СВЦЭМ!$A$34:$A$777,$A334,СВЦЭМ!$B$34:$B$777,H$331)+'СЕТ СН'!$F$13-'СЕТ СН'!$F$23</f>
        <v>50.103249150000011</v>
      </c>
      <c r="I334" s="37">
        <f>SUMIFS(СВЦЭМ!$J$34:$J$777,СВЦЭМ!$A$34:$A$777,$A334,СВЦЭМ!$B$34:$B$777,I$331)+'СЕТ СН'!$F$13-'СЕТ СН'!$F$23</f>
        <v>-2.3349163200000476</v>
      </c>
      <c r="J334" s="37">
        <f>SUMIFS(СВЦЭМ!$J$34:$J$777,СВЦЭМ!$A$34:$A$777,$A334,СВЦЭМ!$B$34:$B$777,J$331)+'СЕТ СН'!$F$13-'СЕТ СН'!$F$23</f>
        <v>-42.781212719999985</v>
      </c>
      <c r="K334" s="37">
        <f>SUMIFS(СВЦЭМ!$J$34:$J$777,СВЦЭМ!$A$34:$A$777,$A334,СВЦЭМ!$B$34:$B$777,K$331)+'СЕТ СН'!$F$13-'СЕТ СН'!$F$23</f>
        <v>-77.318440749999979</v>
      </c>
      <c r="L334" s="37">
        <f>SUMIFS(СВЦЭМ!$J$34:$J$777,СВЦЭМ!$A$34:$A$777,$A334,СВЦЭМ!$B$34:$B$777,L$331)+'СЕТ СН'!$F$13-'СЕТ СН'!$F$23</f>
        <v>-126.48246470999999</v>
      </c>
      <c r="M334" s="37">
        <f>SUMIFS(СВЦЭМ!$J$34:$J$777,СВЦЭМ!$A$34:$A$777,$A334,СВЦЭМ!$B$34:$B$777,M$331)+'СЕТ СН'!$F$13-'СЕТ СН'!$F$23</f>
        <v>-152.61153696000002</v>
      </c>
      <c r="N334" s="37">
        <f>SUMIFS(СВЦЭМ!$J$34:$J$777,СВЦЭМ!$A$34:$A$777,$A334,СВЦЭМ!$B$34:$B$777,N$331)+'СЕТ СН'!$F$13-'СЕТ СН'!$F$23</f>
        <v>-170.93860443</v>
      </c>
      <c r="O334" s="37">
        <f>SUMIFS(СВЦЭМ!$J$34:$J$777,СВЦЭМ!$A$34:$A$777,$A334,СВЦЭМ!$B$34:$B$777,O$331)+'СЕТ СН'!$F$13-'СЕТ СН'!$F$23</f>
        <v>-171.83191782</v>
      </c>
      <c r="P334" s="37">
        <f>SUMIFS(СВЦЭМ!$J$34:$J$777,СВЦЭМ!$A$34:$A$777,$A334,СВЦЭМ!$B$34:$B$777,P$331)+'СЕТ СН'!$F$13-'СЕТ СН'!$F$23</f>
        <v>-165.41806936</v>
      </c>
      <c r="Q334" s="37">
        <f>SUMIFS(СВЦЭМ!$J$34:$J$777,СВЦЭМ!$A$34:$A$777,$A334,СВЦЭМ!$B$34:$B$777,Q$331)+'СЕТ СН'!$F$13-'СЕТ СН'!$F$23</f>
        <v>-163.87324885999999</v>
      </c>
      <c r="R334" s="37">
        <f>SUMIFS(СВЦЭМ!$J$34:$J$777,СВЦЭМ!$A$34:$A$777,$A334,СВЦЭМ!$B$34:$B$777,R$331)+'СЕТ СН'!$F$13-'СЕТ СН'!$F$23</f>
        <v>-160.41797293000002</v>
      </c>
      <c r="S334" s="37">
        <f>SUMIFS(СВЦЭМ!$J$34:$J$777,СВЦЭМ!$A$34:$A$777,$A334,СВЦЭМ!$B$34:$B$777,S$331)+'СЕТ СН'!$F$13-'СЕТ СН'!$F$23</f>
        <v>-168.32140143999999</v>
      </c>
      <c r="T334" s="37">
        <f>SUMIFS(СВЦЭМ!$J$34:$J$777,СВЦЭМ!$A$34:$A$777,$A334,СВЦЭМ!$B$34:$B$777,T$331)+'СЕТ СН'!$F$13-'СЕТ СН'!$F$23</f>
        <v>-191.06803371000001</v>
      </c>
      <c r="U334" s="37">
        <f>SUMIFS(СВЦЭМ!$J$34:$J$777,СВЦЭМ!$A$34:$A$777,$A334,СВЦЭМ!$B$34:$B$777,U$331)+'СЕТ СН'!$F$13-'СЕТ СН'!$F$23</f>
        <v>-195.21044463999999</v>
      </c>
      <c r="V334" s="37">
        <f>SUMIFS(СВЦЭМ!$J$34:$J$777,СВЦЭМ!$A$34:$A$777,$A334,СВЦЭМ!$B$34:$B$777,V$331)+'СЕТ СН'!$F$13-'СЕТ СН'!$F$23</f>
        <v>-162.84454274000001</v>
      </c>
      <c r="W334" s="37">
        <f>SUMIFS(СВЦЭМ!$J$34:$J$777,СВЦЭМ!$A$34:$A$777,$A334,СВЦЭМ!$B$34:$B$777,W$331)+'СЕТ СН'!$F$13-'СЕТ СН'!$F$23</f>
        <v>-103.53856721</v>
      </c>
      <c r="X334" s="37">
        <f>SUMIFS(СВЦЭМ!$J$34:$J$777,СВЦЭМ!$A$34:$A$777,$A334,СВЦЭМ!$B$34:$B$777,X$331)+'СЕТ СН'!$F$13-'СЕТ СН'!$F$23</f>
        <v>-34.82958455000005</v>
      </c>
      <c r="Y334" s="37">
        <f>SUMIFS(СВЦЭМ!$J$34:$J$777,СВЦЭМ!$A$34:$A$777,$A334,СВЦЭМ!$B$34:$B$777,Y$331)+'СЕТ СН'!$F$13-'СЕТ СН'!$F$23</f>
        <v>1.8374527800000351</v>
      </c>
    </row>
    <row r="335" spans="1:27" ht="15.75" x14ac:dyDescent="0.2">
      <c r="A335" s="36">
        <f t="shared" si="9"/>
        <v>43043</v>
      </c>
      <c r="B335" s="37">
        <f>SUMIFS(СВЦЭМ!$J$34:$J$777,СВЦЭМ!$A$34:$A$777,$A335,СВЦЭМ!$B$34:$B$777,B$331)+'СЕТ СН'!$F$13-'СЕТ СН'!$F$23</f>
        <v>24.735579600000051</v>
      </c>
      <c r="C335" s="37">
        <f>SUMIFS(СВЦЭМ!$J$34:$J$777,СВЦЭМ!$A$34:$A$777,$A335,СВЦЭМ!$B$34:$B$777,C$331)+'СЕТ СН'!$F$13-'СЕТ СН'!$F$23</f>
        <v>48.498021799999947</v>
      </c>
      <c r="D335" s="37">
        <f>SUMIFS(СВЦЭМ!$J$34:$J$777,СВЦЭМ!$A$34:$A$777,$A335,СВЦЭМ!$B$34:$B$777,D$331)+'СЕТ СН'!$F$13-'СЕТ СН'!$F$23</f>
        <v>63.005009599999994</v>
      </c>
      <c r="E335" s="37">
        <f>SUMIFS(СВЦЭМ!$J$34:$J$777,СВЦЭМ!$A$34:$A$777,$A335,СВЦЭМ!$B$34:$B$777,E$331)+'СЕТ СН'!$F$13-'СЕТ СН'!$F$23</f>
        <v>66.340015939999944</v>
      </c>
      <c r="F335" s="37">
        <f>SUMIFS(СВЦЭМ!$J$34:$J$777,СВЦЭМ!$A$34:$A$777,$A335,СВЦЭМ!$B$34:$B$777,F$331)+'СЕТ СН'!$F$13-'СЕТ СН'!$F$23</f>
        <v>69.225218059999975</v>
      </c>
      <c r="G335" s="37">
        <f>SUMIFS(СВЦЭМ!$J$34:$J$777,СВЦЭМ!$A$34:$A$777,$A335,СВЦЭМ!$B$34:$B$777,G$331)+'СЕТ СН'!$F$13-'СЕТ СН'!$F$23</f>
        <v>67.348120220000055</v>
      </c>
      <c r="H335" s="37">
        <f>SUMIFS(СВЦЭМ!$J$34:$J$777,СВЦЭМ!$A$34:$A$777,$A335,СВЦЭМ!$B$34:$B$777,H$331)+'СЕТ СН'!$F$13-'СЕТ СН'!$F$23</f>
        <v>66.53627756000003</v>
      </c>
      <c r="I335" s="37">
        <f>SUMIFS(СВЦЭМ!$J$34:$J$777,СВЦЭМ!$A$34:$A$777,$A335,СВЦЭМ!$B$34:$B$777,I$331)+'СЕТ СН'!$F$13-'СЕТ СН'!$F$23</f>
        <v>22.175503619999972</v>
      </c>
      <c r="J335" s="37">
        <f>SUMIFS(СВЦЭМ!$J$34:$J$777,СВЦЭМ!$A$34:$A$777,$A335,СВЦЭМ!$B$34:$B$777,J$331)+'СЕТ СН'!$F$13-'СЕТ СН'!$F$23</f>
        <v>-40.021248440000022</v>
      </c>
      <c r="K335" s="37">
        <f>SUMIFS(СВЦЭМ!$J$34:$J$777,СВЦЭМ!$A$34:$A$777,$A335,СВЦЭМ!$B$34:$B$777,K$331)+'СЕТ СН'!$F$13-'СЕТ СН'!$F$23</f>
        <v>-99.45887405000002</v>
      </c>
      <c r="L335" s="37">
        <f>SUMIFS(СВЦЭМ!$J$34:$J$777,СВЦЭМ!$A$34:$A$777,$A335,СВЦЭМ!$B$34:$B$777,L$331)+'СЕТ СН'!$F$13-'СЕТ СН'!$F$23</f>
        <v>-158.48198309999998</v>
      </c>
      <c r="M335" s="37">
        <f>SUMIFS(СВЦЭМ!$J$34:$J$777,СВЦЭМ!$A$34:$A$777,$A335,СВЦЭМ!$B$34:$B$777,M$331)+'СЕТ СН'!$F$13-'СЕТ СН'!$F$23</f>
        <v>-173.30936895999997</v>
      </c>
      <c r="N335" s="37">
        <f>SUMIFS(СВЦЭМ!$J$34:$J$777,СВЦЭМ!$A$34:$A$777,$A335,СВЦЭМ!$B$34:$B$777,N$331)+'СЕТ СН'!$F$13-'СЕТ СН'!$F$23</f>
        <v>-170.44451851000002</v>
      </c>
      <c r="O335" s="37">
        <f>SUMIFS(СВЦЭМ!$J$34:$J$777,СВЦЭМ!$A$34:$A$777,$A335,СВЦЭМ!$B$34:$B$777,O$331)+'СЕТ СН'!$F$13-'СЕТ СН'!$F$23</f>
        <v>-170.12399664999998</v>
      </c>
      <c r="P335" s="37">
        <f>SUMIFS(СВЦЭМ!$J$34:$J$777,СВЦЭМ!$A$34:$A$777,$A335,СВЦЭМ!$B$34:$B$777,P$331)+'СЕТ СН'!$F$13-'СЕТ СН'!$F$23</f>
        <v>-165.22411961</v>
      </c>
      <c r="Q335" s="37">
        <f>SUMIFS(СВЦЭМ!$J$34:$J$777,СВЦЭМ!$A$34:$A$777,$A335,СВЦЭМ!$B$34:$B$777,Q$331)+'СЕТ СН'!$F$13-'СЕТ СН'!$F$23</f>
        <v>-162.97762031000002</v>
      </c>
      <c r="R335" s="37">
        <f>SUMIFS(СВЦЭМ!$J$34:$J$777,СВЦЭМ!$A$34:$A$777,$A335,СВЦЭМ!$B$34:$B$777,R$331)+'СЕТ СН'!$F$13-'СЕТ СН'!$F$23</f>
        <v>-164.25855677999999</v>
      </c>
      <c r="S335" s="37">
        <f>SUMIFS(СВЦЭМ!$J$34:$J$777,СВЦЭМ!$A$34:$A$777,$A335,СВЦЭМ!$B$34:$B$777,S$331)+'СЕТ СН'!$F$13-'СЕТ СН'!$F$23</f>
        <v>-167.27118399</v>
      </c>
      <c r="T335" s="37">
        <f>SUMIFS(СВЦЭМ!$J$34:$J$777,СВЦЭМ!$A$34:$A$777,$A335,СВЦЭМ!$B$34:$B$777,T$331)+'СЕТ СН'!$F$13-'СЕТ СН'!$F$23</f>
        <v>-181.91420068999997</v>
      </c>
      <c r="U335" s="37">
        <f>SUMIFS(СВЦЭМ!$J$34:$J$777,СВЦЭМ!$A$34:$A$777,$A335,СВЦЭМ!$B$34:$B$777,U$331)+'СЕТ СН'!$F$13-'СЕТ СН'!$F$23</f>
        <v>-185.04993446999998</v>
      </c>
      <c r="V335" s="37">
        <f>SUMIFS(СВЦЭМ!$J$34:$J$777,СВЦЭМ!$A$34:$A$777,$A335,СВЦЭМ!$B$34:$B$777,V$331)+'СЕТ СН'!$F$13-'СЕТ СН'!$F$23</f>
        <v>-156.19568068000001</v>
      </c>
      <c r="W335" s="37">
        <f>SUMIFS(СВЦЭМ!$J$34:$J$777,СВЦЭМ!$A$34:$A$777,$A335,СВЦЭМ!$B$34:$B$777,W$331)+'СЕТ СН'!$F$13-'СЕТ СН'!$F$23</f>
        <v>-100.49559663000002</v>
      </c>
      <c r="X335" s="37">
        <f>SUMIFS(СВЦЭМ!$J$34:$J$777,СВЦЭМ!$A$34:$A$777,$A335,СВЦЭМ!$B$34:$B$777,X$331)+'СЕТ СН'!$F$13-'СЕТ СН'!$F$23</f>
        <v>-50.432056579999994</v>
      </c>
      <c r="Y335" s="37">
        <f>SUMIFS(СВЦЭМ!$J$34:$J$777,СВЦЭМ!$A$34:$A$777,$A335,СВЦЭМ!$B$34:$B$777,Y$331)+'СЕТ СН'!$F$13-'СЕТ СН'!$F$23</f>
        <v>6.3416443099999924</v>
      </c>
    </row>
    <row r="336" spans="1:27" ht="15.75" x14ac:dyDescent="0.2">
      <c r="A336" s="36">
        <f t="shared" si="9"/>
        <v>43044</v>
      </c>
      <c r="B336" s="37">
        <f>SUMIFS(СВЦЭМ!$J$34:$J$777,СВЦЭМ!$A$34:$A$777,$A336,СВЦЭМ!$B$34:$B$777,B$331)+'СЕТ СН'!$F$13-'СЕТ СН'!$F$23</f>
        <v>36.324345890000018</v>
      </c>
      <c r="C336" s="37">
        <f>SUMIFS(СВЦЭМ!$J$34:$J$777,СВЦЭМ!$A$34:$A$777,$A336,СВЦЭМ!$B$34:$B$777,C$331)+'СЕТ СН'!$F$13-'СЕТ СН'!$F$23</f>
        <v>55.894003880000014</v>
      </c>
      <c r="D336" s="37">
        <f>SUMIFS(СВЦЭМ!$J$34:$J$777,СВЦЭМ!$A$34:$A$777,$A336,СВЦЭМ!$B$34:$B$777,D$331)+'СЕТ СН'!$F$13-'СЕТ СН'!$F$23</f>
        <v>58.284174450000023</v>
      </c>
      <c r="E336" s="37">
        <f>SUMIFS(СВЦЭМ!$J$34:$J$777,СВЦЭМ!$A$34:$A$777,$A336,СВЦЭМ!$B$34:$B$777,E$331)+'СЕТ СН'!$F$13-'СЕТ СН'!$F$23</f>
        <v>60.45376725999995</v>
      </c>
      <c r="F336" s="37">
        <f>SUMIFS(СВЦЭМ!$J$34:$J$777,СВЦЭМ!$A$34:$A$777,$A336,СВЦЭМ!$B$34:$B$777,F$331)+'СЕТ СН'!$F$13-'СЕТ СН'!$F$23</f>
        <v>61.624978749999968</v>
      </c>
      <c r="G336" s="37">
        <f>SUMIFS(СВЦЭМ!$J$34:$J$777,СВЦЭМ!$A$34:$A$777,$A336,СВЦЭМ!$B$34:$B$777,G$331)+'СЕТ СН'!$F$13-'СЕТ СН'!$F$23</f>
        <v>58.991305750000038</v>
      </c>
      <c r="H336" s="37">
        <f>SUMIFS(СВЦЭМ!$J$34:$J$777,СВЦЭМ!$A$34:$A$777,$A336,СВЦЭМ!$B$34:$B$777,H$331)+'СЕТ СН'!$F$13-'СЕТ СН'!$F$23</f>
        <v>60.895901959999946</v>
      </c>
      <c r="I336" s="37">
        <f>SUMIFS(СВЦЭМ!$J$34:$J$777,СВЦЭМ!$A$34:$A$777,$A336,СВЦЭМ!$B$34:$B$777,I$331)+'СЕТ СН'!$F$13-'СЕТ СН'!$F$23</f>
        <v>39.428239050000002</v>
      </c>
      <c r="J336" s="37">
        <f>SUMIFS(СВЦЭМ!$J$34:$J$777,СВЦЭМ!$A$34:$A$777,$A336,СВЦЭМ!$B$34:$B$777,J$331)+'СЕТ СН'!$F$13-'СЕТ СН'!$F$23</f>
        <v>-21.185316520000015</v>
      </c>
      <c r="K336" s="37">
        <f>SUMIFS(СВЦЭМ!$J$34:$J$777,СВЦЭМ!$A$34:$A$777,$A336,СВЦЭМ!$B$34:$B$777,K$331)+'СЕТ СН'!$F$13-'СЕТ СН'!$F$23</f>
        <v>-100.89523279999997</v>
      </c>
      <c r="L336" s="37">
        <f>SUMIFS(СВЦЭМ!$J$34:$J$777,СВЦЭМ!$A$34:$A$777,$A336,СВЦЭМ!$B$34:$B$777,L$331)+'СЕТ СН'!$F$13-'СЕТ СН'!$F$23</f>
        <v>-168.90040378999998</v>
      </c>
      <c r="M336" s="37">
        <f>SUMIFS(СВЦЭМ!$J$34:$J$777,СВЦЭМ!$A$34:$A$777,$A336,СВЦЭМ!$B$34:$B$777,M$331)+'СЕТ СН'!$F$13-'СЕТ СН'!$F$23</f>
        <v>-186.55648729000001</v>
      </c>
      <c r="N336" s="37">
        <f>SUMIFS(СВЦЭМ!$J$34:$J$777,СВЦЭМ!$A$34:$A$777,$A336,СВЦЭМ!$B$34:$B$777,N$331)+'СЕТ СН'!$F$13-'СЕТ СН'!$F$23</f>
        <v>-179.15355505000002</v>
      </c>
      <c r="O336" s="37">
        <f>SUMIFS(СВЦЭМ!$J$34:$J$777,СВЦЭМ!$A$34:$A$777,$A336,СВЦЭМ!$B$34:$B$777,O$331)+'СЕТ СН'!$F$13-'СЕТ СН'!$F$23</f>
        <v>-169.59777138999999</v>
      </c>
      <c r="P336" s="37">
        <f>SUMIFS(СВЦЭМ!$J$34:$J$777,СВЦЭМ!$A$34:$A$777,$A336,СВЦЭМ!$B$34:$B$777,P$331)+'СЕТ СН'!$F$13-'СЕТ СН'!$F$23</f>
        <v>-159.92325593999999</v>
      </c>
      <c r="Q336" s="37">
        <f>SUMIFS(СВЦЭМ!$J$34:$J$777,СВЦЭМ!$A$34:$A$777,$A336,СВЦЭМ!$B$34:$B$777,Q$331)+'СЕТ СН'!$F$13-'СЕТ СН'!$F$23</f>
        <v>-153.32934377999999</v>
      </c>
      <c r="R336" s="37">
        <f>SUMIFS(СВЦЭМ!$J$34:$J$777,СВЦЭМ!$A$34:$A$777,$A336,СВЦЭМ!$B$34:$B$777,R$331)+'СЕТ СН'!$F$13-'СЕТ СН'!$F$23</f>
        <v>-152.43498353000001</v>
      </c>
      <c r="S336" s="37">
        <f>SUMIFS(СВЦЭМ!$J$34:$J$777,СВЦЭМ!$A$34:$A$777,$A336,СВЦЭМ!$B$34:$B$777,S$331)+'СЕТ СН'!$F$13-'СЕТ СН'!$F$23</f>
        <v>-165.07970841000002</v>
      </c>
      <c r="T336" s="37">
        <f>SUMIFS(СВЦЭМ!$J$34:$J$777,СВЦЭМ!$A$34:$A$777,$A336,СВЦЭМ!$B$34:$B$777,T$331)+'СЕТ СН'!$F$13-'СЕТ СН'!$F$23</f>
        <v>-192.68376904000002</v>
      </c>
      <c r="U336" s="37">
        <f>SUMIFS(СВЦЭМ!$J$34:$J$777,СВЦЭМ!$A$34:$A$777,$A336,СВЦЭМ!$B$34:$B$777,U$331)+'СЕТ СН'!$F$13-'СЕТ СН'!$F$23</f>
        <v>-195.57864529</v>
      </c>
      <c r="V336" s="37">
        <f>SUMIFS(СВЦЭМ!$J$34:$J$777,СВЦЭМ!$A$34:$A$777,$A336,СВЦЭМ!$B$34:$B$777,V$331)+'СЕТ СН'!$F$13-'СЕТ СН'!$F$23</f>
        <v>-174.23199937999999</v>
      </c>
      <c r="W336" s="37">
        <f>SUMIFS(СВЦЭМ!$J$34:$J$777,СВЦЭМ!$A$34:$A$777,$A336,СВЦЭМ!$B$34:$B$777,W$331)+'СЕТ СН'!$F$13-'СЕТ СН'!$F$23</f>
        <v>-119.85125928000002</v>
      </c>
      <c r="X336" s="37">
        <f>SUMIFS(СВЦЭМ!$J$34:$J$777,СВЦЭМ!$A$34:$A$777,$A336,СВЦЭМ!$B$34:$B$777,X$331)+'СЕТ СН'!$F$13-'СЕТ СН'!$F$23</f>
        <v>-52.249762619999956</v>
      </c>
      <c r="Y336" s="37">
        <f>SUMIFS(СВЦЭМ!$J$34:$J$777,СВЦЭМ!$A$34:$A$777,$A336,СВЦЭМ!$B$34:$B$777,Y$331)+'СЕТ СН'!$F$13-'СЕТ СН'!$F$23</f>
        <v>6.884125880000056</v>
      </c>
    </row>
    <row r="337" spans="1:25" ht="15.75" x14ac:dyDescent="0.2">
      <c r="A337" s="36">
        <f t="shared" si="9"/>
        <v>43045</v>
      </c>
      <c r="B337" s="37">
        <f>SUMIFS(СВЦЭМ!$J$34:$J$777,СВЦЭМ!$A$34:$A$777,$A337,СВЦЭМ!$B$34:$B$777,B$331)+'СЕТ СН'!$F$13-'СЕТ СН'!$F$23</f>
        <v>22.503937869999959</v>
      </c>
      <c r="C337" s="37">
        <f>SUMIFS(СВЦЭМ!$J$34:$J$777,СВЦЭМ!$A$34:$A$777,$A337,СВЦЭМ!$B$34:$B$777,C$331)+'СЕТ СН'!$F$13-'СЕТ СН'!$F$23</f>
        <v>42.524921850000055</v>
      </c>
      <c r="D337" s="37">
        <f>SUMIFS(СВЦЭМ!$J$34:$J$777,СВЦЭМ!$A$34:$A$777,$A337,СВЦЭМ!$B$34:$B$777,D$331)+'СЕТ СН'!$F$13-'СЕТ СН'!$F$23</f>
        <v>73.525071499999967</v>
      </c>
      <c r="E337" s="37">
        <f>SUMIFS(СВЦЭМ!$J$34:$J$777,СВЦЭМ!$A$34:$A$777,$A337,СВЦЭМ!$B$34:$B$777,E$331)+'СЕТ СН'!$F$13-'СЕТ СН'!$F$23</f>
        <v>75.322731210000029</v>
      </c>
      <c r="F337" s="37">
        <f>SUMIFS(СВЦЭМ!$J$34:$J$777,СВЦЭМ!$A$34:$A$777,$A337,СВЦЭМ!$B$34:$B$777,F$331)+'СЕТ СН'!$F$13-'СЕТ СН'!$F$23</f>
        <v>76.338062870000044</v>
      </c>
      <c r="G337" s="37">
        <f>SUMIFS(СВЦЭМ!$J$34:$J$777,СВЦЭМ!$A$34:$A$777,$A337,СВЦЭМ!$B$34:$B$777,G$331)+'СЕТ СН'!$F$13-'СЕТ СН'!$F$23</f>
        <v>78.175520549999987</v>
      </c>
      <c r="H337" s="37">
        <f>SUMIFS(СВЦЭМ!$J$34:$J$777,СВЦЭМ!$A$34:$A$777,$A337,СВЦЭМ!$B$34:$B$777,H$331)+'СЕТ СН'!$F$13-'СЕТ СН'!$F$23</f>
        <v>90.172329740000009</v>
      </c>
      <c r="I337" s="37">
        <f>SUMIFS(СВЦЭМ!$J$34:$J$777,СВЦЭМ!$A$34:$A$777,$A337,СВЦЭМ!$B$34:$B$777,I$331)+'СЕТ СН'!$F$13-'СЕТ СН'!$F$23</f>
        <v>49.785161259999995</v>
      </c>
      <c r="J337" s="37">
        <f>SUMIFS(СВЦЭМ!$J$34:$J$777,СВЦЭМ!$A$34:$A$777,$A337,СВЦЭМ!$B$34:$B$777,J$331)+'СЕТ СН'!$F$13-'СЕТ СН'!$F$23</f>
        <v>-15.542113729999983</v>
      </c>
      <c r="K337" s="37">
        <f>SUMIFS(СВЦЭМ!$J$34:$J$777,СВЦЭМ!$A$34:$A$777,$A337,СВЦЭМ!$B$34:$B$777,K$331)+'СЕТ СН'!$F$13-'СЕТ СН'!$F$23</f>
        <v>-82.15114613999998</v>
      </c>
      <c r="L337" s="37">
        <f>SUMIFS(СВЦЭМ!$J$34:$J$777,СВЦЭМ!$A$34:$A$777,$A337,СВЦЭМ!$B$34:$B$777,L$331)+'СЕТ СН'!$F$13-'СЕТ СН'!$F$23</f>
        <v>-136.27888350000001</v>
      </c>
      <c r="M337" s="37">
        <f>SUMIFS(СВЦЭМ!$J$34:$J$777,СВЦЭМ!$A$34:$A$777,$A337,СВЦЭМ!$B$34:$B$777,M$331)+'СЕТ СН'!$F$13-'СЕТ СН'!$F$23</f>
        <v>-155.19214663999998</v>
      </c>
      <c r="N337" s="37">
        <f>SUMIFS(СВЦЭМ!$J$34:$J$777,СВЦЭМ!$A$34:$A$777,$A337,СВЦЭМ!$B$34:$B$777,N$331)+'СЕТ СН'!$F$13-'СЕТ СН'!$F$23</f>
        <v>-154.46622595999997</v>
      </c>
      <c r="O337" s="37">
        <f>SUMIFS(СВЦЭМ!$J$34:$J$777,СВЦЭМ!$A$34:$A$777,$A337,СВЦЭМ!$B$34:$B$777,O$331)+'СЕТ СН'!$F$13-'СЕТ СН'!$F$23</f>
        <v>-154.39421385999998</v>
      </c>
      <c r="P337" s="37">
        <f>SUMIFS(СВЦЭМ!$J$34:$J$777,СВЦЭМ!$A$34:$A$777,$A337,СВЦЭМ!$B$34:$B$777,P$331)+'СЕТ СН'!$F$13-'СЕТ СН'!$F$23</f>
        <v>-151.00245451000001</v>
      </c>
      <c r="Q337" s="37">
        <f>SUMIFS(СВЦЭМ!$J$34:$J$777,СВЦЭМ!$A$34:$A$777,$A337,СВЦЭМ!$B$34:$B$777,Q$331)+'СЕТ СН'!$F$13-'СЕТ СН'!$F$23</f>
        <v>-147.65381435</v>
      </c>
      <c r="R337" s="37">
        <f>SUMIFS(СВЦЭМ!$J$34:$J$777,СВЦЭМ!$A$34:$A$777,$A337,СВЦЭМ!$B$34:$B$777,R$331)+'СЕТ СН'!$F$13-'СЕТ СН'!$F$23</f>
        <v>-148.33306870000001</v>
      </c>
      <c r="S337" s="37">
        <f>SUMIFS(СВЦЭМ!$J$34:$J$777,СВЦЭМ!$A$34:$A$777,$A337,СВЦЭМ!$B$34:$B$777,S$331)+'СЕТ СН'!$F$13-'СЕТ СН'!$F$23</f>
        <v>-153.78716658000002</v>
      </c>
      <c r="T337" s="37">
        <f>SUMIFS(СВЦЭМ!$J$34:$J$777,СВЦЭМ!$A$34:$A$777,$A337,СВЦЭМ!$B$34:$B$777,T$331)+'СЕТ СН'!$F$13-'СЕТ СН'!$F$23</f>
        <v>-177.35515419000001</v>
      </c>
      <c r="U337" s="37">
        <f>SUMIFS(СВЦЭМ!$J$34:$J$777,СВЦЭМ!$A$34:$A$777,$A337,СВЦЭМ!$B$34:$B$777,U$331)+'СЕТ СН'!$F$13-'СЕТ СН'!$F$23</f>
        <v>-179.69350470000001</v>
      </c>
      <c r="V337" s="37">
        <f>SUMIFS(СВЦЭМ!$J$34:$J$777,СВЦЭМ!$A$34:$A$777,$A337,СВЦЭМ!$B$34:$B$777,V$331)+'СЕТ СН'!$F$13-'СЕТ СН'!$F$23</f>
        <v>-148.21046444000001</v>
      </c>
      <c r="W337" s="37">
        <f>SUMIFS(СВЦЭМ!$J$34:$J$777,СВЦЭМ!$A$34:$A$777,$A337,СВЦЭМ!$B$34:$B$777,W$331)+'СЕТ СН'!$F$13-'СЕТ СН'!$F$23</f>
        <v>-97.383415490000004</v>
      </c>
      <c r="X337" s="37">
        <f>SUMIFS(СВЦЭМ!$J$34:$J$777,СВЦЭМ!$A$34:$A$777,$A337,СВЦЭМ!$B$34:$B$777,X$331)+'СЕТ СН'!$F$13-'СЕТ СН'!$F$23</f>
        <v>-43.598329329999956</v>
      </c>
      <c r="Y337" s="37">
        <f>SUMIFS(СВЦЭМ!$J$34:$J$777,СВЦЭМ!$A$34:$A$777,$A337,СВЦЭМ!$B$34:$B$777,Y$331)+'СЕТ СН'!$F$13-'СЕТ СН'!$F$23</f>
        <v>13.833223859999976</v>
      </c>
    </row>
    <row r="338" spans="1:25" ht="15.75" x14ac:dyDescent="0.2">
      <c r="A338" s="36">
        <f t="shared" si="9"/>
        <v>43046</v>
      </c>
      <c r="B338" s="37">
        <f>SUMIFS(СВЦЭМ!$J$34:$J$777,СВЦЭМ!$A$34:$A$777,$A338,СВЦЭМ!$B$34:$B$777,B$331)+'СЕТ СН'!$F$13-'СЕТ СН'!$F$23</f>
        <v>23.503136029999951</v>
      </c>
      <c r="C338" s="37">
        <f>SUMIFS(СВЦЭМ!$J$34:$J$777,СВЦЭМ!$A$34:$A$777,$A338,СВЦЭМ!$B$34:$B$777,C$331)+'СЕТ СН'!$F$13-'СЕТ СН'!$F$23</f>
        <v>37.35799325000005</v>
      </c>
      <c r="D338" s="37">
        <f>SUMIFS(СВЦЭМ!$J$34:$J$777,СВЦЭМ!$A$34:$A$777,$A338,СВЦЭМ!$B$34:$B$777,D$331)+'СЕТ СН'!$F$13-'СЕТ СН'!$F$23</f>
        <v>69.287375679999968</v>
      </c>
      <c r="E338" s="37">
        <f>SUMIFS(СВЦЭМ!$J$34:$J$777,СВЦЭМ!$A$34:$A$777,$A338,СВЦЭМ!$B$34:$B$777,E$331)+'СЕТ СН'!$F$13-'СЕТ СН'!$F$23</f>
        <v>76.29680178000001</v>
      </c>
      <c r="F338" s="37">
        <f>SUMIFS(СВЦЭМ!$J$34:$J$777,СВЦЭМ!$A$34:$A$777,$A338,СВЦЭМ!$B$34:$B$777,F$331)+'СЕТ СН'!$F$13-'СЕТ СН'!$F$23</f>
        <v>77.765331429999947</v>
      </c>
      <c r="G338" s="37">
        <f>SUMIFS(СВЦЭМ!$J$34:$J$777,СВЦЭМ!$A$34:$A$777,$A338,СВЦЭМ!$B$34:$B$777,G$331)+'СЕТ СН'!$F$13-'СЕТ СН'!$F$23</f>
        <v>81.247857690000046</v>
      </c>
      <c r="H338" s="37">
        <f>SUMIFS(СВЦЭМ!$J$34:$J$777,СВЦЭМ!$A$34:$A$777,$A338,СВЦЭМ!$B$34:$B$777,H$331)+'СЕТ СН'!$F$13-'СЕТ СН'!$F$23</f>
        <v>94.969818000000032</v>
      </c>
      <c r="I338" s="37">
        <f>SUMIFS(СВЦЭМ!$J$34:$J$777,СВЦЭМ!$A$34:$A$777,$A338,СВЦЭМ!$B$34:$B$777,I$331)+'СЕТ СН'!$F$13-'СЕТ СН'!$F$23</f>
        <v>44.468584469999996</v>
      </c>
      <c r="J338" s="37">
        <f>SUMIFS(СВЦЭМ!$J$34:$J$777,СВЦЭМ!$A$34:$A$777,$A338,СВЦЭМ!$B$34:$B$777,J$331)+'СЕТ СН'!$F$13-'СЕТ СН'!$F$23</f>
        <v>5.0866505000000188</v>
      </c>
      <c r="K338" s="37">
        <f>SUMIFS(СВЦЭМ!$J$34:$J$777,СВЦЭМ!$A$34:$A$777,$A338,СВЦЭМ!$B$34:$B$777,K$331)+'СЕТ СН'!$F$13-'СЕТ СН'!$F$23</f>
        <v>-60.613868460000049</v>
      </c>
      <c r="L338" s="37">
        <f>SUMIFS(СВЦЭМ!$J$34:$J$777,СВЦЭМ!$A$34:$A$777,$A338,СВЦЭМ!$B$34:$B$777,L$331)+'СЕТ СН'!$F$13-'СЕТ СН'!$F$23</f>
        <v>-119.30908829999998</v>
      </c>
      <c r="M338" s="37">
        <f>SUMIFS(СВЦЭМ!$J$34:$J$777,СВЦЭМ!$A$34:$A$777,$A338,СВЦЭМ!$B$34:$B$777,M$331)+'СЕТ СН'!$F$13-'СЕТ СН'!$F$23</f>
        <v>-137.84451044000002</v>
      </c>
      <c r="N338" s="37">
        <f>SUMIFS(СВЦЭМ!$J$34:$J$777,СВЦЭМ!$A$34:$A$777,$A338,СВЦЭМ!$B$34:$B$777,N$331)+'СЕТ СН'!$F$13-'СЕТ СН'!$F$23</f>
        <v>-137.75282019999997</v>
      </c>
      <c r="O338" s="37">
        <f>SUMIFS(СВЦЭМ!$J$34:$J$777,СВЦЭМ!$A$34:$A$777,$A338,СВЦЭМ!$B$34:$B$777,O$331)+'СЕТ СН'!$F$13-'СЕТ СН'!$F$23</f>
        <v>-136.15123227999999</v>
      </c>
      <c r="P338" s="37">
        <f>SUMIFS(СВЦЭМ!$J$34:$J$777,СВЦЭМ!$A$34:$A$777,$A338,СВЦЭМ!$B$34:$B$777,P$331)+'СЕТ СН'!$F$13-'СЕТ СН'!$F$23</f>
        <v>-133.33593406</v>
      </c>
      <c r="Q338" s="37">
        <f>SUMIFS(СВЦЭМ!$J$34:$J$777,СВЦЭМ!$A$34:$A$777,$A338,СВЦЭМ!$B$34:$B$777,Q$331)+'СЕТ СН'!$F$13-'СЕТ СН'!$F$23</f>
        <v>-130.42120168999998</v>
      </c>
      <c r="R338" s="37">
        <f>SUMIFS(СВЦЭМ!$J$34:$J$777,СВЦЭМ!$A$34:$A$777,$A338,СВЦЭМ!$B$34:$B$777,R$331)+'СЕТ СН'!$F$13-'СЕТ СН'!$F$23</f>
        <v>-130.55986115000002</v>
      </c>
      <c r="S338" s="37">
        <f>SUMIFS(СВЦЭМ!$J$34:$J$777,СВЦЭМ!$A$34:$A$777,$A338,СВЦЭМ!$B$34:$B$777,S$331)+'СЕТ СН'!$F$13-'СЕТ СН'!$F$23</f>
        <v>-133.86788231000003</v>
      </c>
      <c r="T338" s="37">
        <f>SUMIFS(СВЦЭМ!$J$34:$J$777,СВЦЭМ!$A$34:$A$777,$A338,СВЦЭМ!$B$34:$B$777,T$331)+'СЕТ СН'!$F$13-'СЕТ СН'!$F$23</f>
        <v>-155.42559166000001</v>
      </c>
      <c r="U338" s="37">
        <f>SUMIFS(СВЦЭМ!$J$34:$J$777,СВЦЭМ!$A$34:$A$777,$A338,СВЦЭМ!$B$34:$B$777,U$331)+'СЕТ СН'!$F$13-'СЕТ СН'!$F$23</f>
        <v>-160.04996366</v>
      </c>
      <c r="V338" s="37">
        <f>SUMIFS(СВЦЭМ!$J$34:$J$777,СВЦЭМ!$A$34:$A$777,$A338,СВЦЭМ!$B$34:$B$777,V$331)+'СЕТ СН'!$F$13-'СЕТ СН'!$F$23</f>
        <v>-134.89304691000001</v>
      </c>
      <c r="W338" s="37">
        <f>SUMIFS(СВЦЭМ!$J$34:$J$777,СВЦЭМ!$A$34:$A$777,$A338,СВЦЭМ!$B$34:$B$777,W$331)+'СЕТ СН'!$F$13-'СЕТ СН'!$F$23</f>
        <v>-78.220984740000006</v>
      </c>
      <c r="X338" s="37">
        <f>SUMIFS(СВЦЭМ!$J$34:$J$777,СВЦЭМ!$A$34:$A$777,$A338,СВЦЭМ!$B$34:$B$777,X$331)+'СЕТ СН'!$F$13-'СЕТ СН'!$F$23</f>
        <v>-21.617817339999988</v>
      </c>
      <c r="Y338" s="37">
        <f>SUMIFS(СВЦЭМ!$J$34:$J$777,СВЦЭМ!$A$34:$A$777,$A338,СВЦЭМ!$B$34:$B$777,Y$331)+'СЕТ СН'!$F$13-'СЕТ СН'!$F$23</f>
        <v>28.446763990000022</v>
      </c>
    </row>
    <row r="339" spans="1:25" ht="15.75" x14ac:dyDescent="0.2">
      <c r="A339" s="36">
        <f t="shared" si="9"/>
        <v>43047</v>
      </c>
      <c r="B339" s="37">
        <f>SUMIFS(СВЦЭМ!$J$34:$J$777,СВЦЭМ!$A$34:$A$777,$A339,СВЦЭМ!$B$34:$B$777,B$331)+'СЕТ СН'!$F$13-'СЕТ СН'!$F$23</f>
        <v>26.682219319999945</v>
      </c>
      <c r="C339" s="37">
        <f>SUMIFS(СВЦЭМ!$J$34:$J$777,СВЦЭМ!$A$34:$A$777,$A339,СВЦЭМ!$B$34:$B$777,C$331)+'СЕТ СН'!$F$13-'СЕТ СН'!$F$23</f>
        <v>35.524356480000051</v>
      </c>
      <c r="D339" s="37">
        <f>SUMIFS(СВЦЭМ!$J$34:$J$777,СВЦЭМ!$A$34:$A$777,$A339,СВЦЭМ!$B$34:$B$777,D$331)+'СЕТ СН'!$F$13-'СЕТ СН'!$F$23</f>
        <v>59.67467737000004</v>
      </c>
      <c r="E339" s="37">
        <f>SUMIFS(СВЦЭМ!$J$34:$J$777,СВЦЭМ!$A$34:$A$777,$A339,СВЦЭМ!$B$34:$B$777,E$331)+'СЕТ СН'!$F$13-'СЕТ СН'!$F$23</f>
        <v>62.525140800000031</v>
      </c>
      <c r="F339" s="37">
        <f>SUMIFS(СВЦЭМ!$J$34:$J$777,СВЦЭМ!$A$34:$A$777,$A339,СВЦЭМ!$B$34:$B$777,F$331)+'СЕТ СН'!$F$13-'СЕТ СН'!$F$23</f>
        <v>64.428547309999999</v>
      </c>
      <c r="G339" s="37">
        <f>SUMIFS(СВЦЭМ!$J$34:$J$777,СВЦЭМ!$A$34:$A$777,$A339,СВЦЭМ!$B$34:$B$777,G$331)+'СЕТ СН'!$F$13-'СЕТ СН'!$F$23</f>
        <v>68.124653549999948</v>
      </c>
      <c r="H339" s="37">
        <f>SUMIFS(СВЦЭМ!$J$34:$J$777,СВЦЭМ!$A$34:$A$777,$A339,СВЦЭМ!$B$34:$B$777,H$331)+'СЕТ СН'!$F$13-'СЕТ СН'!$F$23</f>
        <v>72.92118782</v>
      </c>
      <c r="I339" s="37">
        <f>SUMIFS(СВЦЭМ!$J$34:$J$777,СВЦЭМ!$A$34:$A$777,$A339,СВЦЭМ!$B$34:$B$777,I$331)+'СЕТ СН'!$F$13-'СЕТ СН'!$F$23</f>
        <v>35.080723759999955</v>
      </c>
      <c r="J339" s="37">
        <f>SUMIFS(СВЦЭМ!$J$34:$J$777,СВЦЭМ!$A$34:$A$777,$A339,СВЦЭМ!$B$34:$B$777,J$331)+'СЕТ СН'!$F$13-'СЕТ СН'!$F$23</f>
        <v>-13.493819919999964</v>
      </c>
      <c r="K339" s="37">
        <f>SUMIFS(СВЦЭМ!$J$34:$J$777,СВЦЭМ!$A$34:$A$777,$A339,СВЦЭМ!$B$34:$B$777,K$331)+'СЕТ СН'!$F$13-'СЕТ СН'!$F$23</f>
        <v>-78.060006120000025</v>
      </c>
      <c r="L339" s="37">
        <f>SUMIFS(СВЦЭМ!$J$34:$J$777,СВЦЭМ!$A$34:$A$777,$A339,СВЦЭМ!$B$34:$B$777,L$331)+'СЕТ СН'!$F$13-'СЕТ СН'!$F$23</f>
        <v>-130.06751055000001</v>
      </c>
      <c r="M339" s="37">
        <f>SUMIFS(СВЦЭМ!$J$34:$J$777,СВЦЭМ!$A$34:$A$777,$A339,СВЦЭМ!$B$34:$B$777,M$331)+'СЕТ СН'!$F$13-'СЕТ СН'!$F$23</f>
        <v>-157.78586730000001</v>
      </c>
      <c r="N339" s="37">
        <f>SUMIFS(СВЦЭМ!$J$34:$J$777,СВЦЭМ!$A$34:$A$777,$A339,СВЦЭМ!$B$34:$B$777,N$331)+'СЕТ СН'!$F$13-'СЕТ СН'!$F$23</f>
        <v>-162.14687956</v>
      </c>
      <c r="O339" s="37">
        <f>SUMIFS(СВЦЭМ!$J$34:$J$777,СВЦЭМ!$A$34:$A$777,$A339,СВЦЭМ!$B$34:$B$777,O$331)+'СЕТ СН'!$F$13-'СЕТ СН'!$F$23</f>
        <v>-166.43464485999999</v>
      </c>
      <c r="P339" s="37">
        <f>SUMIFS(СВЦЭМ!$J$34:$J$777,СВЦЭМ!$A$34:$A$777,$A339,СВЦЭМ!$B$34:$B$777,P$331)+'СЕТ СН'!$F$13-'СЕТ СН'!$F$23</f>
        <v>-161.91847489999998</v>
      </c>
      <c r="Q339" s="37">
        <f>SUMIFS(СВЦЭМ!$J$34:$J$777,СВЦЭМ!$A$34:$A$777,$A339,СВЦЭМ!$B$34:$B$777,Q$331)+'СЕТ СН'!$F$13-'СЕТ СН'!$F$23</f>
        <v>-167.68271764999997</v>
      </c>
      <c r="R339" s="37">
        <f>SUMIFS(СВЦЭМ!$J$34:$J$777,СВЦЭМ!$A$34:$A$777,$A339,СВЦЭМ!$B$34:$B$777,R$331)+'СЕТ СН'!$F$13-'СЕТ СН'!$F$23</f>
        <v>-164.40445918</v>
      </c>
      <c r="S339" s="37">
        <f>SUMIFS(СВЦЭМ!$J$34:$J$777,СВЦЭМ!$A$34:$A$777,$A339,СВЦЭМ!$B$34:$B$777,S$331)+'СЕТ СН'!$F$13-'СЕТ СН'!$F$23</f>
        <v>-163.62822603000001</v>
      </c>
      <c r="T339" s="37">
        <f>SUMIFS(СВЦЭМ!$J$34:$J$777,СВЦЭМ!$A$34:$A$777,$A339,СВЦЭМ!$B$34:$B$777,T$331)+'СЕТ СН'!$F$13-'СЕТ СН'!$F$23</f>
        <v>-172.05236832000003</v>
      </c>
      <c r="U339" s="37">
        <f>SUMIFS(СВЦЭМ!$J$34:$J$777,СВЦЭМ!$A$34:$A$777,$A339,СВЦЭМ!$B$34:$B$777,U$331)+'СЕТ СН'!$F$13-'СЕТ СН'!$F$23</f>
        <v>-178.56333982000001</v>
      </c>
      <c r="V339" s="37">
        <f>SUMIFS(СВЦЭМ!$J$34:$J$777,СВЦЭМ!$A$34:$A$777,$A339,СВЦЭМ!$B$34:$B$777,V$331)+'СЕТ СН'!$F$13-'СЕТ СН'!$F$23</f>
        <v>-160.62352104000001</v>
      </c>
      <c r="W339" s="37">
        <f>SUMIFS(СВЦЭМ!$J$34:$J$777,СВЦЭМ!$A$34:$A$777,$A339,СВЦЭМ!$B$34:$B$777,W$331)+'СЕТ СН'!$F$13-'СЕТ СН'!$F$23</f>
        <v>-106.18504165000002</v>
      </c>
      <c r="X339" s="37">
        <f>SUMIFS(СВЦЭМ!$J$34:$J$777,СВЦЭМ!$A$34:$A$777,$A339,СВЦЭМ!$B$34:$B$777,X$331)+'СЕТ СН'!$F$13-'СЕТ СН'!$F$23</f>
        <v>-42.749980420000043</v>
      </c>
      <c r="Y339" s="37">
        <f>SUMIFS(СВЦЭМ!$J$34:$J$777,СВЦЭМ!$A$34:$A$777,$A339,СВЦЭМ!$B$34:$B$777,Y$331)+'СЕТ СН'!$F$13-'СЕТ СН'!$F$23</f>
        <v>7.3285787300000038</v>
      </c>
    </row>
    <row r="340" spans="1:25" ht="15.75" x14ac:dyDescent="0.2">
      <c r="A340" s="36">
        <f t="shared" si="9"/>
        <v>43048</v>
      </c>
      <c r="B340" s="37">
        <f>SUMIFS(СВЦЭМ!$J$34:$J$777,СВЦЭМ!$A$34:$A$777,$A340,СВЦЭМ!$B$34:$B$777,B$331)+'СЕТ СН'!$F$13-'СЕТ СН'!$F$23</f>
        <v>38.810084800000027</v>
      </c>
      <c r="C340" s="37">
        <f>SUMIFS(СВЦЭМ!$J$34:$J$777,СВЦЭМ!$A$34:$A$777,$A340,СВЦЭМ!$B$34:$B$777,C$331)+'СЕТ СН'!$F$13-'СЕТ СН'!$F$23</f>
        <v>48.041990960000021</v>
      </c>
      <c r="D340" s="37">
        <f>SUMIFS(СВЦЭМ!$J$34:$J$777,СВЦЭМ!$A$34:$A$777,$A340,СВЦЭМ!$B$34:$B$777,D$331)+'СЕТ СН'!$F$13-'СЕТ СН'!$F$23</f>
        <v>72.488474210000049</v>
      </c>
      <c r="E340" s="37">
        <f>SUMIFS(СВЦЭМ!$J$34:$J$777,СВЦЭМ!$A$34:$A$777,$A340,СВЦЭМ!$B$34:$B$777,E$331)+'СЕТ СН'!$F$13-'СЕТ СН'!$F$23</f>
        <v>74.716275210000049</v>
      </c>
      <c r="F340" s="37">
        <f>SUMIFS(СВЦЭМ!$J$34:$J$777,СВЦЭМ!$A$34:$A$777,$A340,СВЦЭМ!$B$34:$B$777,F$331)+'СЕТ СН'!$F$13-'СЕТ СН'!$F$23</f>
        <v>76.056601320000027</v>
      </c>
      <c r="G340" s="37">
        <f>SUMIFS(СВЦЭМ!$J$34:$J$777,СВЦЭМ!$A$34:$A$777,$A340,СВЦЭМ!$B$34:$B$777,G$331)+'СЕТ СН'!$F$13-'СЕТ СН'!$F$23</f>
        <v>75.039084709999997</v>
      </c>
      <c r="H340" s="37">
        <f>SUMIFS(СВЦЭМ!$J$34:$J$777,СВЦЭМ!$A$34:$A$777,$A340,СВЦЭМ!$B$34:$B$777,H$331)+'СЕТ СН'!$F$13-'СЕТ СН'!$F$23</f>
        <v>75.54514107</v>
      </c>
      <c r="I340" s="37">
        <f>SUMIFS(СВЦЭМ!$J$34:$J$777,СВЦЭМ!$A$34:$A$777,$A340,СВЦЭМ!$B$34:$B$777,I$331)+'СЕТ СН'!$F$13-'СЕТ СН'!$F$23</f>
        <v>35.77869241999997</v>
      </c>
      <c r="J340" s="37">
        <f>SUMIFS(СВЦЭМ!$J$34:$J$777,СВЦЭМ!$A$34:$A$777,$A340,СВЦЭМ!$B$34:$B$777,J$331)+'СЕТ СН'!$F$13-'СЕТ СН'!$F$23</f>
        <v>-20.167822340000043</v>
      </c>
      <c r="K340" s="37">
        <f>SUMIFS(СВЦЭМ!$J$34:$J$777,СВЦЭМ!$A$34:$A$777,$A340,СВЦЭМ!$B$34:$B$777,K$331)+'СЕТ СН'!$F$13-'СЕТ СН'!$F$23</f>
        <v>-86.142273199999977</v>
      </c>
      <c r="L340" s="37">
        <f>SUMIFS(СВЦЭМ!$J$34:$J$777,СВЦЭМ!$A$34:$A$777,$A340,СВЦЭМ!$B$34:$B$777,L$331)+'СЕТ СН'!$F$13-'СЕТ СН'!$F$23</f>
        <v>-137.15969572</v>
      </c>
      <c r="M340" s="37">
        <f>SUMIFS(СВЦЭМ!$J$34:$J$777,СВЦЭМ!$A$34:$A$777,$A340,СВЦЭМ!$B$34:$B$777,M$331)+'СЕТ СН'!$F$13-'СЕТ СН'!$F$23</f>
        <v>-157.68109561</v>
      </c>
      <c r="N340" s="37">
        <f>SUMIFS(СВЦЭМ!$J$34:$J$777,СВЦЭМ!$A$34:$A$777,$A340,СВЦЭМ!$B$34:$B$777,N$331)+'СЕТ СН'!$F$13-'СЕТ СН'!$F$23</f>
        <v>-154.01394793999998</v>
      </c>
      <c r="O340" s="37">
        <f>SUMIFS(СВЦЭМ!$J$34:$J$777,СВЦЭМ!$A$34:$A$777,$A340,СВЦЭМ!$B$34:$B$777,O$331)+'СЕТ СН'!$F$13-'СЕТ СН'!$F$23</f>
        <v>-147.91568687</v>
      </c>
      <c r="P340" s="37">
        <f>SUMIFS(СВЦЭМ!$J$34:$J$777,СВЦЭМ!$A$34:$A$777,$A340,СВЦЭМ!$B$34:$B$777,P$331)+'СЕТ СН'!$F$13-'СЕТ СН'!$F$23</f>
        <v>-147.12948349999999</v>
      </c>
      <c r="Q340" s="37">
        <f>SUMIFS(СВЦЭМ!$J$34:$J$777,СВЦЭМ!$A$34:$A$777,$A340,СВЦЭМ!$B$34:$B$777,Q$331)+'СЕТ СН'!$F$13-'СЕТ СН'!$F$23</f>
        <v>-144.39539288999998</v>
      </c>
      <c r="R340" s="37">
        <f>SUMIFS(СВЦЭМ!$J$34:$J$777,СВЦЭМ!$A$34:$A$777,$A340,СВЦЭМ!$B$34:$B$777,R$331)+'СЕТ СН'!$F$13-'СЕТ СН'!$F$23</f>
        <v>-143.55978389000001</v>
      </c>
      <c r="S340" s="37">
        <f>SUMIFS(СВЦЭМ!$J$34:$J$777,СВЦЭМ!$A$34:$A$777,$A340,СВЦЭМ!$B$34:$B$777,S$331)+'СЕТ СН'!$F$13-'СЕТ СН'!$F$23</f>
        <v>-138.60867852000001</v>
      </c>
      <c r="T340" s="37">
        <f>SUMIFS(СВЦЭМ!$J$34:$J$777,СВЦЭМ!$A$34:$A$777,$A340,СВЦЭМ!$B$34:$B$777,T$331)+'СЕТ СН'!$F$13-'СЕТ СН'!$F$23</f>
        <v>-150.46886334999999</v>
      </c>
      <c r="U340" s="37">
        <f>SUMIFS(СВЦЭМ!$J$34:$J$777,СВЦЭМ!$A$34:$A$777,$A340,СВЦЭМ!$B$34:$B$777,U$331)+'СЕТ СН'!$F$13-'СЕТ СН'!$F$23</f>
        <v>-152.53373403000001</v>
      </c>
      <c r="V340" s="37">
        <f>SUMIFS(СВЦЭМ!$J$34:$J$777,СВЦЭМ!$A$34:$A$777,$A340,СВЦЭМ!$B$34:$B$777,V$331)+'СЕТ СН'!$F$13-'СЕТ СН'!$F$23</f>
        <v>-132.92434988000002</v>
      </c>
      <c r="W340" s="37">
        <f>SUMIFS(СВЦЭМ!$J$34:$J$777,СВЦЭМ!$A$34:$A$777,$A340,СВЦЭМ!$B$34:$B$777,W$331)+'СЕТ СН'!$F$13-'СЕТ СН'!$F$23</f>
        <v>-82.07044959000001</v>
      </c>
      <c r="X340" s="37">
        <f>SUMIFS(СВЦЭМ!$J$34:$J$777,СВЦЭМ!$A$34:$A$777,$A340,СВЦЭМ!$B$34:$B$777,X$331)+'СЕТ СН'!$F$13-'СЕТ СН'!$F$23</f>
        <v>-15.956775429999993</v>
      </c>
      <c r="Y340" s="37">
        <f>SUMIFS(СВЦЭМ!$J$34:$J$777,СВЦЭМ!$A$34:$A$777,$A340,СВЦЭМ!$B$34:$B$777,Y$331)+'СЕТ СН'!$F$13-'СЕТ СН'!$F$23</f>
        <v>11.719575050000003</v>
      </c>
    </row>
    <row r="341" spans="1:25" ht="15.75" x14ac:dyDescent="0.2">
      <c r="A341" s="36">
        <f t="shared" si="9"/>
        <v>43049</v>
      </c>
      <c r="B341" s="37">
        <f>SUMIFS(СВЦЭМ!$J$34:$J$777,СВЦЭМ!$A$34:$A$777,$A341,СВЦЭМ!$B$34:$B$777,B$331)+'СЕТ СН'!$F$13-'СЕТ СН'!$F$23</f>
        <v>30.092191240000034</v>
      </c>
      <c r="C341" s="37">
        <f>SUMIFS(СВЦЭМ!$J$34:$J$777,СВЦЭМ!$A$34:$A$777,$A341,СВЦЭМ!$B$34:$B$777,C$331)+'СЕТ СН'!$F$13-'СЕТ СН'!$F$23</f>
        <v>48.26394173999995</v>
      </c>
      <c r="D341" s="37">
        <f>SUMIFS(СВЦЭМ!$J$34:$J$777,СВЦЭМ!$A$34:$A$777,$A341,СВЦЭМ!$B$34:$B$777,D$331)+'СЕТ СН'!$F$13-'СЕТ СН'!$F$23</f>
        <v>72.027722980000021</v>
      </c>
      <c r="E341" s="37">
        <f>SUMIFS(СВЦЭМ!$J$34:$J$777,СВЦЭМ!$A$34:$A$777,$A341,СВЦЭМ!$B$34:$B$777,E$331)+'СЕТ СН'!$F$13-'СЕТ СН'!$F$23</f>
        <v>70.113837399999966</v>
      </c>
      <c r="F341" s="37">
        <f>SUMIFS(СВЦЭМ!$J$34:$J$777,СВЦЭМ!$A$34:$A$777,$A341,СВЦЭМ!$B$34:$B$777,F$331)+'СЕТ СН'!$F$13-'СЕТ СН'!$F$23</f>
        <v>70.557195490000026</v>
      </c>
      <c r="G341" s="37">
        <f>SUMIFS(СВЦЭМ!$J$34:$J$777,СВЦЭМ!$A$34:$A$777,$A341,СВЦЭМ!$B$34:$B$777,G$331)+'СЕТ СН'!$F$13-'СЕТ СН'!$F$23</f>
        <v>74.499764410000012</v>
      </c>
      <c r="H341" s="37">
        <f>SUMIFS(СВЦЭМ!$J$34:$J$777,СВЦЭМ!$A$34:$A$777,$A341,СВЦЭМ!$B$34:$B$777,H$331)+'СЕТ СН'!$F$13-'СЕТ СН'!$F$23</f>
        <v>79.077571619999958</v>
      </c>
      <c r="I341" s="37">
        <f>SUMIFS(СВЦЭМ!$J$34:$J$777,СВЦЭМ!$A$34:$A$777,$A341,СВЦЭМ!$B$34:$B$777,I$331)+'СЕТ СН'!$F$13-'СЕТ СН'!$F$23</f>
        <v>18.291150079999966</v>
      </c>
      <c r="J341" s="37">
        <f>SUMIFS(СВЦЭМ!$J$34:$J$777,СВЦЭМ!$A$34:$A$777,$A341,СВЦЭМ!$B$34:$B$777,J$331)+'СЕТ СН'!$F$13-'СЕТ СН'!$F$23</f>
        <v>-33.335807589999945</v>
      </c>
      <c r="K341" s="37">
        <f>SUMIFS(СВЦЭМ!$J$34:$J$777,СВЦЭМ!$A$34:$A$777,$A341,СВЦЭМ!$B$34:$B$777,K$331)+'СЕТ СН'!$F$13-'СЕТ СН'!$F$23</f>
        <v>-90.305064749999985</v>
      </c>
      <c r="L341" s="37">
        <f>SUMIFS(СВЦЭМ!$J$34:$J$777,СВЦЭМ!$A$34:$A$777,$A341,СВЦЭМ!$B$34:$B$777,L$331)+'СЕТ СН'!$F$13-'СЕТ СН'!$F$23</f>
        <v>-140.59776300999999</v>
      </c>
      <c r="M341" s="37">
        <f>SUMIFS(СВЦЭМ!$J$34:$J$777,СВЦЭМ!$A$34:$A$777,$A341,СВЦЭМ!$B$34:$B$777,M$331)+'СЕТ СН'!$F$13-'СЕТ СН'!$F$23</f>
        <v>-155.63491730999999</v>
      </c>
      <c r="N341" s="37">
        <f>SUMIFS(СВЦЭМ!$J$34:$J$777,СВЦЭМ!$A$34:$A$777,$A341,СВЦЭМ!$B$34:$B$777,N$331)+'СЕТ СН'!$F$13-'СЕТ СН'!$F$23</f>
        <v>-145.54559578999999</v>
      </c>
      <c r="O341" s="37">
        <f>SUMIFS(СВЦЭМ!$J$34:$J$777,СВЦЭМ!$A$34:$A$777,$A341,СВЦЭМ!$B$34:$B$777,O$331)+'СЕТ СН'!$F$13-'СЕТ СН'!$F$23</f>
        <v>-143.88828618000002</v>
      </c>
      <c r="P341" s="37">
        <f>SUMIFS(СВЦЭМ!$J$34:$J$777,СВЦЭМ!$A$34:$A$777,$A341,СВЦЭМ!$B$34:$B$777,P$331)+'СЕТ СН'!$F$13-'СЕТ СН'!$F$23</f>
        <v>-135.76191741000002</v>
      </c>
      <c r="Q341" s="37">
        <f>SUMIFS(СВЦЭМ!$J$34:$J$777,СВЦЭМ!$A$34:$A$777,$A341,СВЦЭМ!$B$34:$B$777,Q$331)+'СЕТ СН'!$F$13-'СЕТ СН'!$F$23</f>
        <v>-132.37271398000001</v>
      </c>
      <c r="R341" s="37">
        <f>SUMIFS(СВЦЭМ!$J$34:$J$777,СВЦЭМ!$A$34:$A$777,$A341,СВЦЭМ!$B$34:$B$777,R$331)+'СЕТ СН'!$F$13-'СЕТ СН'!$F$23</f>
        <v>-130.95826769000001</v>
      </c>
      <c r="S341" s="37">
        <f>SUMIFS(СВЦЭМ!$J$34:$J$777,СВЦЭМ!$A$34:$A$777,$A341,СВЦЭМ!$B$34:$B$777,S$331)+'СЕТ СН'!$F$13-'СЕТ СН'!$F$23</f>
        <v>-141.83877015000002</v>
      </c>
      <c r="T341" s="37">
        <f>SUMIFS(СВЦЭМ!$J$34:$J$777,СВЦЭМ!$A$34:$A$777,$A341,СВЦЭМ!$B$34:$B$777,T$331)+'СЕТ СН'!$F$13-'СЕТ СН'!$F$23</f>
        <v>-174.87919102000001</v>
      </c>
      <c r="U341" s="37">
        <f>SUMIFS(СВЦЭМ!$J$34:$J$777,СВЦЭМ!$A$34:$A$777,$A341,СВЦЭМ!$B$34:$B$777,U$331)+'СЕТ СН'!$F$13-'СЕТ СН'!$F$23</f>
        <v>-176.82549508</v>
      </c>
      <c r="V341" s="37">
        <f>SUMIFS(СВЦЭМ!$J$34:$J$777,СВЦЭМ!$A$34:$A$777,$A341,СВЦЭМ!$B$34:$B$777,V$331)+'СЕТ СН'!$F$13-'СЕТ СН'!$F$23</f>
        <v>-144.75682884999998</v>
      </c>
      <c r="W341" s="37">
        <f>SUMIFS(СВЦЭМ!$J$34:$J$777,СВЦЭМ!$A$34:$A$777,$A341,СВЦЭМ!$B$34:$B$777,W$331)+'СЕТ СН'!$F$13-'СЕТ СН'!$F$23</f>
        <v>-87.620372540000005</v>
      </c>
      <c r="X341" s="37">
        <f>SUMIFS(СВЦЭМ!$J$34:$J$777,СВЦЭМ!$A$34:$A$777,$A341,СВЦЭМ!$B$34:$B$777,X$331)+'СЕТ СН'!$F$13-'СЕТ СН'!$F$23</f>
        <v>-24.592993180000008</v>
      </c>
      <c r="Y341" s="37">
        <f>SUMIFS(СВЦЭМ!$J$34:$J$777,СВЦЭМ!$A$34:$A$777,$A341,СВЦЭМ!$B$34:$B$777,Y$331)+'СЕТ СН'!$F$13-'СЕТ СН'!$F$23</f>
        <v>16.946481759999983</v>
      </c>
    </row>
    <row r="342" spans="1:25" ht="15.75" x14ac:dyDescent="0.2">
      <c r="A342" s="36">
        <f t="shared" si="9"/>
        <v>43050</v>
      </c>
      <c r="B342" s="37">
        <f>SUMIFS(СВЦЭМ!$J$34:$J$777,СВЦЭМ!$A$34:$A$777,$A342,СВЦЭМ!$B$34:$B$777,B$331)+'СЕТ СН'!$F$13-'СЕТ СН'!$F$23</f>
        <v>69.026537019999978</v>
      </c>
      <c r="C342" s="37">
        <f>SUMIFS(СВЦЭМ!$J$34:$J$777,СВЦЭМ!$A$34:$A$777,$A342,СВЦЭМ!$B$34:$B$777,C$331)+'СЕТ СН'!$F$13-'СЕТ СН'!$F$23</f>
        <v>59.555669579999972</v>
      </c>
      <c r="D342" s="37">
        <f>SUMIFS(СВЦЭМ!$J$34:$J$777,СВЦЭМ!$A$34:$A$777,$A342,СВЦЭМ!$B$34:$B$777,D$331)+'СЕТ СН'!$F$13-'СЕТ СН'!$F$23</f>
        <v>74.83399288999999</v>
      </c>
      <c r="E342" s="37">
        <f>SUMIFS(СВЦЭМ!$J$34:$J$777,СВЦЭМ!$A$34:$A$777,$A342,СВЦЭМ!$B$34:$B$777,E$331)+'СЕТ СН'!$F$13-'СЕТ СН'!$F$23</f>
        <v>85.924080249999975</v>
      </c>
      <c r="F342" s="37">
        <f>SUMIFS(СВЦЭМ!$J$34:$J$777,СВЦЭМ!$A$34:$A$777,$A342,СВЦЭМ!$B$34:$B$777,F$331)+'СЕТ СН'!$F$13-'СЕТ СН'!$F$23</f>
        <v>85.51105485000005</v>
      </c>
      <c r="G342" s="37">
        <f>SUMIFS(СВЦЭМ!$J$34:$J$777,СВЦЭМ!$A$34:$A$777,$A342,СВЦЭМ!$B$34:$B$777,G$331)+'СЕТ СН'!$F$13-'СЕТ СН'!$F$23</f>
        <v>81.969621439999969</v>
      </c>
      <c r="H342" s="37">
        <f>SUMIFS(СВЦЭМ!$J$34:$J$777,СВЦЭМ!$A$34:$A$777,$A342,СВЦЭМ!$B$34:$B$777,H$331)+'СЕТ СН'!$F$13-'СЕТ СН'!$F$23</f>
        <v>70.818402640000045</v>
      </c>
      <c r="I342" s="37">
        <f>SUMIFS(СВЦЭМ!$J$34:$J$777,СВЦЭМ!$A$34:$A$777,$A342,СВЦЭМ!$B$34:$B$777,I$331)+'СЕТ СН'!$F$13-'СЕТ СН'!$F$23</f>
        <v>35.21268071999998</v>
      </c>
      <c r="J342" s="37">
        <f>SUMIFS(СВЦЭМ!$J$34:$J$777,СВЦЭМ!$A$34:$A$777,$A342,СВЦЭМ!$B$34:$B$777,J$331)+'СЕТ СН'!$F$13-'СЕТ СН'!$F$23</f>
        <v>-19.562394319999953</v>
      </c>
      <c r="K342" s="37">
        <f>SUMIFS(СВЦЭМ!$J$34:$J$777,СВЦЭМ!$A$34:$A$777,$A342,СВЦЭМ!$B$34:$B$777,K$331)+'СЕТ СН'!$F$13-'СЕТ СН'!$F$23</f>
        <v>-85.48299394999998</v>
      </c>
      <c r="L342" s="37">
        <f>SUMIFS(СВЦЭМ!$J$34:$J$777,СВЦЭМ!$A$34:$A$777,$A342,СВЦЭМ!$B$34:$B$777,L$331)+'СЕТ СН'!$F$13-'СЕТ СН'!$F$23</f>
        <v>-140.53404295000001</v>
      </c>
      <c r="M342" s="37">
        <f>SUMIFS(СВЦЭМ!$J$34:$J$777,СВЦЭМ!$A$34:$A$777,$A342,СВЦЭМ!$B$34:$B$777,M$331)+'СЕТ СН'!$F$13-'СЕТ СН'!$F$23</f>
        <v>-163.08840051999999</v>
      </c>
      <c r="N342" s="37">
        <f>SUMIFS(СВЦЭМ!$J$34:$J$777,СВЦЭМ!$A$34:$A$777,$A342,СВЦЭМ!$B$34:$B$777,N$331)+'СЕТ СН'!$F$13-'СЕТ СН'!$F$23</f>
        <v>-154.44637454999997</v>
      </c>
      <c r="O342" s="37">
        <f>SUMIFS(СВЦЭМ!$J$34:$J$777,СВЦЭМ!$A$34:$A$777,$A342,СВЦЭМ!$B$34:$B$777,O$331)+'СЕТ СН'!$F$13-'СЕТ СН'!$F$23</f>
        <v>-158.48185309000002</v>
      </c>
      <c r="P342" s="37">
        <f>SUMIFS(СВЦЭМ!$J$34:$J$777,СВЦЭМ!$A$34:$A$777,$A342,СВЦЭМ!$B$34:$B$777,P$331)+'СЕТ СН'!$F$13-'СЕТ СН'!$F$23</f>
        <v>-155.26211073000002</v>
      </c>
      <c r="Q342" s="37">
        <f>SUMIFS(СВЦЭМ!$J$34:$J$777,СВЦЭМ!$A$34:$A$777,$A342,СВЦЭМ!$B$34:$B$777,Q$331)+'СЕТ СН'!$F$13-'СЕТ СН'!$F$23</f>
        <v>-154.26656204</v>
      </c>
      <c r="R342" s="37">
        <f>SUMIFS(СВЦЭМ!$J$34:$J$777,СВЦЭМ!$A$34:$A$777,$A342,СВЦЭМ!$B$34:$B$777,R$331)+'СЕТ СН'!$F$13-'СЕТ СН'!$F$23</f>
        <v>-156.08821376999998</v>
      </c>
      <c r="S342" s="37">
        <f>SUMIFS(СВЦЭМ!$J$34:$J$777,СВЦЭМ!$A$34:$A$777,$A342,СВЦЭМ!$B$34:$B$777,S$331)+'СЕТ СН'!$F$13-'СЕТ СН'!$F$23</f>
        <v>-151.93981271000001</v>
      </c>
      <c r="T342" s="37">
        <f>SUMIFS(СВЦЭМ!$J$34:$J$777,СВЦЭМ!$A$34:$A$777,$A342,СВЦЭМ!$B$34:$B$777,T$331)+'СЕТ СН'!$F$13-'СЕТ СН'!$F$23</f>
        <v>-172.13778946999997</v>
      </c>
      <c r="U342" s="37">
        <f>SUMIFS(СВЦЭМ!$J$34:$J$777,СВЦЭМ!$A$34:$A$777,$A342,СВЦЭМ!$B$34:$B$777,U$331)+'СЕТ СН'!$F$13-'СЕТ СН'!$F$23</f>
        <v>-171.35279355</v>
      </c>
      <c r="V342" s="37">
        <f>SUMIFS(СВЦЭМ!$J$34:$J$777,СВЦЭМ!$A$34:$A$777,$A342,СВЦЭМ!$B$34:$B$777,V$331)+'СЕТ СН'!$F$13-'СЕТ СН'!$F$23</f>
        <v>-149.41690237</v>
      </c>
      <c r="W342" s="37">
        <f>SUMIFS(СВЦЭМ!$J$34:$J$777,СВЦЭМ!$A$34:$A$777,$A342,СВЦЭМ!$B$34:$B$777,W$331)+'СЕТ СН'!$F$13-'СЕТ СН'!$F$23</f>
        <v>-83.527376430000004</v>
      </c>
      <c r="X342" s="37">
        <f>SUMIFS(СВЦЭМ!$J$34:$J$777,СВЦЭМ!$A$34:$A$777,$A342,СВЦЭМ!$B$34:$B$777,X$331)+'СЕТ СН'!$F$13-'СЕТ СН'!$F$23</f>
        <v>-22.435735720000025</v>
      </c>
      <c r="Y342" s="37">
        <f>SUMIFS(СВЦЭМ!$J$34:$J$777,СВЦЭМ!$A$34:$A$777,$A342,СВЦЭМ!$B$34:$B$777,Y$331)+'СЕТ СН'!$F$13-'СЕТ СН'!$F$23</f>
        <v>33.868550540000001</v>
      </c>
    </row>
    <row r="343" spans="1:25" ht="15.75" x14ac:dyDescent="0.2">
      <c r="A343" s="36">
        <f t="shared" si="9"/>
        <v>43051</v>
      </c>
      <c r="B343" s="37">
        <f>SUMIFS(СВЦЭМ!$J$34:$J$777,СВЦЭМ!$A$34:$A$777,$A343,СВЦЭМ!$B$34:$B$777,B$331)+'СЕТ СН'!$F$13-'СЕТ СН'!$F$23</f>
        <v>49.296699099999955</v>
      </c>
      <c r="C343" s="37">
        <f>SUMIFS(СВЦЭМ!$J$34:$J$777,СВЦЭМ!$A$34:$A$777,$A343,СВЦЭМ!$B$34:$B$777,C$331)+'СЕТ СН'!$F$13-'СЕТ СН'!$F$23</f>
        <v>74.338714490000029</v>
      </c>
      <c r="D343" s="37">
        <f>SUMIFS(СВЦЭМ!$J$34:$J$777,СВЦЭМ!$A$34:$A$777,$A343,СВЦЭМ!$B$34:$B$777,D$331)+'СЕТ СН'!$F$13-'СЕТ СН'!$F$23</f>
        <v>89.922380449999991</v>
      </c>
      <c r="E343" s="37">
        <f>SUMIFS(СВЦЭМ!$J$34:$J$777,СВЦЭМ!$A$34:$A$777,$A343,СВЦЭМ!$B$34:$B$777,E$331)+'СЕТ СН'!$F$13-'СЕТ СН'!$F$23</f>
        <v>100.04178146000004</v>
      </c>
      <c r="F343" s="37">
        <f>SUMIFS(СВЦЭМ!$J$34:$J$777,СВЦЭМ!$A$34:$A$777,$A343,СВЦЭМ!$B$34:$B$777,F$331)+'СЕТ СН'!$F$13-'СЕТ СН'!$F$23</f>
        <v>114.61761782999997</v>
      </c>
      <c r="G343" s="37">
        <f>SUMIFS(СВЦЭМ!$J$34:$J$777,СВЦЭМ!$A$34:$A$777,$A343,СВЦЭМ!$B$34:$B$777,G$331)+'СЕТ СН'!$F$13-'СЕТ СН'!$F$23</f>
        <v>112.11148433999995</v>
      </c>
      <c r="H343" s="37">
        <f>SUMIFS(СВЦЭМ!$J$34:$J$777,СВЦЭМ!$A$34:$A$777,$A343,СВЦЭМ!$B$34:$B$777,H$331)+'СЕТ СН'!$F$13-'СЕТ СН'!$F$23</f>
        <v>101.47150527999997</v>
      </c>
      <c r="I343" s="37">
        <f>SUMIFS(СВЦЭМ!$J$34:$J$777,СВЦЭМ!$A$34:$A$777,$A343,СВЦЭМ!$B$34:$B$777,I$331)+'СЕТ СН'!$F$13-'СЕТ СН'!$F$23</f>
        <v>69.248448710000048</v>
      </c>
      <c r="J343" s="37">
        <f>SUMIFS(СВЦЭМ!$J$34:$J$777,СВЦЭМ!$A$34:$A$777,$A343,СВЦЭМ!$B$34:$B$777,J$331)+'СЕТ СН'!$F$13-'СЕТ СН'!$F$23</f>
        <v>1.4241001000000324</v>
      </c>
      <c r="K343" s="37">
        <f>SUMIFS(СВЦЭМ!$J$34:$J$777,СВЦЭМ!$A$34:$A$777,$A343,СВЦЭМ!$B$34:$B$777,K$331)+'СЕТ СН'!$F$13-'СЕТ СН'!$F$23</f>
        <v>-77.462759290000008</v>
      </c>
      <c r="L343" s="37">
        <f>SUMIFS(СВЦЭМ!$J$34:$J$777,СВЦЭМ!$A$34:$A$777,$A343,СВЦЭМ!$B$34:$B$777,L$331)+'СЕТ СН'!$F$13-'СЕТ СН'!$F$23</f>
        <v>-136.13974002999998</v>
      </c>
      <c r="M343" s="37">
        <f>SUMIFS(СВЦЭМ!$J$34:$J$777,СВЦЭМ!$A$34:$A$777,$A343,СВЦЭМ!$B$34:$B$777,M$331)+'СЕТ СН'!$F$13-'СЕТ СН'!$F$23</f>
        <v>-154.31629712</v>
      </c>
      <c r="N343" s="37">
        <f>SUMIFS(СВЦЭМ!$J$34:$J$777,СВЦЭМ!$A$34:$A$777,$A343,СВЦЭМ!$B$34:$B$777,N$331)+'СЕТ СН'!$F$13-'СЕТ СН'!$F$23</f>
        <v>-153.27992846000001</v>
      </c>
      <c r="O343" s="37">
        <f>SUMIFS(СВЦЭМ!$J$34:$J$777,СВЦЭМ!$A$34:$A$777,$A343,СВЦЭМ!$B$34:$B$777,O$331)+'СЕТ СН'!$F$13-'СЕТ СН'!$F$23</f>
        <v>-156.01568851000002</v>
      </c>
      <c r="P343" s="37">
        <f>SUMIFS(СВЦЭМ!$J$34:$J$777,СВЦЭМ!$A$34:$A$777,$A343,СВЦЭМ!$B$34:$B$777,P$331)+'СЕТ СН'!$F$13-'СЕТ СН'!$F$23</f>
        <v>-156.90070668999999</v>
      </c>
      <c r="Q343" s="37">
        <f>SUMIFS(СВЦЭМ!$J$34:$J$777,СВЦЭМ!$A$34:$A$777,$A343,СВЦЭМ!$B$34:$B$777,Q$331)+'СЕТ СН'!$F$13-'СЕТ СН'!$F$23</f>
        <v>-157.22827455999999</v>
      </c>
      <c r="R343" s="37">
        <f>SUMIFS(СВЦЭМ!$J$34:$J$777,СВЦЭМ!$A$34:$A$777,$A343,СВЦЭМ!$B$34:$B$777,R$331)+'СЕТ СН'!$F$13-'СЕТ СН'!$F$23</f>
        <v>-152.25533281000003</v>
      </c>
      <c r="S343" s="37">
        <f>SUMIFS(СВЦЭМ!$J$34:$J$777,СВЦЭМ!$A$34:$A$777,$A343,СВЦЭМ!$B$34:$B$777,S$331)+'СЕТ СН'!$F$13-'СЕТ СН'!$F$23</f>
        <v>-154.90554430999998</v>
      </c>
      <c r="T343" s="37">
        <f>SUMIFS(СВЦЭМ!$J$34:$J$777,СВЦЭМ!$A$34:$A$777,$A343,СВЦЭМ!$B$34:$B$777,T$331)+'СЕТ СН'!$F$13-'СЕТ СН'!$F$23</f>
        <v>-165.33967339999998</v>
      </c>
      <c r="U343" s="37">
        <f>SUMIFS(СВЦЭМ!$J$34:$J$777,СВЦЭМ!$A$34:$A$777,$A343,СВЦЭМ!$B$34:$B$777,U$331)+'СЕТ СН'!$F$13-'СЕТ СН'!$F$23</f>
        <v>-164.83002268000001</v>
      </c>
      <c r="V343" s="37">
        <f>SUMIFS(СВЦЭМ!$J$34:$J$777,СВЦЭМ!$A$34:$A$777,$A343,СВЦЭМ!$B$34:$B$777,V$331)+'СЕТ СН'!$F$13-'СЕТ СН'!$F$23</f>
        <v>-149.97494883000002</v>
      </c>
      <c r="W343" s="37">
        <f>SUMIFS(СВЦЭМ!$J$34:$J$777,СВЦЭМ!$A$34:$A$777,$A343,СВЦЭМ!$B$34:$B$777,W$331)+'СЕТ СН'!$F$13-'СЕТ СН'!$F$23</f>
        <v>-90.512311650000015</v>
      </c>
      <c r="X343" s="37">
        <f>SUMIFS(СВЦЭМ!$J$34:$J$777,СВЦЭМ!$A$34:$A$777,$A343,СВЦЭМ!$B$34:$B$777,X$331)+'СЕТ СН'!$F$13-'СЕТ СН'!$F$23</f>
        <v>-30.881375919999982</v>
      </c>
      <c r="Y343" s="37">
        <f>SUMIFS(СВЦЭМ!$J$34:$J$777,СВЦЭМ!$A$34:$A$777,$A343,СВЦЭМ!$B$34:$B$777,Y$331)+'СЕТ СН'!$F$13-'СЕТ СН'!$F$23</f>
        <v>27.645880110000007</v>
      </c>
    </row>
    <row r="344" spans="1:25" ht="15.75" x14ac:dyDescent="0.2">
      <c r="A344" s="36">
        <f t="shared" si="9"/>
        <v>43052</v>
      </c>
      <c r="B344" s="37">
        <f>SUMIFS(СВЦЭМ!$J$34:$J$777,СВЦЭМ!$A$34:$A$777,$A344,СВЦЭМ!$B$34:$B$777,B$331)+'СЕТ СН'!$F$13-'СЕТ СН'!$F$23</f>
        <v>52.408547259999978</v>
      </c>
      <c r="C344" s="37">
        <f>SUMIFS(СВЦЭМ!$J$34:$J$777,СВЦЭМ!$A$34:$A$777,$A344,СВЦЭМ!$B$34:$B$777,C$331)+'СЕТ СН'!$F$13-'СЕТ СН'!$F$23</f>
        <v>90.135874820000026</v>
      </c>
      <c r="D344" s="37">
        <f>SUMIFS(СВЦЭМ!$J$34:$J$777,СВЦЭМ!$A$34:$A$777,$A344,СВЦЭМ!$B$34:$B$777,D$331)+'СЕТ СН'!$F$13-'СЕТ СН'!$F$23</f>
        <v>121.83788397000001</v>
      </c>
      <c r="E344" s="37">
        <f>SUMIFS(СВЦЭМ!$J$34:$J$777,СВЦЭМ!$A$34:$A$777,$A344,СВЦЭМ!$B$34:$B$777,E$331)+'СЕТ СН'!$F$13-'СЕТ СН'!$F$23</f>
        <v>124.15712568000004</v>
      </c>
      <c r="F344" s="37">
        <f>SUMIFS(СВЦЭМ!$J$34:$J$777,СВЦЭМ!$A$34:$A$777,$A344,СВЦЭМ!$B$34:$B$777,F$331)+'СЕТ СН'!$F$13-'СЕТ СН'!$F$23</f>
        <v>129.70335528999999</v>
      </c>
      <c r="G344" s="37">
        <f>SUMIFS(СВЦЭМ!$J$34:$J$777,СВЦЭМ!$A$34:$A$777,$A344,СВЦЭМ!$B$34:$B$777,G$331)+'СЕТ СН'!$F$13-'СЕТ СН'!$F$23</f>
        <v>124.93308037999998</v>
      </c>
      <c r="H344" s="37">
        <f>SUMIFS(СВЦЭМ!$J$34:$J$777,СВЦЭМ!$A$34:$A$777,$A344,СВЦЭМ!$B$34:$B$777,H$331)+'СЕТ СН'!$F$13-'СЕТ СН'!$F$23</f>
        <v>95.350170370000001</v>
      </c>
      <c r="I344" s="37">
        <f>SUMIFS(СВЦЭМ!$J$34:$J$777,СВЦЭМ!$A$34:$A$777,$A344,СВЦЭМ!$B$34:$B$777,I$331)+'СЕТ СН'!$F$13-'СЕТ СН'!$F$23</f>
        <v>32.831413450000014</v>
      </c>
      <c r="J344" s="37">
        <f>SUMIFS(СВЦЭМ!$J$34:$J$777,СВЦЭМ!$A$34:$A$777,$A344,СВЦЭМ!$B$34:$B$777,J$331)+'СЕТ СН'!$F$13-'СЕТ СН'!$F$23</f>
        <v>-32.629021920000014</v>
      </c>
      <c r="K344" s="37">
        <f>SUMIFS(СВЦЭМ!$J$34:$J$777,СВЦЭМ!$A$34:$A$777,$A344,СВЦЭМ!$B$34:$B$777,K$331)+'СЕТ СН'!$F$13-'СЕТ СН'!$F$23</f>
        <v>-79.702484729999981</v>
      </c>
      <c r="L344" s="37">
        <f>SUMIFS(СВЦЭМ!$J$34:$J$777,СВЦЭМ!$A$34:$A$777,$A344,СВЦЭМ!$B$34:$B$777,L$331)+'СЕТ СН'!$F$13-'СЕТ СН'!$F$23</f>
        <v>-120.04100262999998</v>
      </c>
      <c r="M344" s="37">
        <f>SUMIFS(СВЦЭМ!$J$34:$J$777,СВЦЭМ!$A$34:$A$777,$A344,СВЦЭМ!$B$34:$B$777,M$331)+'СЕТ СН'!$F$13-'СЕТ СН'!$F$23</f>
        <v>-139.31529802</v>
      </c>
      <c r="N344" s="37">
        <f>SUMIFS(СВЦЭМ!$J$34:$J$777,СВЦЭМ!$A$34:$A$777,$A344,СВЦЭМ!$B$34:$B$777,N$331)+'СЕТ СН'!$F$13-'СЕТ СН'!$F$23</f>
        <v>-146.15144565000003</v>
      </c>
      <c r="O344" s="37">
        <f>SUMIFS(СВЦЭМ!$J$34:$J$777,СВЦЭМ!$A$34:$A$777,$A344,СВЦЭМ!$B$34:$B$777,O$331)+'СЕТ СН'!$F$13-'СЕТ СН'!$F$23</f>
        <v>-147.51238140999999</v>
      </c>
      <c r="P344" s="37">
        <f>SUMIFS(СВЦЭМ!$J$34:$J$777,СВЦЭМ!$A$34:$A$777,$A344,СВЦЭМ!$B$34:$B$777,P$331)+'СЕТ СН'!$F$13-'СЕТ СН'!$F$23</f>
        <v>-148.73924120999999</v>
      </c>
      <c r="Q344" s="37">
        <f>SUMIFS(СВЦЭМ!$J$34:$J$777,СВЦЭМ!$A$34:$A$777,$A344,СВЦЭМ!$B$34:$B$777,Q$331)+'СЕТ СН'!$F$13-'СЕТ СН'!$F$23</f>
        <v>-147.93915248000002</v>
      </c>
      <c r="R344" s="37">
        <f>SUMIFS(СВЦЭМ!$J$34:$J$777,СВЦЭМ!$A$34:$A$777,$A344,СВЦЭМ!$B$34:$B$777,R$331)+'СЕТ СН'!$F$13-'СЕТ СН'!$F$23</f>
        <v>-152.2215607</v>
      </c>
      <c r="S344" s="37">
        <f>SUMIFS(СВЦЭМ!$J$34:$J$777,СВЦЭМ!$A$34:$A$777,$A344,СВЦЭМ!$B$34:$B$777,S$331)+'СЕТ СН'!$F$13-'СЕТ СН'!$F$23</f>
        <v>-149.01610545</v>
      </c>
      <c r="T344" s="37">
        <f>SUMIFS(СВЦЭМ!$J$34:$J$777,СВЦЭМ!$A$34:$A$777,$A344,СВЦЭМ!$B$34:$B$777,T$331)+'СЕТ СН'!$F$13-'СЕТ СН'!$F$23</f>
        <v>-131.62949794000002</v>
      </c>
      <c r="U344" s="37">
        <f>SUMIFS(СВЦЭМ!$J$34:$J$777,СВЦЭМ!$A$34:$A$777,$A344,СВЦЭМ!$B$34:$B$777,U$331)+'СЕТ СН'!$F$13-'СЕТ СН'!$F$23</f>
        <v>-133.42642962000002</v>
      </c>
      <c r="V344" s="37">
        <f>SUMIFS(СВЦЭМ!$J$34:$J$777,СВЦЭМ!$A$34:$A$777,$A344,СВЦЭМ!$B$34:$B$777,V$331)+'СЕТ СН'!$F$13-'СЕТ СН'!$F$23</f>
        <v>-128.32074778999998</v>
      </c>
      <c r="W344" s="37">
        <f>SUMIFS(СВЦЭМ!$J$34:$J$777,СВЦЭМ!$A$34:$A$777,$A344,СВЦЭМ!$B$34:$B$777,W$331)+'СЕТ СН'!$F$13-'СЕТ СН'!$F$23</f>
        <v>-85.253110880000008</v>
      </c>
      <c r="X344" s="37">
        <f>SUMIFS(СВЦЭМ!$J$34:$J$777,СВЦЭМ!$A$34:$A$777,$A344,СВЦЭМ!$B$34:$B$777,X$331)+'СЕТ СН'!$F$13-'СЕТ СН'!$F$23</f>
        <v>-22.232238100000018</v>
      </c>
      <c r="Y344" s="37">
        <f>SUMIFS(СВЦЭМ!$J$34:$J$777,СВЦЭМ!$A$34:$A$777,$A344,СВЦЭМ!$B$34:$B$777,Y$331)+'СЕТ СН'!$F$13-'СЕТ СН'!$F$23</f>
        <v>43.334580660000029</v>
      </c>
    </row>
    <row r="345" spans="1:25" ht="15.75" x14ac:dyDescent="0.2">
      <c r="A345" s="36">
        <f t="shared" si="9"/>
        <v>43053</v>
      </c>
      <c r="B345" s="37">
        <f>SUMIFS(СВЦЭМ!$J$34:$J$777,СВЦЭМ!$A$34:$A$777,$A345,СВЦЭМ!$B$34:$B$777,B$331)+'СЕТ СН'!$F$13-'СЕТ СН'!$F$23</f>
        <v>64.418183890000023</v>
      </c>
      <c r="C345" s="37">
        <f>SUMIFS(СВЦЭМ!$J$34:$J$777,СВЦЭМ!$A$34:$A$777,$A345,СВЦЭМ!$B$34:$B$777,C$331)+'СЕТ СН'!$F$13-'СЕТ СН'!$F$23</f>
        <v>87.473153440000033</v>
      </c>
      <c r="D345" s="37">
        <f>SUMIFS(СВЦЭМ!$J$34:$J$777,СВЦЭМ!$A$34:$A$777,$A345,СВЦЭМ!$B$34:$B$777,D$331)+'СЕТ СН'!$F$13-'СЕТ СН'!$F$23</f>
        <v>86.268893840000032</v>
      </c>
      <c r="E345" s="37">
        <f>SUMIFS(СВЦЭМ!$J$34:$J$777,СВЦЭМ!$A$34:$A$777,$A345,СВЦЭМ!$B$34:$B$777,E$331)+'СЕТ СН'!$F$13-'СЕТ СН'!$F$23</f>
        <v>85.330739360000052</v>
      </c>
      <c r="F345" s="37">
        <f>SUMIFS(СВЦЭМ!$J$34:$J$777,СВЦЭМ!$A$34:$A$777,$A345,СВЦЭМ!$B$34:$B$777,F$331)+'СЕТ СН'!$F$13-'СЕТ СН'!$F$23</f>
        <v>84.374434429999951</v>
      </c>
      <c r="G345" s="37">
        <f>SUMIFS(СВЦЭМ!$J$34:$J$777,СВЦЭМ!$A$34:$A$777,$A345,СВЦЭМ!$B$34:$B$777,G$331)+'СЕТ СН'!$F$13-'СЕТ СН'!$F$23</f>
        <v>86.649224890000028</v>
      </c>
      <c r="H345" s="37">
        <f>SUMIFS(СВЦЭМ!$J$34:$J$777,СВЦЭМ!$A$34:$A$777,$A345,СВЦЭМ!$B$34:$B$777,H$331)+'СЕТ СН'!$F$13-'СЕТ СН'!$F$23</f>
        <v>74.817766649999953</v>
      </c>
      <c r="I345" s="37">
        <f>SUMIFS(СВЦЭМ!$J$34:$J$777,СВЦЭМ!$A$34:$A$777,$A345,СВЦЭМ!$B$34:$B$777,I$331)+'СЕТ СН'!$F$13-'СЕТ СН'!$F$23</f>
        <v>21.583364309999979</v>
      </c>
      <c r="J345" s="37">
        <f>SUMIFS(СВЦЭМ!$J$34:$J$777,СВЦЭМ!$A$34:$A$777,$A345,СВЦЭМ!$B$34:$B$777,J$331)+'СЕТ СН'!$F$13-'СЕТ СН'!$F$23</f>
        <v>-15.015921660000004</v>
      </c>
      <c r="K345" s="37">
        <f>SUMIFS(СВЦЭМ!$J$34:$J$777,СВЦЭМ!$A$34:$A$777,$A345,СВЦЭМ!$B$34:$B$777,K$331)+'СЕТ СН'!$F$13-'СЕТ СН'!$F$23</f>
        <v>-62.212088320000021</v>
      </c>
      <c r="L345" s="37">
        <f>SUMIFS(СВЦЭМ!$J$34:$J$777,СВЦЭМ!$A$34:$A$777,$A345,СВЦЭМ!$B$34:$B$777,L$331)+'СЕТ СН'!$F$13-'СЕТ СН'!$F$23</f>
        <v>-107.52426254</v>
      </c>
      <c r="M345" s="37">
        <f>SUMIFS(СВЦЭМ!$J$34:$J$777,СВЦЭМ!$A$34:$A$777,$A345,СВЦЭМ!$B$34:$B$777,M$331)+'СЕТ СН'!$F$13-'СЕТ СН'!$F$23</f>
        <v>-122.77390883999999</v>
      </c>
      <c r="N345" s="37">
        <f>SUMIFS(СВЦЭМ!$J$34:$J$777,СВЦЭМ!$A$34:$A$777,$A345,СВЦЭМ!$B$34:$B$777,N$331)+'СЕТ СН'!$F$13-'СЕТ СН'!$F$23</f>
        <v>-116.72750790999999</v>
      </c>
      <c r="O345" s="37">
        <f>SUMIFS(СВЦЭМ!$J$34:$J$777,СВЦЭМ!$A$34:$A$777,$A345,СВЦЭМ!$B$34:$B$777,O$331)+'СЕТ СН'!$F$13-'СЕТ СН'!$F$23</f>
        <v>-121.90529450999998</v>
      </c>
      <c r="P345" s="37">
        <f>SUMIFS(СВЦЭМ!$J$34:$J$777,СВЦЭМ!$A$34:$A$777,$A345,СВЦЭМ!$B$34:$B$777,P$331)+'СЕТ СН'!$F$13-'СЕТ СН'!$F$23</f>
        <v>-117.45575495999998</v>
      </c>
      <c r="Q345" s="37">
        <f>SUMIFS(СВЦЭМ!$J$34:$J$777,СВЦЭМ!$A$34:$A$777,$A345,СВЦЭМ!$B$34:$B$777,Q$331)+'СЕТ СН'!$F$13-'СЕТ СН'!$F$23</f>
        <v>-112.73394590999999</v>
      </c>
      <c r="R345" s="37">
        <f>SUMIFS(СВЦЭМ!$J$34:$J$777,СВЦЭМ!$A$34:$A$777,$A345,СВЦЭМ!$B$34:$B$777,R$331)+'СЕТ СН'!$F$13-'СЕТ СН'!$F$23</f>
        <v>-111.25872224</v>
      </c>
      <c r="S345" s="37">
        <f>SUMIFS(СВЦЭМ!$J$34:$J$777,СВЦЭМ!$A$34:$A$777,$A345,СВЦЭМ!$B$34:$B$777,S$331)+'СЕТ СН'!$F$13-'СЕТ СН'!$F$23</f>
        <v>-125.52033695</v>
      </c>
      <c r="T345" s="37">
        <f>SUMIFS(СВЦЭМ!$J$34:$J$777,СВЦЭМ!$A$34:$A$777,$A345,СВЦЭМ!$B$34:$B$777,T$331)+'СЕТ СН'!$F$13-'СЕТ СН'!$F$23</f>
        <v>-146.40397539000003</v>
      </c>
      <c r="U345" s="37">
        <f>SUMIFS(СВЦЭМ!$J$34:$J$777,СВЦЭМ!$A$34:$A$777,$A345,СВЦЭМ!$B$34:$B$777,U$331)+'СЕТ СН'!$F$13-'СЕТ СН'!$F$23</f>
        <v>-150.85651051000002</v>
      </c>
      <c r="V345" s="37">
        <f>SUMIFS(СВЦЭМ!$J$34:$J$777,СВЦЭМ!$A$34:$A$777,$A345,СВЦЭМ!$B$34:$B$777,V$331)+'СЕТ СН'!$F$13-'СЕТ СН'!$F$23</f>
        <v>-122.45802672999997</v>
      </c>
      <c r="W345" s="37">
        <f>SUMIFS(СВЦЭМ!$J$34:$J$777,СВЦЭМ!$A$34:$A$777,$A345,СВЦЭМ!$B$34:$B$777,W$331)+'СЕТ СН'!$F$13-'СЕТ СН'!$F$23</f>
        <v>-68.937903430000006</v>
      </c>
      <c r="X345" s="37">
        <f>SUMIFS(СВЦЭМ!$J$34:$J$777,СВЦЭМ!$A$34:$A$777,$A345,СВЦЭМ!$B$34:$B$777,X$331)+'СЕТ СН'!$F$13-'СЕТ СН'!$F$23</f>
        <v>-9.0495185500000161</v>
      </c>
      <c r="Y345" s="37">
        <f>SUMIFS(СВЦЭМ!$J$34:$J$777,СВЦЭМ!$A$34:$A$777,$A345,СВЦЭМ!$B$34:$B$777,Y$331)+'СЕТ СН'!$F$13-'СЕТ СН'!$F$23</f>
        <v>53.189914690000023</v>
      </c>
    </row>
    <row r="346" spans="1:25" ht="15.75" x14ac:dyDescent="0.2">
      <c r="A346" s="36">
        <f t="shared" si="9"/>
        <v>43054</v>
      </c>
      <c r="B346" s="37">
        <f>SUMIFS(СВЦЭМ!$J$34:$J$777,СВЦЭМ!$A$34:$A$777,$A346,СВЦЭМ!$B$34:$B$777,B$331)+'СЕТ СН'!$F$13-'СЕТ СН'!$F$23</f>
        <v>49.272893830000044</v>
      </c>
      <c r="C346" s="37">
        <f>SUMIFS(СВЦЭМ!$J$34:$J$777,СВЦЭМ!$A$34:$A$777,$A346,СВЦЭМ!$B$34:$B$777,C$331)+'СЕТ СН'!$F$13-'СЕТ СН'!$F$23</f>
        <v>69.907313079999994</v>
      </c>
      <c r="D346" s="37">
        <f>SUMIFS(СВЦЭМ!$J$34:$J$777,СВЦЭМ!$A$34:$A$777,$A346,СВЦЭМ!$B$34:$B$777,D$331)+'СЕТ СН'!$F$13-'СЕТ СН'!$F$23</f>
        <v>93.983221589999971</v>
      </c>
      <c r="E346" s="37">
        <f>SUMIFS(СВЦЭМ!$J$34:$J$777,СВЦЭМ!$A$34:$A$777,$A346,СВЦЭМ!$B$34:$B$777,E$331)+'СЕТ СН'!$F$13-'СЕТ СН'!$F$23</f>
        <v>90.273078499999997</v>
      </c>
      <c r="F346" s="37">
        <f>SUMIFS(СВЦЭМ!$J$34:$J$777,СВЦЭМ!$A$34:$A$777,$A346,СВЦЭМ!$B$34:$B$777,F$331)+'СЕТ СН'!$F$13-'СЕТ СН'!$F$23</f>
        <v>90.466725719999999</v>
      </c>
      <c r="G346" s="37">
        <f>SUMIFS(СВЦЭМ!$J$34:$J$777,СВЦЭМ!$A$34:$A$777,$A346,СВЦЭМ!$B$34:$B$777,G$331)+'СЕТ СН'!$F$13-'СЕТ СН'!$F$23</f>
        <v>94.771100789999991</v>
      </c>
      <c r="H346" s="37">
        <f>SUMIFS(СВЦЭМ!$J$34:$J$777,СВЦЭМ!$A$34:$A$777,$A346,СВЦЭМ!$B$34:$B$777,H$331)+'СЕТ СН'!$F$13-'СЕТ СН'!$F$23</f>
        <v>66.324410349999994</v>
      </c>
      <c r="I346" s="37">
        <f>SUMIFS(СВЦЭМ!$J$34:$J$777,СВЦЭМ!$A$34:$A$777,$A346,СВЦЭМ!$B$34:$B$777,I$331)+'СЕТ СН'!$F$13-'СЕТ СН'!$F$23</f>
        <v>8.3864807100000007</v>
      </c>
      <c r="J346" s="37">
        <f>SUMIFS(СВЦЭМ!$J$34:$J$777,СВЦЭМ!$A$34:$A$777,$A346,СВЦЭМ!$B$34:$B$777,J$331)+'СЕТ СН'!$F$13-'СЕТ СН'!$F$23</f>
        <v>-27.42960099000004</v>
      </c>
      <c r="K346" s="37">
        <f>SUMIFS(СВЦЭМ!$J$34:$J$777,СВЦЭМ!$A$34:$A$777,$A346,СВЦЭМ!$B$34:$B$777,K$331)+'СЕТ СН'!$F$13-'СЕТ СН'!$F$23</f>
        <v>-71.283111480000002</v>
      </c>
      <c r="L346" s="37">
        <f>SUMIFS(СВЦЭМ!$J$34:$J$777,СВЦЭМ!$A$34:$A$777,$A346,СВЦЭМ!$B$34:$B$777,L$331)+'СЕТ СН'!$F$13-'СЕТ СН'!$F$23</f>
        <v>-111.68605902000002</v>
      </c>
      <c r="M346" s="37">
        <f>SUMIFS(СВЦЭМ!$J$34:$J$777,СВЦЭМ!$A$34:$A$777,$A346,СВЦЭМ!$B$34:$B$777,M$331)+'СЕТ СН'!$F$13-'СЕТ СН'!$F$23</f>
        <v>-122.49554518000002</v>
      </c>
      <c r="N346" s="37">
        <f>SUMIFS(СВЦЭМ!$J$34:$J$777,СВЦЭМ!$A$34:$A$777,$A346,СВЦЭМ!$B$34:$B$777,N$331)+'СЕТ СН'!$F$13-'СЕТ СН'!$F$23</f>
        <v>-117.90828792999997</v>
      </c>
      <c r="O346" s="37">
        <f>SUMIFS(СВЦЭМ!$J$34:$J$777,СВЦЭМ!$A$34:$A$777,$A346,СВЦЭМ!$B$34:$B$777,O$331)+'СЕТ СН'!$F$13-'СЕТ СН'!$F$23</f>
        <v>-114.33939808000002</v>
      </c>
      <c r="P346" s="37">
        <f>SUMIFS(СВЦЭМ!$J$34:$J$777,СВЦЭМ!$A$34:$A$777,$A346,СВЦЭМ!$B$34:$B$777,P$331)+'СЕТ СН'!$F$13-'СЕТ СН'!$F$23</f>
        <v>-112.48193738999998</v>
      </c>
      <c r="Q346" s="37">
        <f>SUMIFS(СВЦЭМ!$J$34:$J$777,СВЦЭМ!$A$34:$A$777,$A346,СВЦЭМ!$B$34:$B$777,Q$331)+'СЕТ СН'!$F$13-'СЕТ СН'!$F$23</f>
        <v>-113.17848608999998</v>
      </c>
      <c r="R346" s="37">
        <f>SUMIFS(СВЦЭМ!$J$34:$J$777,СВЦЭМ!$A$34:$A$777,$A346,СВЦЭМ!$B$34:$B$777,R$331)+'СЕТ СН'!$F$13-'СЕТ СН'!$F$23</f>
        <v>-118.03314333999998</v>
      </c>
      <c r="S346" s="37">
        <f>SUMIFS(СВЦЭМ!$J$34:$J$777,СВЦЭМ!$A$34:$A$777,$A346,СВЦЭМ!$B$34:$B$777,S$331)+'СЕТ СН'!$F$13-'СЕТ СН'!$F$23</f>
        <v>-124.47244697000002</v>
      </c>
      <c r="T346" s="37">
        <f>SUMIFS(СВЦЭМ!$J$34:$J$777,СВЦЭМ!$A$34:$A$777,$A346,СВЦЭМ!$B$34:$B$777,T$331)+'СЕТ СН'!$F$13-'СЕТ СН'!$F$23</f>
        <v>-139.96418131000001</v>
      </c>
      <c r="U346" s="37">
        <f>SUMIFS(СВЦЭМ!$J$34:$J$777,СВЦЭМ!$A$34:$A$777,$A346,СВЦЭМ!$B$34:$B$777,U$331)+'СЕТ СН'!$F$13-'СЕТ СН'!$F$23</f>
        <v>-141.90353757000003</v>
      </c>
      <c r="V346" s="37">
        <f>SUMIFS(СВЦЭМ!$J$34:$J$777,СВЦЭМ!$A$34:$A$777,$A346,СВЦЭМ!$B$34:$B$777,V$331)+'СЕТ СН'!$F$13-'СЕТ СН'!$F$23</f>
        <v>-117.22731005000003</v>
      </c>
      <c r="W346" s="37">
        <f>SUMIFS(СВЦЭМ!$J$34:$J$777,СВЦЭМ!$A$34:$A$777,$A346,СВЦЭМ!$B$34:$B$777,W$331)+'СЕТ СН'!$F$13-'СЕТ СН'!$F$23</f>
        <v>-64.933176860000003</v>
      </c>
      <c r="X346" s="37">
        <f>SUMIFS(СВЦЭМ!$J$34:$J$777,СВЦЭМ!$A$34:$A$777,$A346,СВЦЭМ!$B$34:$B$777,X$331)+'СЕТ СН'!$F$13-'СЕТ СН'!$F$23</f>
        <v>-5.0671054099999537</v>
      </c>
      <c r="Y346" s="37">
        <f>SUMIFS(СВЦЭМ!$J$34:$J$777,СВЦЭМ!$A$34:$A$777,$A346,СВЦЭМ!$B$34:$B$777,Y$331)+'СЕТ СН'!$F$13-'СЕТ СН'!$F$23</f>
        <v>51.921185059999971</v>
      </c>
    </row>
    <row r="347" spans="1:25" ht="15.75" x14ac:dyDescent="0.2">
      <c r="A347" s="36">
        <f t="shared" si="9"/>
        <v>43055</v>
      </c>
      <c r="B347" s="37">
        <f>SUMIFS(СВЦЭМ!$J$34:$J$777,СВЦЭМ!$A$34:$A$777,$A347,СВЦЭМ!$B$34:$B$777,B$331)+'СЕТ СН'!$F$13-'СЕТ СН'!$F$23</f>
        <v>90.760909399999946</v>
      </c>
      <c r="C347" s="37">
        <f>SUMIFS(СВЦЭМ!$J$34:$J$777,СВЦЭМ!$A$34:$A$777,$A347,СВЦЭМ!$B$34:$B$777,C$331)+'СЕТ СН'!$F$13-'СЕТ СН'!$F$23</f>
        <v>91.95523288000004</v>
      </c>
      <c r="D347" s="37">
        <f>SUMIFS(СВЦЭМ!$J$34:$J$777,СВЦЭМ!$A$34:$A$777,$A347,СВЦЭМ!$B$34:$B$777,D$331)+'СЕТ СН'!$F$13-'СЕТ СН'!$F$23</f>
        <v>103.35775710999997</v>
      </c>
      <c r="E347" s="37">
        <f>SUMIFS(СВЦЭМ!$J$34:$J$777,СВЦЭМ!$A$34:$A$777,$A347,СВЦЭМ!$B$34:$B$777,E$331)+'СЕТ СН'!$F$13-'СЕТ СН'!$F$23</f>
        <v>100.95796546999998</v>
      </c>
      <c r="F347" s="37">
        <f>SUMIFS(СВЦЭМ!$J$34:$J$777,СВЦЭМ!$A$34:$A$777,$A347,СВЦЭМ!$B$34:$B$777,F$331)+'СЕТ СН'!$F$13-'СЕТ СН'!$F$23</f>
        <v>100.41121423000004</v>
      </c>
      <c r="G347" s="37">
        <f>SUMIFS(СВЦЭМ!$J$34:$J$777,СВЦЭМ!$A$34:$A$777,$A347,СВЦЭМ!$B$34:$B$777,G$331)+'СЕТ СН'!$F$13-'СЕТ СН'!$F$23</f>
        <v>104.77317363999998</v>
      </c>
      <c r="H347" s="37">
        <f>SUMIFS(СВЦЭМ!$J$34:$J$777,СВЦЭМ!$A$34:$A$777,$A347,СВЦЭМ!$B$34:$B$777,H$331)+'СЕТ СН'!$F$13-'СЕТ СН'!$F$23</f>
        <v>93.393000899999947</v>
      </c>
      <c r="I347" s="37">
        <f>SUMIFS(СВЦЭМ!$J$34:$J$777,СВЦЭМ!$A$34:$A$777,$A347,СВЦЭМ!$B$34:$B$777,I$331)+'СЕТ СН'!$F$13-'СЕТ СН'!$F$23</f>
        <v>29.221652899999981</v>
      </c>
      <c r="J347" s="37">
        <f>SUMIFS(СВЦЭМ!$J$34:$J$777,СВЦЭМ!$A$34:$A$777,$A347,СВЦЭМ!$B$34:$B$777,J$331)+'СЕТ СН'!$F$13-'СЕТ СН'!$F$23</f>
        <v>-3.1246488699999873</v>
      </c>
      <c r="K347" s="37">
        <f>SUMIFS(СВЦЭМ!$J$34:$J$777,СВЦЭМ!$A$34:$A$777,$A347,СВЦЭМ!$B$34:$B$777,K$331)+'СЕТ СН'!$F$13-'СЕТ СН'!$F$23</f>
        <v>-47.546514679999973</v>
      </c>
      <c r="L347" s="37">
        <f>SUMIFS(СВЦЭМ!$J$34:$J$777,СВЦЭМ!$A$34:$A$777,$A347,СВЦЭМ!$B$34:$B$777,L$331)+'СЕТ СН'!$F$13-'СЕТ СН'!$F$23</f>
        <v>-91.962820280000017</v>
      </c>
      <c r="M347" s="37">
        <f>SUMIFS(СВЦЭМ!$J$34:$J$777,СВЦЭМ!$A$34:$A$777,$A347,СВЦЭМ!$B$34:$B$777,M$331)+'СЕТ СН'!$F$13-'СЕТ СН'!$F$23</f>
        <v>-115.51379301999998</v>
      </c>
      <c r="N347" s="37">
        <f>SUMIFS(СВЦЭМ!$J$34:$J$777,СВЦЭМ!$A$34:$A$777,$A347,СВЦЭМ!$B$34:$B$777,N$331)+'СЕТ СН'!$F$13-'СЕТ СН'!$F$23</f>
        <v>-122.75883002</v>
      </c>
      <c r="O347" s="37">
        <f>SUMIFS(СВЦЭМ!$J$34:$J$777,СВЦЭМ!$A$34:$A$777,$A347,СВЦЭМ!$B$34:$B$777,O$331)+'СЕТ СН'!$F$13-'СЕТ СН'!$F$23</f>
        <v>-138.34935654999998</v>
      </c>
      <c r="P347" s="37">
        <f>SUMIFS(СВЦЭМ!$J$34:$J$777,СВЦЭМ!$A$34:$A$777,$A347,СВЦЭМ!$B$34:$B$777,P$331)+'СЕТ СН'!$F$13-'СЕТ СН'!$F$23</f>
        <v>-133.77151193999998</v>
      </c>
      <c r="Q347" s="37">
        <f>SUMIFS(СВЦЭМ!$J$34:$J$777,СВЦЭМ!$A$34:$A$777,$A347,СВЦЭМ!$B$34:$B$777,Q$331)+'СЕТ СН'!$F$13-'СЕТ СН'!$F$23</f>
        <v>-131.67331899999999</v>
      </c>
      <c r="R347" s="37">
        <f>SUMIFS(СВЦЭМ!$J$34:$J$777,СВЦЭМ!$A$34:$A$777,$A347,СВЦЭМ!$B$34:$B$777,R$331)+'СЕТ СН'!$F$13-'СЕТ СН'!$F$23</f>
        <v>-133.46385966999998</v>
      </c>
      <c r="S347" s="37">
        <f>SUMIFS(СВЦЭМ!$J$34:$J$777,СВЦЭМ!$A$34:$A$777,$A347,СВЦЭМ!$B$34:$B$777,S$331)+'СЕТ СН'!$F$13-'СЕТ СН'!$F$23</f>
        <v>-142.93907593</v>
      </c>
      <c r="T347" s="37">
        <f>SUMIFS(СВЦЭМ!$J$34:$J$777,СВЦЭМ!$A$34:$A$777,$A347,СВЦЭМ!$B$34:$B$777,T$331)+'СЕТ СН'!$F$13-'СЕТ СН'!$F$23</f>
        <v>-150.00446138000001</v>
      </c>
      <c r="U347" s="37">
        <f>SUMIFS(СВЦЭМ!$J$34:$J$777,СВЦЭМ!$A$34:$A$777,$A347,СВЦЭМ!$B$34:$B$777,U$331)+'СЕТ СН'!$F$13-'СЕТ СН'!$F$23</f>
        <v>-151.96888121000001</v>
      </c>
      <c r="V347" s="37">
        <f>SUMIFS(СВЦЭМ!$J$34:$J$777,СВЦЭМ!$A$34:$A$777,$A347,СВЦЭМ!$B$34:$B$777,V$331)+'СЕТ СН'!$F$13-'СЕТ СН'!$F$23</f>
        <v>-126.83787113</v>
      </c>
      <c r="W347" s="37">
        <f>SUMIFS(СВЦЭМ!$J$34:$J$777,СВЦЭМ!$A$34:$A$777,$A347,СВЦЭМ!$B$34:$B$777,W$331)+'СЕТ СН'!$F$13-'СЕТ СН'!$F$23</f>
        <v>-68.914676059999977</v>
      </c>
      <c r="X347" s="37">
        <f>SUMIFS(СВЦЭМ!$J$34:$J$777,СВЦЭМ!$A$34:$A$777,$A347,СВЦЭМ!$B$34:$B$777,X$331)+'СЕТ СН'!$F$13-'СЕТ СН'!$F$23</f>
        <v>-14.225043089999986</v>
      </c>
      <c r="Y347" s="37">
        <f>SUMIFS(СВЦЭМ!$J$34:$J$777,СВЦЭМ!$A$34:$A$777,$A347,СВЦЭМ!$B$34:$B$777,Y$331)+'СЕТ СН'!$F$13-'СЕТ СН'!$F$23</f>
        <v>30.346130379999977</v>
      </c>
    </row>
    <row r="348" spans="1:25" ht="15.75" x14ac:dyDescent="0.2">
      <c r="A348" s="36">
        <f t="shared" si="9"/>
        <v>43056</v>
      </c>
      <c r="B348" s="37">
        <f>SUMIFS(СВЦЭМ!$J$34:$J$777,СВЦЭМ!$A$34:$A$777,$A348,СВЦЭМ!$B$34:$B$777,B$331)+'СЕТ СН'!$F$13-'СЕТ СН'!$F$23</f>
        <v>87.225260329999969</v>
      </c>
      <c r="C348" s="37">
        <f>SUMIFS(СВЦЭМ!$J$34:$J$777,СВЦЭМ!$A$34:$A$777,$A348,СВЦЭМ!$B$34:$B$777,C$331)+'СЕТ СН'!$F$13-'СЕТ СН'!$F$23</f>
        <v>108.50717294000003</v>
      </c>
      <c r="D348" s="37">
        <f>SUMIFS(СВЦЭМ!$J$34:$J$777,СВЦЭМ!$A$34:$A$777,$A348,СВЦЭМ!$B$34:$B$777,D$331)+'СЕТ СН'!$F$13-'СЕТ СН'!$F$23</f>
        <v>109.24331276999999</v>
      </c>
      <c r="E348" s="37">
        <f>SUMIFS(СВЦЭМ!$J$34:$J$777,СВЦЭМ!$A$34:$A$777,$A348,СВЦЭМ!$B$34:$B$777,E$331)+'СЕТ СН'!$F$13-'СЕТ СН'!$F$23</f>
        <v>107.04773609999995</v>
      </c>
      <c r="F348" s="37">
        <f>SUMIFS(СВЦЭМ!$J$34:$J$777,СВЦЭМ!$A$34:$A$777,$A348,СВЦЭМ!$B$34:$B$777,F$331)+'СЕТ СН'!$F$13-'СЕТ СН'!$F$23</f>
        <v>107.35981646000005</v>
      </c>
      <c r="G348" s="37">
        <f>SUMIFS(СВЦЭМ!$J$34:$J$777,СВЦЭМ!$A$34:$A$777,$A348,СВЦЭМ!$B$34:$B$777,G$331)+'СЕТ СН'!$F$13-'СЕТ СН'!$F$23</f>
        <v>110.98808622000001</v>
      </c>
      <c r="H348" s="37">
        <f>SUMIFS(СВЦЭМ!$J$34:$J$777,СВЦЭМ!$A$34:$A$777,$A348,СВЦЭМ!$B$34:$B$777,H$331)+'СЕТ СН'!$F$13-'СЕТ СН'!$F$23</f>
        <v>91.197112820000029</v>
      </c>
      <c r="I348" s="37">
        <f>SUMIFS(СВЦЭМ!$J$34:$J$777,СВЦЭМ!$A$34:$A$777,$A348,СВЦЭМ!$B$34:$B$777,I$331)+'СЕТ СН'!$F$13-'СЕТ СН'!$F$23</f>
        <v>26.303839509999989</v>
      </c>
      <c r="J348" s="37">
        <f>SUMIFS(СВЦЭМ!$J$34:$J$777,СВЦЭМ!$A$34:$A$777,$A348,СВЦЭМ!$B$34:$B$777,J$331)+'СЕТ СН'!$F$13-'СЕТ СН'!$F$23</f>
        <v>-10.293902310000021</v>
      </c>
      <c r="K348" s="37">
        <f>SUMIFS(СВЦЭМ!$J$34:$J$777,СВЦЭМ!$A$34:$A$777,$A348,СВЦЭМ!$B$34:$B$777,K$331)+'СЕТ СН'!$F$13-'СЕТ СН'!$F$23</f>
        <v>-62.040220910000016</v>
      </c>
      <c r="L348" s="37">
        <f>SUMIFS(СВЦЭМ!$J$34:$J$777,СВЦЭМ!$A$34:$A$777,$A348,СВЦЭМ!$B$34:$B$777,L$331)+'СЕТ СН'!$F$13-'СЕТ СН'!$F$23</f>
        <v>-109.58195783000002</v>
      </c>
      <c r="M348" s="37">
        <f>SUMIFS(СВЦЭМ!$J$34:$J$777,СВЦЭМ!$A$34:$A$777,$A348,СВЦЭМ!$B$34:$B$777,M$331)+'СЕТ СН'!$F$13-'СЕТ СН'!$F$23</f>
        <v>-126.63720532000002</v>
      </c>
      <c r="N348" s="37">
        <f>SUMIFS(СВЦЭМ!$J$34:$J$777,СВЦЭМ!$A$34:$A$777,$A348,СВЦЭМ!$B$34:$B$777,N$331)+'СЕТ СН'!$F$13-'СЕТ СН'!$F$23</f>
        <v>-124.02403980000003</v>
      </c>
      <c r="O348" s="37">
        <f>SUMIFS(СВЦЭМ!$J$34:$J$777,СВЦЭМ!$A$34:$A$777,$A348,СВЦЭМ!$B$34:$B$777,O$331)+'СЕТ СН'!$F$13-'СЕТ СН'!$F$23</f>
        <v>-119.98264513999999</v>
      </c>
      <c r="P348" s="37">
        <f>SUMIFS(СВЦЭМ!$J$34:$J$777,СВЦЭМ!$A$34:$A$777,$A348,СВЦЭМ!$B$34:$B$777,P$331)+'СЕТ СН'!$F$13-'СЕТ СН'!$F$23</f>
        <v>-111.55729237999998</v>
      </c>
      <c r="Q348" s="37">
        <f>SUMIFS(СВЦЭМ!$J$34:$J$777,СВЦЭМ!$A$34:$A$777,$A348,СВЦЭМ!$B$34:$B$777,Q$331)+'СЕТ СН'!$F$13-'СЕТ СН'!$F$23</f>
        <v>-106.52788528999997</v>
      </c>
      <c r="R348" s="37">
        <f>SUMIFS(СВЦЭМ!$J$34:$J$777,СВЦЭМ!$A$34:$A$777,$A348,СВЦЭМ!$B$34:$B$777,R$331)+'СЕТ СН'!$F$13-'СЕТ СН'!$F$23</f>
        <v>-105.35716112</v>
      </c>
      <c r="S348" s="37">
        <f>SUMIFS(СВЦЭМ!$J$34:$J$777,СВЦЭМ!$A$34:$A$777,$A348,СВЦЭМ!$B$34:$B$777,S$331)+'СЕТ СН'!$F$13-'СЕТ СН'!$F$23</f>
        <v>-115.4911591</v>
      </c>
      <c r="T348" s="37">
        <f>SUMIFS(СВЦЭМ!$J$34:$J$777,СВЦЭМ!$A$34:$A$777,$A348,СВЦЭМ!$B$34:$B$777,T$331)+'СЕТ СН'!$F$13-'СЕТ СН'!$F$23</f>
        <v>-143.1154525</v>
      </c>
      <c r="U348" s="37">
        <f>SUMIFS(СВЦЭМ!$J$34:$J$777,СВЦЭМ!$A$34:$A$777,$A348,СВЦЭМ!$B$34:$B$777,U$331)+'СЕТ СН'!$F$13-'СЕТ СН'!$F$23</f>
        <v>-145.98567061</v>
      </c>
      <c r="V348" s="37">
        <f>SUMIFS(СВЦЭМ!$J$34:$J$777,СВЦЭМ!$A$34:$A$777,$A348,СВЦЭМ!$B$34:$B$777,V$331)+'СЕТ СН'!$F$13-'СЕТ СН'!$F$23</f>
        <v>-113.17919861000001</v>
      </c>
      <c r="W348" s="37">
        <f>SUMIFS(СВЦЭМ!$J$34:$J$777,СВЦЭМ!$A$34:$A$777,$A348,СВЦЭМ!$B$34:$B$777,W$331)+'СЕТ СН'!$F$13-'СЕТ СН'!$F$23</f>
        <v>-58.541122510000037</v>
      </c>
      <c r="X348" s="37">
        <f>SUMIFS(СВЦЭМ!$J$34:$J$777,СВЦЭМ!$A$34:$A$777,$A348,СВЦЭМ!$B$34:$B$777,X$331)+'СЕТ СН'!$F$13-'СЕТ СН'!$F$23</f>
        <v>2.7297710000000279</v>
      </c>
      <c r="Y348" s="37">
        <f>SUMIFS(СВЦЭМ!$J$34:$J$777,СВЦЭМ!$A$34:$A$777,$A348,СВЦЭМ!$B$34:$B$777,Y$331)+'СЕТ СН'!$F$13-'СЕТ СН'!$F$23</f>
        <v>48.293005419999986</v>
      </c>
    </row>
    <row r="349" spans="1:25" ht="15.75" x14ac:dyDescent="0.2">
      <c r="A349" s="36">
        <f t="shared" si="9"/>
        <v>43057</v>
      </c>
      <c r="B349" s="37">
        <f>SUMIFS(СВЦЭМ!$J$34:$J$777,СВЦЭМ!$A$34:$A$777,$A349,СВЦЭМ!$B$34:$B$777,B$331)+'СЕТ СН'!$F$13-'СЕТ СН'!$F$23</f>
        <v>91.605486509999992</v>
      </c>
      <c r="C349" s="37">
        <f>SUMIFS(СВЦЭМ!$J$34:$J$777,СВЦЭМ!$A$34:$A$777,$A349,СВЦЭМ!$B$34:$B$777,C$331)+'СЕТ СН'!$F$13-'СЕТ СН'!$F$23</f>
        <v>116.91848864999997</v>
      </c>
      <c r="D349" s="37">
        <f>SUMIFS(СВЦЭМ!$J$34:$J$777,СВЦЭМ!$A$34:$A$777,$A349,СВЦЭМ!$B$34:$B$777,D$331)+'СЕТ СН'!$F$13-'СЕТ СН'!$F$23</f>
        <v>117.35813641000004</v>
      </c>
      <c r="E349" s="37">
        <f>SUMIFS(СВЦЭМ!$J$34:$J$777,СВЦЭМ!$A$34:$A$777,$A349,СВЦЭМ!$B$34:$B$777,E$331)+'СЕТ СН'!$F$13-'СЕТ СН'!$F$23</f>
        <v>106.81294513</v>
      </c>
      <c r="F349" s="37">
        <f>SUMIFS(СВЦЭМ!$J$34:$J$777,СВЦЭМ!$A$34:$A$777,$A349,СВЦЭМ!$B$34:$B$777,F$331)+'СЕТ СН'!$F$13-'СЕТ СН'!$F$23</f>
        <v>104.77511430000004</v>
      </c>
      <c r="G349" s="37">
        <f>SUMIFS(СВЦЭМ!$J$34:$J$777,СВЦЭМ!$A$34:$A$777,$A349,СВЦЭМ!$B$34:$B$777,G$331)+'СЕТ СН'!$F$13-'СЕТ СН'!$F$23</f>
        <v>113.24653421000005</v>
      </c>
      <c r="H349" s="37">
        <f>SUMIFS(СВЦЭМ!$J$34:$J$777,СВЦЭМ!$A$34:$A$777,$A349,СВЦЭМ!$B$34:$B$777,H$331)+'СЕТ СН'!$F$13-'СЕТ СН'!$F$23</f>
        <v>95.567797710000036</v>
      </c>
      <c r="I349" s="37">
        <f>SUMIFS(СВЦЭМ!$J$34:$J$777,СВЦЭМ!$A$34:$A$777,$A349,СВЦЭМ!$B$34:$B$777,I$331)+'СЕТ СН'!$F$13-'СЕТ СН'!$F$23</f>
        <v>53.856660110000007</v>
      </c>
      <c r="J349" s="37">
        <f>SUMIFS(СВЦЭМ!$J$34:$J$777,СВЦЭМ!$A$34:$A$777,$A349,СВЦЭМ!$B$34:$B$777,J$331)+'СЕТ СН'!$F$13-'СЕТ СН'!$F$23</f>
        <v>-0.29350494000004801</v>
      </c>
      <c r="K349" s="37">
        <f>SUMIFS(СВЦЭМ!$J$34:$J$777,СВЦЭМ!$A$34:$A$777,$A349,СВЦЭМ!$B$34:$B$777,K$331)+'СЕТ СН'!$F$13-'СЕТ СН'!$F$23</f>
        <v>-63.347600980000038</v>
      </c>
      <c r="L349" s="37">
        <f>SUMIFS(СВЦЭМ!$J$34:$J$777,СВЦЭМ!$A$34:$A$777,$A349,СВЦЭМ!$B$34:$B$777,L$331)+'СЕТ СН'!$F$13-'СЕТ СН'!$F$23</f>
        <v>-104.18539031</v>
      </c>
      <c r="M349" s="37">
        <f>SUMIFS(СВЦЭМ!$J$34:$J$777,СВЦЭМ!$A$34:$A$777,$A349,СВЦЭМ!$B$34:$B$777,M$331)+'СЕТ СН'!$F$13-'СЕТ СН'!$F$23</f>
        <v>-122.29414872000001</v>
      </c>
      <c r="N349" s="37">
        <f>SUMIFS(СВЦЭМ!$J$34:$J$777,СВЦЭМ!$A$34:$A$777,$A349,СВЦЭМ!$B$34:$B$777,N$331)+'СЕТ СН'!$F$13-'СЕТ СН'!$F$23</f>
        <v>-122.49498030000001</v>
      </c>
      <c r="O349" s="37">
        <f>SUMIFS(СВЦЭМ!$J$34:$J$777,СВЦЭМ!$A$34:$A$777,$A349,СВЦЭМ!$B$34:$B$777,O$331)+'СЕТ СН'!$F$13-'СЕТ СН'!$F$23</f>
        <v>-121.39494185000001</v>
      </c>
      <c r="P349" s="37">
        <f>SUMIFS(СВЦЭМ!$J$34:$J$777,СВЦЭМ!$A$34:$A$777,$A349,СВЦЭМ!$B$34:$B$777,P$331)+'СЕТ СН'!$F$13-'СЕТ СН'!$F$23</f>
        <v>-120.72356095999999</v>
      </c>
      <c r="Q349" s="37">
        <f>SUMIFS(СВЦЭМ!$J$34:$J$777,СВЦЭМ!$A$34:$A$777,$A349,СВЦЭМ!$B$34:$B$777,Q$331)+'СЕТ СН'!$F$13-'СЕТ СН'!$F$23</f>
        <v>-121.32699975999998</v>
      </c>
      <c r="R349" s="37">
        <f>SUMIFS(СВЦЭМ!$J$34:$J$777,СВЦЭМ!$A$34:$A$777,$A349,СВЦЭМ!$B$34:$B$777,R$331)+'СЕТ СН'!$F$13-'СЕТ СН'!$F$23</f>
        <v>-119.33084964</v>
      </c>
      <c r="S349" s="37">
        <f>SUMIFS(СВЦЭМ!$J$34:$J$777,СВЦЭМ!$A$34:$A$777,$A349,СВЦЭМ!$B$34:$B$777,S$331)+'СЕТ СН'!$F$13-'СЕТ СН'!$F$23</f>
        <v>-119.05734643</v>
      </c>
      <c r="T349" s="37">
        <f>SUMIFS(СВЦЭМ!$J$34:$J$777,СВЦЭМ!$A$34:$A$777,$A349,СВЦЭМ!$B$34:$B$777,T$331)+'СЕТ СН'!$F$13-'СЕТ СН'!$F$23</f>
        <v>-120.09486836999997</v>
      </c>
      <c r="U349" s="37">
        <f>SUMIFS(СВЦЭМ!$J$34:$J$777,СВЦЭМ!$A$34:$A$777,$A349,СВЦЭМ!$B$34:$B$777,U$331)+'СЕТ СН'!$F$13-'СЕТ СН'!$F$23</f>
        <v>-107.61655995000001</v>
      </c>
      <c r="V349" s="37">
        <f>SUMIFS(СВЦЭМ!$J$34:$J$777,СВЦЭМ!$A$34:$A$777,$A349,СВЦЭМ!$B$34:$B$777,V$331)+'СЕТ СН'!$F$13-'СЕТ СН'!$F$23</f>
        <v>-88.690787569999998</v>
      </c>
      <c r="W349" s="37">
        <f>SUMIFS(СВЦЭМ!$J$34:$J$777,СВЦЭМ!$A$34:$A$777,$A349,СВЦЭМ!$B$34:$B$777,W$331)+'СЕТ СН'!$F$13-'СЕТ СН'!$F$23</f>
        <v>-46.16908533000003</v>
      </c>
      <c r="X349" s="37">
        <f>SUMIFS(СВЦЭМ!$J$34:$J$777,СВЦЭМ!$A$34:$A$777,$A349,СВЦЭМ!$B$34:$B$777,X$331)+'СЕТ СН'!$F$13-'СЕТ СН'!$F$23</f>
        <v>-3.988518939999949</v>
      </c>
      <c r="Y349" s="37">
        <f>SUMIFS(СВЦЭМ!$J$34:$J$777,СВЦЭМ!$A$34:$A$777,$A349,СВЦЭМ!$B$34:$B$777,Y$331)+'СЕТ СН'!$F$13-'СЕТ СН'!$F$23</f>
        <v>40.801354619999984</v>
      </c>
    </row>
    <row r="350" spans="1:25" ht="15.75" x14ac:dyDescent="0.2">
      <c r="A350" s="36">
        <f t="shared" si="9"/>
        <v>43058</v>
      </c>
      <c r="B350" s="37">
        <f>SUMIFS(СВЦЭМ!$J$34:$J$777,СВЦЭМ!$A$34:$A$777,$A350,СВЦЭМ!$B$34:$B$777,B$331)+'СЕТ СН'!$F$13-'СЕТ СН'!$F$23</f>
        <v>83.827683230000048</v>
      </c>
      <c r="C350" s="37">
        <f>SUMIFS(СВЦЭМ!$J$34:$J$777,СВЦЭМ!$A$34:$A$777,$A350,СВЦЭМ!$B$34:$B$777,C$331)+'СЕТ СН'!$F$13-'СЕТ СН'!$F$23</f>
        <v>98.541668139999956</v>
      </c>
      <c r="D350" s="37">
        <f>SUMIFS(СВЦЭМ!$J$34:$J$777,СВЦЭМ!$A$34:$A$777,$A350,СВЦЭМ!$B$34:$B$777,D$331)+'СЕТ СН'!$F$13-'СЕТ СН'!$F$23</f>
        <v>107.22879028</v>
      </c>
      <c r="E350" s="37">
        <f>SUMIFS(СВЦЭМ!$J$34:$J$777,СВЦЭМ!$A$34:$A$777,$A350,СВЦЭМ!$B$34:$B$777,E$331)+'СЕТ СН'!$F$13-'СЕТ СН'!$F$23</f>
        <v>104.32155958999999</v>
      </c>
      <c r="F350" s="37">
        <f>SUMIFS(СВЦЭМ!$J$34:$J$777,СВЦЭМ!$A$34:$A$777,$A350,СВЦЭМ!$B$34:$B$777,F$331)+'СЕТ СН'!$F$13-'СЕТ СН'!$F$23</f>
        <v>104.42517037000005</v>
      </c>
      <c r="G350" s="37">
        <f>SUMIFS(СВЦЭМ!$J$34:$J$777,СВЦЭМ!$A$34:$A$777,$A350,СВЦЭМ!$B$34:$B$777,G$331)+'СЕТ СН'!$F$13-'СЕТ СН'!$F$23</f>
        <v>96.030253610000045</v>
      </c>
      <c r="H350" s="37">
        <f>SUMIFS(СВЦЭМ!$J$34:$J$777,СВЦЭМ!$A$34:$A$777,$A350,СВЦЭМ!$B$34:$B$777,H$331)+'СЕТ СН'!$F$13-'СЕТ СН'!$F$23</f>
        <v>88.795504510000001</v>
      </c>
      <c r="I350" s="37">
        <f>SUMIFS(СВЦЭМ!$J$34:$J$777,СВЦЭМ!$A$34:$A$777,$A350,СВЦЭМ!$B$34:$B$777,I$331)+'СЕТ СН'!$F$13-'СЕТ СН'!$F$23</f>
        <v>88.588726049999991</v>
      </c>
      <c r="J350" s="37">
        <f>SUMIFS(СВЦЭМ!$J$34:$J$777,СВЦЭМ!$A$34:$A$777,$A350,СВЦЭМ!$B$34:$B$777,J$331)+'СЕТ СН'!$F$13-'СЕТ СН'!$F$23</f>
        <v>41.139190859999985</v>
      </c>
      <c r="K350" s="37">
        <f>SUMIFS(СВЦЭМ!$J$34:$J$777,СВЦЭМ!$A$34:$A$777,$A350,СВЦЭМ!$B$34:$B$777,K$331)+'СЕТ СН'!$F$13-'СЕТ СН'!$F$23</f>
        <v>-37.435636410000029</v>
      </c>
      <c r="L350" s="37">
        <f>SUMIFS(СВЦЭМ!$J$34:$J$777,СВЦЭМ!$A$34:$A$777,$A350,СВЦЭМ!$B$34:$B$777,L$331)+'СЕТ СН'!$F$13-'СЕТ СН'!$F$23</f>
        <v>-103.93030977000001</v>
      </c>
      <c r="M350" s="37">
        <f>SUMIFS(СВЦЭМ!$J$34:$J$777,СВЦЭМ!$A$34:$A$777,$A350,СВЦЭМ!$B$34:$B$777,M$331)+'СЕТ СН'!$F$13-'СЕТ СН'!$F$23</f>
        <v>-122.87179085000002</v>
      </c>
      <c r="N350" s="37">
        <f>SUMIFS(СВЦЭМ!$J$34:$J$777,СВЦЭМ!$A$34:$A$777,$A350,СВЦЭМ!$B$34:$B$777,N$331)+'СЕТ СН'!$F$13-'СЕТ СН'!$F$23</f>
        <v>-118.28397790000002</v>
      </c>
      <c r="O350" s="37">
        <f>SUMIFS(СВЦЭМ!$J$34:$J$777,СВЦЭМ!$A$34:$A$777,$A350,СВЦЭМ!$B$34:$B$777,O$331)+'СЕТ СН'!$F$13-'СЕТ СН'!$F$23</f>
        <v>-108.36081173000002</v>
      </c>
      <c r="P350" s="37">
        <f>SUMIFS(СВЦЭМ!$J$34:$J$777,СВЦЭМ!$A$34:$A$777,$A350,СВЦЭМ!$B$34:$B$777,P$331)+'СЕТ СН'!$F$13-'СЕТ СН'!$F$23</f>
        <v>-103.32556184999999</v>
      </c>
      <c r="Q350" s="37">
        <f>SUMIFS(СВЦЭМ!$J$34:$J$777,СВЦЭМ!$A$34:$A$777,$A350,СВЦЭМ!$B$34:$B$777,Q$331)+'СЕТ СН'!$F$13-'СЕТ СН'!$F$23</f>
        <v>-100.37862940000002</v>
      </c>
      <c r="R350" s="37">
        <f>SUMIFS(СВЦЭМ!$J$34:$J$777,СВЦЭМ!$A$34:$A$777,$A350,СВЦЭМ!$B$34:$B$777,R$331)+'СЕТ СН'!$F$13-'СЕТ СН'!$F$23</f>
        <v>-99.296746840000026</v>
      </c>
      <c r="S350" s="37">
        <f>SUMIFS(СВЦЭМ!$J$34:$J$777,СВЦЭМ!$A$34:$A$777,$A350,СВЦЭМ!$B$34:$B$777,S$331)+'СЕТ СН'!$F$13-'СЕТ СН'!$F$23</f>
        <v>-119.0408243</v>
      </c>
      <c r="T350" s="37">
        <f>SUMIFS(СВЦЭМ!$J$34:$J$777,СВЦЭМ!$A$34:$A$777,$A350,СВЦЭМ!$B$34:$B$777,T$331)+'СЕТ СН'!$F$13-'СЕТ СН'!$F$23</f>
        <v>-135.06738010999999</v>
      </c>
      <c r="U350" s="37">
        <f>SUMIFS(СВЦЭМ!$J$34:$J$777,СВЦЭМ!$A$34:$A$777,$A350,СВЦЭМ!$B$34:$B$777,U$331)+'СЕТ СН'!$F$13-'СЕТ СН'!$F$23</f>
        <v>-127.15274822999999</v>
      </c>
      <c r="V350" s="37">
        <f>SUMIFS(СВЦЭМ!$J$34:$J$777,СВЦЭМ!$A$34:$A$777,$A350,СВЦЭМ!$B$34:$B$777,V$331)+'СЕТ СН'!$F$13-'СЕТ СН'!$F$23</f>
        <v>-100.06003270999997</v>
      </c>
      <c r="W350" s="37">
        <f>SUMIFS(СВЦЭМ!$J$34:$J$777,СВЦЭМ!$A$34:$A$777,$A350,СВЦЭМ!$B$34:$B$777,W$331)+'СЕТ СН'!$F$13-'СЕТ СН'!$F$23</f>
        <v>-40.151246389999983</v>
      </c>
      <c r="X350" s="37">
        <f>SUMIFS(СВЦЭМ!$J$34:$J$777,СВЦЭМ!$A$34:$A$777,$A350,СВЦЭМ!$B$34:$B$777,X$331)+'СЕТ СН'!$F$13-'СЕТ СН'!$F$23</f>
        <v>5.9947300500000438</v>
      </c>
      <c r="Y350" s="37">
        <f>SUMIFS(СВЦЭМ!$J$34:$J$777,СВЦЭМ!$A$34:$A$777,$A350,СВЦЭМ!$B$34:$B$777,Y$331)+'СЕТ СН'!$F$13-'СЕТ СН'!$F$23</f>
        <v>65.089425249999977</v>
      </c>
    </row>
    <row r="351" spans="1:25" ht="15.75" x14ac:dyDescent="0.2">
      <c r="A351" s="36">
        <f t="shared" si="9"/>
        <v>43059</v>
      </c>
      <c r="B351" s="37">
        <f>SUMIFS(СВЦЭМ!$J$34:$J$777,СВЦЭМ!$A$34:$A$777,$A351,СВЦЭМ!$B$34:$B$777,B$331)+'СЕТ СН'!$F$13-'СЕТ СН'!$F$23</f>
        <v>97.58143227000005</v>
      </c>
      <c r="C351" s="37">
        <f>SUMIFS(СВЦЭМ!$J$34:$J$777,СВЦЭМ!$A$34:$A$777,$A351,СВЦЭМ!$B$34:$B$777,C$331)+'СЕТ СН'!$F$13-'СЕТ СН'!$F$23</f>
        <v>114.78092579999998</v>
      </c>
      <c r="D351" s="37">
        <f>SUMIFS(СВЦЭМ!$J$34:$J$777,СВЦЭМ!$A$34:$A$777,$A351,СВЦЭМ!$B$34:$B$777,D$331)+'СЕТ СН'!$F$13-'СЕТ СН'!$F$23</f>
        <v>109.20778723000001</v>
      </c>
      <c r="E351" s="37">
        <f>SUMIFS(СВЦЭМ!$J$34:$J$777,СВЦЭМ!$A$34:$A$777,$A351,СВЦЭМ!$B$34:$B$777,E$331)+'СЕТ СН'!$F$13-'СЕТ СН'!$F$23</f>
        <v>107.50196747999996</v>
      </c>
      <c r="F351" s="37">
        <f>SUMIFS(СВЦЭМ!$J$34:$J$777,СВЦЭМ!$A$34:$A$777,$A351,СВЦЭМ!$B$34:$B$777,F$331)+'СЕТ СН'!$F$13-'СЕТ СН'!$F$23</f>
        <v>107.10502002999999</v>
      </c>
      <c r="G351" s="37">
        <f>SUMIFS(СВЦЭМ!$J$34:$J$777,СВЦЭМ!$A$34:$A$777,$A351,СВЦЭМ!$B$34:$B$777,G$331)+'СЕТ СН'!$F$13-'СЕТ СН'!$F$23</f>
        <v>109.26612434000003</v>
      </c>
      <c r="H351" s="37">
        <f>SUMIFS(СВЦЭМ!$J$34:$J$777,СВЦЭМ!$A$34:$A$777,$A351,СВЦЭМ!$B$34:$B$777,H$331)+'СЕТ СН'!$F$13-'СЕТ СН'!$F$23</f>
        <v>103.50875521</v>
      </c>
      <c r="I351" s="37">
        <f>SUMIFS(СВЦЭМ!$J$34:$J$777,СВЦЭМ!$A$34:$A$777,$A351,СВЦЭМ!$B$34:$B$777,I$331)+'СЕТ СН'!$F$13-'СЕТ СН'!$F$23</f>
        <v>37.10465087</v>
      </c>
      <c r="J351" s="37">
        <f>SUMIFS(СВЦЭМ!$J$34:$J$777,СВЦЭМ!$A$34:$A$777,$A351,СВЦЭМ!$B$34:$B$777,J$331)+'СЕТ СН'!$F$13-'СЕТ СН'!$F$23</f>
        <v>0.38545907000002444</v>
      </c>
      <c r="K351" s="37">
        <f>SUMIFS(СВЦЭМ!$J$34:$J$777,СВЦЭМ!$A$34:$A$777,$A351,СВЦЭМ!$B$34:$B$777,K$331)+'СЕТ СН'!$F$13-'СЕТ СН'!$F$23</f>
        <v>-45.913450750000038</v>
      </c>
      <c r="L351" s="37">
        <f>SUMIFS(СВЦЭМ!$J$34:$J$777,СВЦЭМ!$A$34:$A$777,$A351,СВЦЭМ!$B$34:$B$777,L$331)+'СЕТ СН'!$F$13-'СЕТ СН'!$F$23</f>
        <v>-89.210361859999978</v>
      </c>
      <c r="M351" s="37">
        <f>SUMIFS(СВЦЭМ!$J$34:$J$777,СВЦЭМ!$A$34:$A$777,$A351,СВЦЭМ!$B$34:$B$777,M$331)+'СЕТ СН'!$F$13-'СЕТ СН'!$F$23</f>
        <v>-111.60482697999998</v>
      </c>
      <c r="N351" s="37">
        <f>SUMIFS(СВЦЭМ!$J$34:$J$777,СВЦЭМ!$A$34:$A$777,$A351,СВЦЭМ!$B$34:$B$777,N$331)+'СЕТ СН'!$F$13-'СЕТ СН'!$F$23</f>
        <v>-103.44998985000001</v>
      </c>
      <c r="O351" s="37">
        <f>SUMIFS(СВЦЭМ!$J$34:$J$777,СВЦЭМ!$A$34:$A$777,$A351,СВЦЭМ!$B$34:$B$777,O$331)+'СЕТ СН'!$F$13-'СЕТ СН'!$F$23</f>
        <v>-100.70738587</v>
      </c>
      <c r="P351" s="37">
        <f>SUMIFS(СВЦЭМ!$J$34:$J$777,СВЦЭМ!$A$34:$A$777,$A351,СВЦЭМ!$B$34:$B$777,P$331)+'СЕТ СН'!$F$13-'СЕТ СН'!$F$23</f>
        <v>-95.462520299999994</v>
      </c>
      <c r="Q351" s="37">
        <f>SUMIFS(СВЦЭМ!$J$34:$J$777,СВЦЭМ!$A$34:$A$777,$A351,СВЦЭМ!$B$34:$B$777,Q$331)+'СЕТ СН'!$F$13-'СЕТ СН'!$F$23</f>
        <v>-91.838856620000001</v>
      </c>
      <c r="R351" s="37">
        <f>SUMIFS(СВЦЭМ!$J$34:$J$777,СВЦЭМ!$A$34:$A$777,$A351,СВЦЭМ!$B$34:$B$777,R$331)+'СЕТ СН'!$F$13-'СЕТ СН'!$F$23</f>
        <v>-92.072423409999999</v>
      </c>
      <c r="S351" s="37">
        <f>SUMIFS(СВЦЭМ!$J$34:$J$777,СВЦЭМ!$A$34:$A$777,$A351,СВЦЭМ!$B$34:$B$777,S$331)+'СЕТ СН'!$F$13-'СЕТ СН'!$F$23</f>
        <v>-109.01206666000002</v>
      </c>
      <c r="T351" s="37">
        <f>SUMIFS(СВЦЭМ!$J$34:$J$777,СВЦЭМ!$A$34:$A$777,$A351,СВЦЭМ!$B$34:$B$777,T$331)+'СЕТ СН'!$F$13-'СЕТ СН'!$F$23</f>
        <v>-128.47573351</v>
      </c>
      <c r="U351" s="37">
        <f>SUMIFS(СВЦЭМ!$J$34:$J$777,СВЦЭМ!$A$34:$A$777,$A351,СВЦЭМ!$B$34:$B$777,U$331)+'СЕТ СН'!$F$13-'СЕТ СН'!$F$23</f>
        <v>-126.43743440999998</v>
      </c>
      <c r="V351" s="37">
        <f>SUMIFS(СВЦЭМ!$J$34:$J$777,СВЦЭМ!$A$34:$A$777,$A351,СВЦЭМ!$B$34:$B$777,V$331)+'СЕТ СН'!$F$13-'СЕТ СН'!$F$23</f>
        <v>-105.87858712000002</v>
      </c>
      <c r="W351" s="37">
        <f>SUMIFS(СВЦЭМ!$J$34:$J$777,СВЦЭМ!$A$34:$A$777,$A351,СВЦЭМ!$B$34:$B$777,W$331)+'СЕТ СН'!$F$13-'СЕТ СН'!$F$23</f>
        <v>-56.738370030000056</v>
      </c>
      <c r="X351" s="37">
        <f>SUMIFS(СВЦЭМ!$J$34:$J$777,СВЦЭМ!$A$34:$A$777,$A351,СВЦЭМ!$B$34:$B$777,X$331)+'СЕТ СН'!$F$13-'СЕТ СН'!$F$23</f>
        <v>-3.4471348800000214</v>
      </c>
      <c r="Y351" s="37">
        <f>SUMIFS(СВЦЭМ!$J$34:$J$777,СВЦЭМ!$A$34:$A$777,$A351,СВЦЭМ!$B$34:$B$777,Y$331)+'СЕТ СН'!$F$13-'СЕТ СН'!$F$23</f>
        <v>55.348686730000054</v>
      </c>
    </row>
    <row r="352" spans="1:25" ht="15.75" x14ac:dyDescent="0.2">
      <c r="A352" s="36">
        <f t="shared" si="9"/>
        <v>43060</v>
      </c>
      <c r="B352" s="37">
        <f>SUMIFS(СВЦЭМ!$J$34:$J$777,СВЦЭМ!$A$34:$A$777,$A352,СВЦЭМ!$B$34:$B$777,B$331)+'СЕТ СН'!$F$13-'СЕТ СН'!$F$23</f>
        <v>95.091056439999988</v>
      </c>
      <c r="C352" s="37">
        <f>SUMIFS(СВЦЭМ!$J$34:$J$777,СВЦЭМ!$A$34:$A$777,$A352,СВЦЭМ!$B$34:$B$777,C$331)+'СЕТ СН'!$F$13-'СЕТ СН'!$F$23</f>
        <v>111.87252558</v>
      </c>
      <c r="D352" s="37">
        <f>SUMIFS(СВЦЭМ!$J$34:$J$777,СВЦЭМ!$A$34:$A$777,$A352,СВЦЭМ!$B$34:$B$777,D$331)+'СЕТ СН'!$F$13-'СЕТ СН'!$F$23</f>
        <v>113.44458321000002</v>
      </c>
      <c r="E352" s="37">
        <f>SUMIFS(СВЦЭМ!$J$34:$J$777,СВЦЭМ!$A$34:$A$777,$A352,СВЦЭМ!$B$34:$B$777,E$331)+'СЕТ СН'!$F$13-'СЕТ СН'!$F$23</f>
        <v>112.12600984999995</v>
      </c>
      <c r="F352" s="37">
        <f>SUMIFS(СВЦЭМ!$J$34:$J$777,СВЦЭМ!$A$34:$A$777,$A352,СВЦЭМ!$B$34:$B$777,F$331)+'СЕТ СН'!$F$13-'СЕТ СН'!$F$23</f>
        <v>112.61378136999997</v>
      </c>
      <c r="G352" s="37">
        <f>SUMIFS(СВЦЭМ!$J$34:$J$777,СВЦЭМ!$A$34:$A$777,$A352,СВЦЭМ!$B$34:$B$777,G$331)+'СЕТ СН'!$F$13-'СЕТ СН'!$F$23</f>
        <v>115.11958433999996</v>
      </c>
      <c r="H352" s="37">
        <f>SUMIFS(СВЦЭМ!$J$34:$J$777,СВЦЭМ!$A$34:$A$777,$A352,СВЦЭМ!$B$34:$B$777,H$331)+'СЕТ СН'!$F$13-'СЕТ СН'!$F$23</f>
        <v>101.16448456000001</v>
      </c>
      <c r="I352" s="37">
        <f>SUMIFS(СВЦЭМ!$J$34:$J$777,СВЦЭМ!$A$34:$A$777,$A352,СВЦЭМ!$B$34:$B$777,I$331)+'СЕТ СН'!$F$13-'СЕТ СН'!$F$23</f>
        <v>36.33488589000001</v>
      </c>
      <c r="J352" s="37">
        <f>SUMIFS(СВЦЭМ!$J$34:$J$777,СВЦЭМ!$A$34:$A$777,$A352,СВЦЭМ!$B$34:$B$777,J$331)+'СЕТ СН'!$F$13-'СЕТ СН'!$F$23</f>
        <v>-1.2784330099999579</v>
      </c>
      <c r="K352" s="37">
        <f>SUMIFS(СВЦЭМ!$J$34:$J$777,СВЦЭМ!$A$34:$A$777,$A352,СВЦЭМ!$B$34:$B$777,K$331)+'СЕТ СН'!$F$13-'СЕТ СН'!$F$23</f>
        <v>-51.601975749999951</v>
      </c>
      <c r="L352" s="37">
        <f>SUMIFS(СВЦЭМ!$J$34:$J$777,СВЦЭМ!$A$34:$A$777,$A352,СВЦЭМ!$B$34:$B$777,L$331)+'СЕТ СН'!$F$13-'СЕТ СН'!$F$23</f>
        <v>-91.466015700000014</v>
      </c>
      <c r="M352" s="37">
        <f>SUMIFS(СВЦЭМ!$J$34:$J$777,СВЦЭМ!$A$34:$A$777,$A352,СВЦЭМ!$B$34:$B$777,M$331)+'СЕТ СН'!$F$13-'СЕТ СН'!$F$23</f>
        <v>-107.22175945999999</v>
      </c>
      <c r="N352" s="37">
        <f>SUMIFS(СВЦЭМ!$J$34:$J$777,СВЦЭМ!$A$34:$A$777,$A352,СВЦЭМ!$B$34:$B$777,N$331)+'СЕТ СН'!$F$13-'СЕТ СН'!$F$23</f>
        <v>-99.47083447</v>
      </c>
      <c r="O352" s="37">
        <f>SUMIFS(СВЦЭМ!$J$34:$J$777,СВЦЭМ!$A$34:$A$777,$A352,СВЦЭМ!$B$34:$B$777,O$331)+'СЕТ СН'!$F$13-'СЕТ СН'!$F$23</f>
        <v>-95.105142249999972</v>
      </c>
      <c r="P352" s="37">
        <f>SUMIFS(СВЦЭМ!$J$34:$J$777,СВЦЭМ!$A$34:$A$777,$A352,СВЦЭМ!$B$34:$B$777,P$331)+'СЕТ СН'!$F$13-'СЕТ СН'!$F$23</f>
        <v>-90.949826859999973</v>
      </c>
      <c r="Q352" s="37">
        <f>SUMIFS(СВЦЭМ!$J$34:$J$777,СВЦЭМ!$A$34:$A$777,$A352,СВЦЭМ!$B$34:$B$777,Q$331)+'СЕТ СН'!$F$13-'СЕТ СН'!$F$23</f>
        <v>-87.294185089999985</v>
      </c>
      <c r="R352" s="37">
        <f>SUMIFS(СВЦЭМ!$J$34:$J$777,СВЦЭМ!$A$34:$A$777,$A352,СВЦЭМ!$B$34:$B$777,R$331)+'СЕТ СН'!$F$13-'СЕТ СН'!$F$23</f>
        <v>-86.369638029999976</v>
      </c>
      <c r="S352" s="37">
        <f>SUMIFS(СВЦЭМ!$J$34:$J$777,СВЦЭМ!$A$34:$A$777,$A352,СВЦЭМ!$B$34:$B$777,S$331)+'СЕТ СН'!$F$13-'СЕТ СН'!$F$23</f>
        <v>-100.26026542</v>
      </c>
      <c r="T352" s="37">
        <f>SUMIFS(СВЦЭМ!$J$34:$J$777,СВЦЭМ!$A$34:$A$777,$A352,СВЦЭМ!$B$34:$B$777,T$331)+'СЕТ СН'!$F$13-'СЕТ СН'!$F$23</f>
        <v>-127.83380331000001</v>
      </c>
      <c r="U352" s="37">
        <f>SUMIFS(СВЦЭМ!$J$34:$J$777,СВЦЭМ!$A$34:$A$777,$A352,СВЦЭМ!$B$34:$B$777,U$331)+'СЕТ СН'!$F$13-'СЕТ СН'!$F$23</f>
        <v>-137.65586044000003</v>
      </c>
      <c r="V352" s="37">
        <f>SUMIFS(СВЦЭМ!$J$34:$J$777,СВЦЭМ!$A$34:$A$777,$A352,СВЦЭМ!$B$34:$B$777,V$331)+'СЕТ СН'!$F$13-'СЕТ СН'!$F$23</f>
        <v>-98.805658689999973</v>
      </c>
      <c r="W352" s="37">
        <f>SUMIFS(СВЦЭМ!$J$34:$J$777,СВЦЭМ!$A$34:$A$777,$A352,СВЦЭМ!$B$34:$B$777,W$331)+'СЕТ СН'!$F$13-'СЕТ СН'!$F$23</f>
        <v>-52.544249570000034</v>
      </c>
      <c r="X352" s="37">
        <f>SUMIFS(СВЦЭМ!$J$34:$J$777,СВЦЭМ!$A$34:$A$777,$A352,СВЦЭМ!$B$34:$B$777,X$331)+'СЕТ СН'!$F$13-'СЕТ СН'!$F$23</f>
        <v>1.6882330199999842</v>
      </c>
      <c r="Y352" s="37">
        <f>SUMIFS(СВЦЭМ!$J$34:$J$777,СВЦЭМ!$A$34:$A$777,$A352,СВЦЭМ!$B$34:$B$777,Y$331)+'СЕТ СН'!$F$13-'СЕТ СН'!$F$23</f>
        <v>53.198043699999971</v>
      </c>
    </row>
    <row r="353" spans="1:27" ht="15.75" x14ac:dyDescent="0.2">
      <c r="A353" s="36">
        <f t="shared" si="9"/>
        <v>43061</v>
      </c>
      <c r="B353" s="37">
        <f>SUMIFS(СВЦЭМ!$J$34:$J$777,СВЦЭМ!$A$34:$A$777,$A353,СВЦЭМ!$B$34:$B$777,B$331)+'СЕТ СН'!$F$13-'СЕТ СН'!$F$23</f>
        <v>56.036549769999965</v>
      </c>
      <c r="C353" s="37">
        <f>SUMIFS(СВЦЭМ!$J$34:$J$777,СВЦЭМ!$A$34:$A$777,$A353,СВЦЭМ!$B$34:$B$777,C$331)+'СЕТ СН'!$F$13-'СЕТ СН'!$F$23</f>
        <v>49.492048260000047</v>
      </c>
      <c r="D353" s="37">
        <f>SUMIFS(СВЦЭМ!$J$34:$J$777,СВЦЭМ!$A$34:$A$777,$A353,СВЦЭМ!$B$34:$B$777,D$331)+'СЕТ СН'!$F$13-'СЕТ СН'!$F$23</f>
        <v>42.678083399999991</v>
      </c>
      <c r="E353" s="37">
        <f>SUMIFS(СВЦЭМ!$J$34:$J$777,СВЦЭМ!$A$34:$A$777,$A353,СВЦЭМ!$B$34:$B$777,E$331)+'СЕТ СН'!$F$13-'СЕТ СН'!$F$23</f>
        <v>40.815609409999979</v>
      </c>
      <c r="F353" s="37">
        <f>SUMIFS(СВЦЭМ!$J$34:$J$777,СВЦЭМ!$A$34:$A$777,$A353,СВЦЭМ!$B$34:$B$777,F$331)+'СЕТ СН'!$F$13-'СЕТ СН'!$F$23</f>
        <v>41.303681689999962</v>
      </c>
      <c r="G353" s="37">
        <f>SUMIFS(СВЦЭМ!$J$34:$J$777,СВЦЭМ!$A$34:$A$777,$A353,СВЦЭМ!$B$34:$B$777,G$331)+'СЕТ СН'!$F$13-'СЕТ СН'!$F$23</f>
        <v>45.463951520000023</v>
      </c>
      <c r="H353" s="37">
        <f>SUMIFS(СВЦЭМ!$J$34:$J$777,СВЦЭМ!$A$34:$A$777,$A353,СВЦЭМ!$B$34:$B$777,H$331)+'СЕТ СН'!$F$13-'СЕТ СН'!$F$23</f>
        <v>46.309757829999967</v>
      </c>
      <c r="I353" s="37">
        <f>SUMIFS(СВЦЭМ!$J$34:$J$777,СВЦЭМ!$A$34:$A$777,$A353,СВЦЭМ!$B$34:$B$777,I$331)+'СЕТ СН'!$F$13-'СЕТ СН'!$F$23</f>
        <v>1.1821557299999768</v>
      </c>
      <c r="J353" s="37">
        <f>SUMIFS(СВЦЭМ!$J$34:$J$777,СВЦЭМ!$A$34:$A$777,$A353,СВЦЭМ!$B$34:$B$777,J$331)+'СЕТ СН'!$F$13-'СЕТ СН'!$F$23</f>
        <v>-0.64437216999999691</v>
      </c>
      <c r="K353" s="37">
        <f>SUMIFS(СВЦЭМ!$J$34:$J$777,СВЦЭМ!$A$34:$A$777,$A353,СВЦЭМ!$B$34:$B$777,K$331)+'СЕТ СН'!$F$13-'СЕТ СН'!$F$23</f>
        <v>-30.43558588999997</v>
      </c>
      <c r="L353" s="37">
        <f>SUMIFS(СВЦЭМ!$J$34:$J$777,СВЦЭМ!$A$34:$A$777,$A353,СВЦЭМ!$B$34:$B$777,L$331)+'СЕТ СН'!$F$13-'СЕТ СН'!$F$23</f>
        <v>-69.584579770000005</v>
      </c>
      <c r="M353" s="37">
        <f>SUMIFS(СВЦЭМ!$J$34:$J$777,СВЦЭМ!$A$34:$A$777,$A353,СВЦЭМ!$B$34:$B$777,M$331)+'СЕТ СН'!$F$13-'СЕТ СН'!$F$23</f>
        <v>-89.006699500000025</v>
      </c>
      <c r="N353" s="37">
        <f>SUMIFS(СВЦЭМ!$J$34:$J$777,СВЦЭМ!$A$34:$A$777,$A353,СВЦЭМ!$B$34:$B$777,N$331)+'СЕТ СН'!$F$13-'СЕТ СН'!$F$23</f>
        <v>-99.552193100000011</v>
      </c>
      <c r="O353" s="37">
        <f>SUMIFS(СВЦЭМ!$J$34:$J$777,СВЦЭМ!$A$34:$A$777,$A353,СВЦЭМ!$B$34:$B$777,O$331)+'СЕТ СН'!$F$13-'СЕТ СН'!$F$23</f>
        <v>-103.44635059000001</v>
      </c>
      <c r="P353" s="37">
        <f>SUMIFS(СВЦЭМ!$J$34:$J$777,СВЦЭМ!$A$34:$A$777,$A353,СВЦЭМ!$B$34:$B$777,P$331)+'СЕТ СН'!$F$13-'СЕТ СН'!$F$23</f>
        <v>-105.09720164999999</v>
      </c>
      <c r="Q353" s="37">
        <f>SUMIFS(СВЦЭМ!$J$34:$J$777,СВЦЭМ!$A$34:$A$777,$A353,СВЦЭМ!$B$34:$B$777,Q$331)+'СЕТ СН'!$F$13-'СЕТ СН'!$F$23</f>
        <v>-103.72848133999997</v>
      </c>
      <c r="R353" s="37">
        <f>SUMIFS(СВЦЭМ!$J$34:$J$777,СВЦЭМ!$A$34:$A$777,$A353,СВЦЭМ!$B$34:$B$777,R$331)+'СЕТ СН'!$F$13-'СЕТ СН'!$F$23</f>
        <v>-104.16513681999999</v>
      </c>
      <c r="S353" s="37">
        <f>SUMIFS(СВЦЭМ!$J$34:$J$777,СВЦЭМ!$A$34:$A$777,$A353,СВЦЭМ!$B$34:$B$777,S$331)+'СЕТ СН'!$F$13-'СЕТ СН'!$F$23</f>
        <v>-102.29103665000002</v>
      </c>
      <c r="T353" s="37">
        <f>SUMIFS(СВЦЭМ!$J$34:$J$777,СВЦЭМ!$A$34:$A$777,$A353,СВЦЭМ!$B$34:$B$777,T$331)+'СЕТ СН'!$F$13-'СЕТ СН'!$F$23</f>
        <v>-141.49626007000001</v>
      </c>
      <c r="U353" s="37">
        <f>SUMIFS(СВЦЭМ!$J$34:$J$777,СВЦЭМ!$A$34:$A$777,$A353,СВЦЭМ!$B$34:$B$777,U$331)+'СЕТ СН'!$F$13-'СЕТ СН'!$F$23</f>
        <v>-144.67060667999999</v>
      </c>
      <c r="V353" s="37">
        <f>SUMIFS(СВЦЭМ!$J$34:$J$777,СВЦЭМ!$A$34:$A$777,$A353,СВЦЭМ!$B$34:$B$777,V$331)+'СЕТ СН'!$F$13-'СЕТ СН'!$F$23</f>
        <v>-70.842222719999995</v>
      </c>
      <c r="W353" s="37">
        <f>SUMIFS(СВЦЭМ!$J$34:$J$777,СВЦЭМ!$A$34:$A$777,$A353,СВЦЭМ!$B$34:$B$777,W$331)+'СЕТ СН'!$F$13-'СЕТ СН'!$F$23</f>
        <v>-38.892985500000009</v>
      </c>
      <c r="X353" s="37">
        <f>SUMIFS(СВЦЭМ!$J$34:$J$777,СВЦЭМ!$A$34:$A$777,$A353,СВЦЭМ!$B$34:$B$777,X$331)+'СЕТ СН'!$F$13-'СЕТ СН'!$F$23</f>
        <v>-2.8782642500000293</v>
      </c>
      <c r="Y353" s="37">
        <f>SUMIFS(СВЦЭМ!$J$34:$J$777,СВЦЭМ!$A$34:$A$777,$A353,СВЦЭМ!$B$34:$B$777,Y$331)+'СЕТ СН'!$F$13-'СЕТ СН'!$F$23</f>
        <v>39.781947449999961</v>
      </c>
    </row>
    <row r="354" spans="1:27" ht="15.75" x14ac:dyDescent="0.2">
      <c r="A354" s="36">
        <f t="shared" si="9"/>
        <v>43062</v>
      </c>
      <c r="B354" s="37">
        <f>SUMIFS(СВЦЭМ!$J$34:$J$777,СВЦЭМ!$A$34:$A$777,$A354,СВЦЭМ!$B$34:$B$777,B$331)+'СЕТ СН'!$F$13-'СЕТ СН'!$F$23</f>
        <v>39.32028835999995</v>
      </c>
      <c r="C354" s="37">
        <f>SUMIFS(СВЦЭМ!$J$34:$J$777,СВЦЭМ!$A$34:$A$777,$A354,СВЦЭМ!$B$34:$B$777,C$331)+'СЕТ СН'!$F$13-'СЕТ СН'!$F$23</f>
        <v>68.809456769999997</v>
      </c>
      <c r="D354" s="37">
        <f>SUMIFS(СВЦЭМ!$J$34:$J$777,СВЦЭМ!$A$34:$A$777,$A354,СВЦЭМ!$B$34:$B$777,D$331)+'СЕТ СН'!$F$13-'СЕТ СН'!$F$23</f>
        <v>107.63585942999998</v>
      </c>
      <c r="E354" s="37">
        <f>SUMIFS(СВЦЭМ!$J$34:$J$777,СВЦЭМ!$A$34:$A$777,$A354,СВЦЭМ!$B$34:$B$777,E$331)+'СЕТ СН'!$F$13-'СЕТ СН'!$F$23</f>
        <v>106.77392818999999</v>
      </c>
      <c r="F354" s="37">
        <f>SUMIFS(СВЦЭМ!$J$34:$J$777,СВЦЭМ!$A$34:$A$777,$A354,СВЦЭМ!$B$34:$B$777,F$331)+'СЕТ СН'!$F$13-'СЕТ СН'!$F$23</f>
        <v>106.70687213999997</v>
      </c>
      <c r="G354" s="37">
        <f>SUMIFS(СВЦЭМ!$J$34:$J$777,СВЦЭМ!$A$34:$A$777,$A354,СВЦЭМ!$B$34:$B$777,G$331)+'СЕТ СН'!$F$13-'СЕТ СН'!$F$23</f>
        <v>107.96343155</v>
      </c>
      <c r="H354" s="37">
        <f>SUMIFS(СВЦЭМ!$J$34:$J$777,СВЦЭМ!$A$34:$A$777,$A354,СВЦЭМ!$B$34:$B$777,H$331)+'СЕТ СН'!$F$13-'СЕТ СН'!$F$23</f>
        <v>90.228547800000001</v>
      </c>
      <c r="I354" s="37">
        <f>SUMIFS(СВЦЭМ!$J$34:$J$777,СВЦЭМ!$A$34:$A$777,$A354,СВЦЭМ!$B$34:$B$777,I$331)+'СЕТ СН'!$F$13-'СЕТ СН'!$F$23</f>
        <v>24.099999759999946</v>
      </c>
      <c r="J354" s="37">
        <f>SUMIFS(СВЦЭМ!$J$34:$J$777,СВЦЭМ!$A$34:$A$777,$A354,СВЦЭМ!$B$34:$B$777,J$331)+'СЕТ СН'!$F$13-'СЕТ СН'!$F$23</f>
        <v>-18.722016889999963</v>
      </c>
      <c r="K354" s="37">
        <f>SUMIFS(СВЦЭМ!$J$34:$J$777,СВЦЭМ!$A$34:$A$777,$A354,СВЦЭМ!$B$34:$B$777,K$331)+'СЕТ СН'!$F$13-'СЕТ СН'!$F$23</f>
        <v>-76.974188630000015</v>
      </c>
      <c r="L354" s="37">
        <f>SUMIFS(СВЦЭМ!$J$34:$J$777,СВЦЭМ!$A$34:$A$777,$A354,СВЦЭМ!$B$34:$B$777,L$331)+'СЕТ СН'!$F$13-'СЕТ СН'!$F$23</f>
        <v>-121.57375642</v>
      </c>
      <c r="M354" s="37">
        <f>SUMIFS(СВЦЭМ!$J$34:$J$777,СВЦЭМ!$A$34:$A$777,$A354,СВЦЭМ!$B$34:$B$777,M$331)+'СЕТ СН'!$F$13-'СЕТ СН'!$F$23</f>
        <v>-136.83882059000001</v>
      </c>
      <c r="N354" s="37">
        <f>SUMIFS(СВЦЭМ!$J$34:$J$777,СВЦЭМ!$A$34:$A$777,$A354,СВЦЭМ!$B$34:$B$777,N$331)+'СЕТ СН'!$F$13-'СЕТ СН'!$F$23</f>
        <v>-128.47289717000001</v>
      </c>
      <c r="O354" s="37">
        <f>SUMIFS(СВЦЭМ!$J$34:$J$777,СВЦЭМ!$A$34:$A$777,$A354,СВЦЭМ!$B$34:$B$777,O$331)+'СЕТ СН'!$F$13-'СЕТ СН'!$F$23</f>
        <v>-141.05125303</v>
      </c>
      <c r="P354" s="37">
        <f>SUMIFS(СВЦЭМ!$J$34:$J$777,СВЦЭМ!$A$34:$A$777,$A354,СВЦЭМ!$B$34:$B$777,P$331)+'СЕТ СН'!$F$13-'СЕТ СН'!$F$23</f>
        <v>-114.41941168</v>
      </c>
      <c r="Q354" s="37">
        <f>SUMIFS(СВЦЭМ!$J$34:$J$777,СВЦЭМ!$A$34:$A$777,$A354,СВЦЭМ!$B$34:$B$777,Q$331)+'СЕТ СН'!$F$13-'СЕТ СН'!$F$23</f>
        <v>-111.08694555</v>
      </c>
      <c r="R354" s="37">
        <f>SUMIFS(СВЦЭМ!$J$34:$J$777,СВЦЭМ!$A$34:$A$777,$A354,СВЦЭМ!$B$34:$B$777,R$331)+'СЕТ СН'!$F$13-'СЕТ СН'!$F$23</f>
        <v>-107.26417615999998</v>
      </c>
      <c r="S354" s="37">
        <f>SUMIFS(СВЦЭМ!$J$34:$J$777,СВЦЭМ!$A$34:$A$777,$A354,СВЦЭМ!$B$34:$B$777,S$331)+'СЕТ СН'!$F$13-'СЕТ СН'!$F$23</f>
        <v>-126.64845914</v>
      </c>
      <c r="T354" s="37">
        <f>SUMIFS(СВЦЭМ!$J$34:$J$777,СВЦЭМ!$A$34:$A$777,$A354,СВЦЭМ!$B$34:$B$777,T$331)+'СЕТ СН'!$F$13-'СЕТ СН'!$F$23</f>
        <v>-139.33247413999999</v>
      </c>
      <c r="U354" s="37">
        <f>SUMIFS(СВЦЭМ!$J$34:$J$777,СВЦЭМ!$A$34:$A$777,$A354,СВЦЭМ!$B$34:$B$777,U$331)+'СЕТ СН'!$F$13-'СЕТ СН'!$F$23</f>
        <v>-142.04187159000003</v>
      </c>
      <c r="V354" s="37">
        <f>SUMIFS(СВЦЭМ!$J$34:$J$777,СВЦЭМ!$A$34:$A$777,$A354,СВЦЭМ!$B$34:$B$777,V$331)+'СЕТ СН'!$F$13-'СЕТ СН'!$F$23</f>
        <v>-119.70826843999998</v>
      </c>
      <c r="W354" s="37">
        <f>SUMIFS(СВЦЭМ!$J$34:$J$777,СВЦЭМ!$A$34:$A$777,$A354,СВЦЭМ!$B$34:$B$777,W$331)+'СЕТ СН'!$F$13-'СЕТ СН'!$F$23</f>
        <v>-70.587153320000027</v>
      </c>
      <c r="X354" s="37">
        <f>SUMIFS(СВЦЭМ!$J$34:$J$777,СВЦЭМ!$A$34:$A$777,$A354,СВЦЭМ!$B$34:$B$777,X$331)+'СЕТ СН'!$F$13-'СЕТ СН'!$F$23</f>
        <v>-17.767182589999948</v>
      </c>
      <c r="Y354" s="37">
        <f>SUMIFS(СВЦЭМ!$J$34:$J$777,СВЦЭМ!$A$34:$A$777,$A354,СВЦЭМ!$B$34:$B$777,Y$331)+'СЕТ СН'!$F$13-'СЕТ СН'!$F$23</f>
        <v>15.341428560000054</v>
      </c>
    </row>
    <row r="355" spans="1:27" ht="15.75" x14ac:dyDescent="0.2">
      <c r="A355" s="36">
        <f t="shared" si="9"/>
        <v>43063</v>
      </c>
      <c r="B355" s="37">
        <f>SUMIFS(СВЦЭМ!$J$34:$J$777,СВЦЭМ!$A$34:$A$777,$A355,СВЦЭМ!$B$34:$B$777,B$331)+'СЕТ СН'!$F$13-'СЕТ СН'!$F$23</f>
        <v>27.535878880000041</v>
      </c>
      <c r="C355" s="37">
        <f>SUMIFS(СВЦЭМ!$J$34:$J$777,СВЦЭМ!$A$34:$A$777,$A355,СВЦЭМ!$B$34:$B$777,C$331)+'СЕТ СН'!$F$13-'СЕТ СН'!$F$23</f>
        <v>64.706028859999947</v>
      </c>
      <c r="D355" s="37">
        <f>SUMIFS(СВЦЭМ!$J$34:$J$777,СВЦЭМ!$A$34:$A$777,$A355,СВЦЭМ!$B$34:$B$777,D$331)+'СЕТ СН'!$F$13-'СЕТ СН'!$F$23</f>
        <v>118.93078945000002</v>
      </c>
      <c r="E355" s="37">
        <f>SUMIFS(СВЦЭМ!$J$34:$J$777,СВЦЭМ!$A$34:$A$777,$A355,СВЦЭМ!$B$34:$B$777,E$331)+'СЕТ СН'!$F$13-'СЕТ СН'!$F$23</f>
        <v>118.62434646999998</v>
      </c>
      <c r="F355" s="37">
        <f>SUMIFS(СВЦЭМ!$J$34:$J$777,СВЦЭМ!$A$34:$A$777,$A355,СВЦЭМ!$B$34:$B$777,F$331)+'СЕТ СН'!$F$13-'СЕТ СН'!$F$23</f>
        <v>119.31416912999998</v>
      </c>
      <c r="G355" s="37">
        <f>SUMIFS(СВЦЭМ!$J$34:$J$777,СВЦЭМ!$A$34:$A$777,$A355,СВЦЭМ!$B$34:$B$777,G$331)+'СЕТ СН'!$F$13-'СЕТ СН'!$F$23</f>
        <v>118.42079693999995</v>
      </c>
      <c r="H355" s="37">
        <f>SUMIFS(СВЦЭМ!$J$34:$J$777,СВЦЭМ!$A$34:$A$777,$A355,СВЦЭМ!$B$34:$B$777,H$331)+'СЕТ СН'!$F$13-'СЕТ СН'!$F$23</f>
        <v>86.737205750000044</v>
      </c>
      <c r="I355" s="37">
        <f>SUMIFS(СВЦЭМ!$J$34:$J$777,СВЦЭМ!$A$34:$A$777,$A355,СВЦЭМ!$B$34:$B$777,I$331)+'СЕТ СН'!$F$13-'СЕТ СН'!$F$23</f>
        <v>28.59767432000001</v>
      </c>
      <c r="J355" s="37">
        <f>SUMIFS(СВЦЭМ!$J$34:$J$777,СВЦЭМ!$A$34:$A$777,$A355,СВЦЭМ!$B$34:$B$777,J$331)+'СЕТ СН'!$F$13-'СЕТ СН'!$F$23</f>
        <v>-27.342442300000016</v>
      </c>
      <c r="K355" s="37">
        <f>SUMIFS(СВЦЭМ!$J$34:$J$777,СВЦЭМ!$A$34:$A$777,$A355,СВЦЭМ!$B$34:$B$777,K$331)+'СЕТ СН'!$F$13-'СЕТ СН'!$F$23</f>
        <v>-81.850336179999999</v>
      </c>
      <c r="L355" s="37">
        <f>SUMIFS(СВЦЭМ!$J$34:$J$777,СВЦЭМ!$A$34:$A$777,$A355,СВЦЭМ!$B$34:$B$777,L$331)+'СЕТ СН'!$F$13-'СЕТ СН'!$F$23</f>
        <v>-87.853698860000009</v>
      </c>
      <c r="M355" s="37">
        <f>SUMIFS(СВЦЭМ!$J$34:$J$777,СВЦЭМ!$A$34:$A$777,$A355,СВЦЭМ!$B$34:$B$777,M$331)+'СЕТ СН'!$F$13-'СЕТ СН'!$F$23</f>
        <v>-106.42235098999998</v>
      </c>
      <c r="N355" s="37">
        <f>SUMIFS(СВЦЭМ!$J$34:$J$777,СВЦЭМ!$A$34:$A$777,$A355,СВЦЭМ!$B$34:$B$777,N$331)+'СЕТ СН'!$F$13-'СЕТ СН'!$F$23</f>
        <v>-96.439874949999989</v>
      </c>
      <c r="O355" s="37">
        <f>SUMIFS(СВЦЭМ!$J$34:$J$777,СВЦЭМ!$A$34:$A$777,$A355,СВЦЭМ!$B$34:$B$777,O$331)+'СЕТ СН'!$F$13-'СЕТ СН'!$F$23</f>
        <v>-96.258747200000016</v>
      </c>
      <c r="P355" s="37">
        <f>SUMIFS(СВЦЭМ!$J$34:$J$777,СВЦЭМ!$A$34:$A$777,$A355,СВЦЭМ!$B$34:$B$777,P$331)+'СЕТ СН'!$F$13-'СЕТ СН'!$F$23</f>
        <v>-97.624302109999974</v>
      </c>
      <c r="Q355" s="37">
        <f>SUMIFS(СВЦЭМ!$J$34:$J$777,СВЦЭМ!$A$34:$A$777,$A355,СВЦЭМ!$B$34:$B$777,Q$331)+'СЕТ СН'!$F$13-'СЕТ СН'!$F$23</f>
        <v>-98.345183550000002</v>
      </c>
      <c r="R355" s="37">
        <f>SUMIFS(СВЦЭМ!$J$34:$J$777,СВЦЭМ!$A$34:$A$777,$A355,СВЦЭМ!$B$34:$B$777,R$331)+'СЕТ СН'!$F$13-'СЕТ СН'!$F$23</f>
        <v>-100.69774029000001</v>
      </c>
      <c r="S355" s="37">
        <f>SUMIFS(СВЦЭМ!$J$34:$J$777,СВЦЭМ!$A$34:$A$777,$A355,СВЦЭМ!$B$34:$B$777,S$331)+'СЕТ СН'!$F$13-'СЕТ СН'!$F$23</f>
        <v>-122.90922746000001</v>
      </c>
      <c r="T355" s="37">
        <f>SUMIFS(СВЦЭМ!$J$34:$J$777,СВЦЭМ!$A$34:$A$777,$A355,СВЦЭМ!$B$34:$B$777,T$331)+'СЕТ СН'!$F$13-'СЕТ СН'!$F$23</f>
        <v>-127.15048551000001</v>
      </c>
      <c r="U355" s="37">
        <f>SUMIFS(СВЦЭМ!$J$34:$J$777,СВЦЭМ!$A$34:$A$777,$A355,СВЦЭМ!$B$34:$B$777,U$331)+'СЕТ СН'!$F$13-'СЕТ СН'!$F$23</f>
        <v>-135.19040188000002</v>
      </c>
      <c r="V355" s="37">
        <f>SUMIFS(СВЦЭМ!$J$34:$J$777,СВЦЭМ!$A$34:$A$777,$A355,СВЦЭМ!$B$34:$B$777,V$331)+'СЕТ СН'!$F$13-'СЕТ СН'!$F$23</f>
        <v>-126.96330153000002</v>
      </c>
      <c r="W355" s="37">
        <f>SUMIFS(СВЦЭМ!$J$34:$J$777,СВЦЭМ!$A$34:$A$777,$A355,СВЦЭМ!$B$34:$B$777,W$331)+'СЕТ СН'!$F$13-'СЕТ СН'!$F$23</f>
        <v>-55.495710300000042</v>
      </c>
      <c r="X355" s="37">
        <f>SUMIFS(СВЦЭМ!$J$34:$J$777,СВЦЭМ!$A$34:$A$777,$A355,СВЦЭМ!$B$34:$B$777,X$331)+'СЕТ СН'!$F$13-'СЕТ СН'!$F$23</f>
        <v>-8.3172700200000236</v>
      </c>
      <c r="Y355" s="37">
        <f>SUMIFS(СВЦЭМ!$J$34:$J$777,СВЦЭМ!$A$34:$A$777,$A355,СВЦЭМ!$B$34:$B$777,Y$331)+'СЕТ СН'!$F$13-'СЕТ СН'!$F$23</f>
        <v>42.326332969999953</v>
      </c>
    </row>
    <row r="356" spans="1:27" ht="15.75" x14ac:dyDescent="0.2">
      <c r="A356" s="36">
        <f t="shared" si="9"/>
        <v>43064</v>
      </c>
      <c r="B356" s="37">
        <f>SUMIFS(СВЦЭМ!$J$34:$J$777,СВЦЭМ!$A$34:$A$777,$A356,СВЦЭМ!$B$34:$B$777,B$331)+'СЕТ СН'!$F$13-'СЕТ СН'!$F$23</f>
        <v>58.602664470000036</v>
      </c>
      <c r="C356" s="37">
        <f>SUMIFS(СВЦЭМ!$J$34:$J$777,СВЦЭМ!$A$34:$A$777,$A356,СВЦЭМ!$B$34:$B$777,C$331)+'СЕТ СН'!$F$13-'СЕТ СН'!$F$23</f>
        <v>82.106483909999952</v>
      </c>
      <c r="D356" s="37">
        <f>SUMIFS(СВЦЭМ!$J$34:$J$777,СВЦЭМ!$A$34:$A$777,$A356,СВЦЭМ!$B$34:$B$777,D$331)+'СЕТ СН'!$F$13-'СЕТ СН'!$F$23</f>
        <v>107.18345840999996</v>
      </c>
      <c r="E356" s="37">
        <f>SUMIFS(СВЦЭМ!$J$34:$J$777,СВЦЭМ!$A$34:$A$777,$A356,СВЦЭМ!$B$34:$B$777,E$331)+'СЕТ СН'!$F$13-'СЕТ СН'!$F$23</f>
        <v>108.62695130999998</v>
      </c>
      <c r="F356" s="37">
        <f>SUMIFS(СВЦЭМ!$J$34:$J$777,СВЦЭМ!$A$34:$A$777,$A356,СВЦЭМ!$B$34:$B$777,F$331)+'СЕТ СН'!$F$13-'СЕТ СН'!$F$23</f>
        <v>108.75277806999998</v>
      </c>
      <c r="G356" s="37">
        <f>SUMIFS(СВЦЭМ!$J$34:$J$777,СВЦЭМ!$A$34:$A$777,$A356,СВЦЭМ!$B$34:$B$777,G$331)+'СЕТ СН'!$F$13-'СЕТ СН'!$F$23</f>
        <v>104.11001701999999</v>
      </c>
      <c r="H356" s="37">
        <f>SUMIFS(СВЦЭМ!$J$34:$J$777,СВЦЭМ!$A$34:$A$777,$A356,СВЦЭМ!$B$34:$B$777,H$331)+'СЕТ СН'!$F$13-'СЕТ СН'!$F$23</f>
        <v>85.383327910000048</v>
      </c>
      <c r="I356" s="37">
        <f>SUMIFS(СВЦЭМ!$J$34:$J$777,СВЦЭМ!$A$34:$A$777,$A356,СВЦЭМ!$B$34:$B$777,I$331)+'СЕТ СН'!$F$13-'СЕТ СН'!$F$23</f>
        <v>-14.018905769999947</v>
      </c>
      <c r="J356" s="37">
        <f>SUMIFS(СВЦЭМ!$J$34:$J$777,СВЦЭМ!$A$34:$A$777,$A356,СВЦЭМ!$B$34:$B$777,J$331)+'СЕТ СН'!$F$13-'СЕТ СН'!$F$23</f>
        <v>-13.627519119999988</v>
      </c>
      <c r="K356" s="37">
        <f>SUMIFS(СВЦЭМ!$J$34:$J$777,СВЦЭМ!$A$34:$A$777,$A356,СВЦЭМ!$B$34:$B$777,K$331)+'СЕТ СН'!$F$13-'СЕТ СН'!$F$23</f>
        <v>-59.049301470000046</v>
      </c>
      <c r="L356" s="37">
        <f>SUMIFS(СВЦЭМ!$J$34:$J$777,СВЦЭМ!$A$34:$A$777,$A356,СВЦЭМ!$B$34:$B$777,L$331)+'СЕТ СН'!$F$13-'СЕТ СН'!$F$23</f>
        <v>-108.04472147000001</v>
      </c>
      <c r="M356" s="37">
        <f>SUMIFS(СВЦЭМ!$J$34:$J$777,СВЦЭМ!$A$34:$A$777,$A356,СВЦЭМ!$B$34:$B$777,M$331)+'СЕТ СН'!$F$13-'СЕТ СН'!$F$23</f>
        <v>-127.05522794000001</v>
      </c>
      <c r="N356" s="37">
        <f>SUMIFS(СВЦЭМ!$J$34:$J$777,СВЦЭМ!$A$34:$A$777,$A356,СВЦЭМ!$B$34:$B$777,N$331)+'СЕТ СН'!$F$13-'СЕТ СН'!$F$23</f>
        <v>-144.20051310000002</v>
      </c>
      <c r="O356" s="37">
        <f>SUMIFS(СВЦЭМ!$J$34:$J$777,СВЦЭМ!$A$34:$A$777,$A356,СВЦЭМ!$B$34:$B$777,O$331)+'СЕТ СН'!$F$13-'СЕТ СН'!$F$23</f>
        <v>-115.45680646</v>
      </c>
      <c r="P356" s="37">
        <f>SUMIFS(СВЦЭМ!$J$34:$J$777,СВЦЭМ!$A$34:$A$777,$A356,СВЦЭМ!$B$34:$B$777,P$331)+'СЕТ СН'!$F$13-'СЕТ СН'!$F$23</f>
        <v>-106.26625194000002</v>
      </c>
      <c r="Q356" s="37">
        <f>SUMIFS(СВЦЭМ!$J$34:$J$777,СВЦЭМ!$A$34:$A$777,$A356,СВЦЭМ!$B$34:$B$777,Q$331)+'СЕТ СН'!$F$13-'СЕТ СН'!$F$23</f>
        <v>-105.46966665999997</v>
      </c>
      <c r="R356" s="37">
        <f>SUMIFS(СВЦЭМ!$J$34:$J$777,СВЦЭМ!$A$34:$A$777,$A356,СВЦЭМ!$B$34:$B$777,R$331)+'СЕТ СН'!$F$13-'СЕТ СН'!$F$23</f>
        <v>-108.58401714000001</v>
      </c>
      <c r="S356" s="37">
        <f>SUMIFS(СВЦЭМ!$J$34:$J$777,СВЦЭМ!$A$34:$A$777,$A356,СВЦЭМ!$B$34:$B$777,S$331)+'СЕТ СН'!$F$13-'СЕТ СН'!$F$23</f>
        <v>-118.40783442999998</v>
      </c>
      <c r="T356" s="37">
        <f>SUMIFS(СВЦЭМ!$J$34:$J$777,СВЦЭМ!$A$34:$A$777,$A356,СВЦЭМ!$B$34:$B$777,T$331)+'СЕТ СН'!$F$13-'СЕТ СН'!$F$23</f>
        <v>-141.39408488999999</v>
      </c>
      <c r="U356" s="37">
        <f>SUMIFS(СВЦЭМ!$J$34:$J$777,СВЦЭМ!$A$34:$A$777,$A356,СВЦЭМ!$B$34:$B$777,U$331)+'СЕТ СН'!$F$13-'СЕТ СН'!$F$23</f>
        <v>-141.43085330000002</v>
      </c>
      <c r="V356" s="37">
        <f>SUMIFS(СВЦЭМ!$J$34:$J$777,СВЦЭМ!$A$34:$A$777,$A356,СВЦЭМ!$B$34:$B$777,V$331)+'СЕТ СН'!$F$13-'СЕТ СН'!$F$23</f>
        <v>-117.22208823</v>
      </c>
      <c r="W356" s="37">
        <f>SUMIFS(СВЦЭМ!$J$34:$J$777,СВЦЭМ!$A$34:$A$777,$A356,СВЦЭМ!$B$34:$B$777,W$331)+'СЕТ СН'!$F$13-'СЕТ СН'!$F$23</f>
        <v>-72.188585400000022</v>
      </c>
      <c r="X356" s="37">
        <f>SUMIFS(СВЦЭМ!$J$34:$J$777,СВЦЭМ!$A$34:$A$777,$A356,СВЦЭМ!$B$34:$B$777,X$331)+'СЕТ СН'!$F$13-'СЕТ СН'!$F$23</f>
        <v>-17.0285662</v>
      </c>
      <c r="Y356" s="37">
        <f>SUMIFS(СВЦЭМ!$J$34:$J$777,СВЦЭМ!$A$34:$A$777,$A356,СВЦЭМ!$B$34:$B$777,Y$331)+'СЕТ СН'!$F$13-'СЕТ СН'!$F$23</f>
        <v>23.18547860000001</v>
      </c>
    </row>
    <row r="357" spans="1:27" ht="15.75" x14ac:dyDescent="0.2">
      <c r="A357" s="36">
        <f t="shared" si="9"/>
        <v>43065</v>
      </c>
      <c r="B357" s="37">
        <f>SUMIFS(СВЦЭМ!$J$34:$J$777,СВЦЭМ!$A$34:$A$777,$A357,СВЦЭМ!$B$34:$B$777,B$331)+'СЕТ СН'!$F$13-'СЕТ СН'!$F$23</f>
        <v>50.140546449999988</v>
      </c>
      <c r="C357" s="37">
        <f>SUMIFS(СВЦЭМ!$J$34:$J$777,СВЦЭМ!$A$34:$A$777,$A357,СВЦЭМ!$B$34:$B$777,C$331)+'СЕТ СН'!$F$13-'СЕТ СН'!$F$23</f>
        <v>72.615077209999981</v>
      </c>
      <c r="D357" s="37">
        <f>SUMIFS(СВЦЭМ!$J$34:$J$777,СВЦЭМ!$A$34:$A$777,$A357,СВЦЭМ!$B$34:$B$777,D$331)+'СЕТ СН'!$F$13-'СЕТ СН'!$F$23</f>
        <v>100.44269512000005</v>
      </c>
      <c r="E357" s="37">
        <f>SUMIFS(СВЦЭМ!$J$34:$J$777,СВЦЭМ!$A$34:$A$777,$A357,СВЦЭМ!$B$34:$B$777,E$331)+'СЕТ СН'!$F$13-'СЕТ СН'!$F$23</f>
        <v>106.03089910999995</v>
      </c>
      <c r="F357" s="37">
        <f>SUMIFS(СВЦЭМ!$J$34:$J$777,СВЦЭМ!$A$34:$A$777,$A357,СВЦЭМ!$B$34:$B$777,F$331)+'СЕТ СН'!$F$13-'СЕТ СН'!$F$23</f>
        <v>107.25592785000003</v>
      </c>
      <c r="G357" s="37">
        <f>SUMIFS(СВЦЭМ!$J$34:$J$777,СВЦЭМ!$A$34:$A$777,$A357,СВЦЭМ!$B$34:$B$777,G$331)+'СЕТ СН'!$F$13-'СЕТ СН'!$F$23</f>
        <v>101.70892117000005</v>
      </c>
      <c r="H357" s="37">
        <f>SUMIFS(СВЦЭМ!$J$34:$J$777,СВЦЭМ!$A$34:$A$777,$A357,СВЦЭМ!$B$34:$B$777,H$331)+'СЕТ СН'!$F$13-'СЕТ СН'!$F$23</f>
        <v>85.021901309999976</v>
      </c>
      <c r="I357" s="37">
        <f>SUMIFS(СВЦЭМ!$J$34:$J$777,СВЦЭМ!$A$34:$A$777,$A357,СВЦЭМ!$B$34:$B$777,I$331)+'СЕТ СН'!$F$13-'СЕТ СН'!$F$23</f>
        <v>45.705866760000049</v>
      </c>
      <c r="J357" s="37">
        <f>SUMIFS(СВЦЭМ!$J$34:$J$777,СВЦЭМ!$A$34:$A$777,$A357,СВЦЭМ!$B$34:$B$777,J$331)+'СЕТ СН'!$F$13-'СЕТ СН'!$F$23</f>
        <v>2.9383039800000006</v>
      </c>
      <c r="K357" s="37">
        <f>SUMIFS(СВЦЭМ!$J$34:$J$777,СВЦЭМ!$A$34:$A$777,$A357,СВЦЭМ!$B$34:$B$777,K$331)+'СЕТ СН'!$F$13-'СЕТ СН'!$F$23</f>
        <v>-53.016761090000045</v>
      </c>
      <c r="L357" s="37">
        <f>SUMIFS(СВЦЭМ!$J$34:$J$777,СВЦЭМ!$A$34:$A$777,$A357,СВЦЭМ!$B$34:$B$777,L$331)+'СЕТ СН'!$F$13-'СЕТ СН'!$F$23</f>
        <v>-96.254760470000008</v>
      </c>
      <c r="M357" s="37">
        <f>SUMIFS(СВЦЭМ!$J$34:$J$777,СВЦЭМ!$A$34:$A$777,$A357,СВЦЭМ!$B$34:$B$777,M$331)+'СЕТ СН'!$F$13-'СЕТ СН'!$F$23</f>
        <v>-114.30870016</v>
      </c>
      <c r="N357" s="37">
        <f>SUMIFS(СВЦЭМ!$J$34:$J$777,СВЦЭМ!$A$34:$A$777,$A357,СВЦЭМ!$B$34:$B$777,N$331)+'СЕТ СН'!$F$13-'СЕТ СН'!$F$23</f>
        <v>-107.13486962000002</v>
      </c>
      <c r="O357" s="37">
        <f>SUMIFS(СВЦЭМ!$J$34:$J$777,СВЦЭМ!$A$34:$A$777,$A357,СВЦЭМ!$B$34:$B$777,O$331)+'СЕТ СН'!$F$13-'СЕТ СН'!$F$23</f>
        <v>-102.07155714999999</v>
      </c>
      <c r="P357" s="37">
        <f>SUMIFS(СВЦЭМ!$J$34:$J$777,СВЦЭМ!$A$34:$A$777,$A357,СВЦЭМ!$B$34:$B$777,P$331)+'СЕТ СН'!$F$13-'СЕТ СН'!$F$23</f>
        <v>-96.46804345999999</v>
      </c>
      <c r="Q357" s="37">
        <f>SUMIFS(СВЦЭМ!$J$34:$J$777,СВЦЭМ!$A$34:$A$777,$A357,СВЦЭМ!$B$34:$B$777,Q$331)+'СЕТ СН'!$F$13-'СЕТ СН'!$F$23</f>
        <v>-94.974488919999999</v>
      </c>
      <c r="R357" s="37">
        <f>SUMIFS(СВЦЭМ!$J$34:$J$777,СВЦЭМ!$A$34:$A$777,$A357,СВЦЭМ!$B$34:$B$777,R$331)+'СЕТ СН'!$F$13-'СЕТ СН'!$F$23</f>
        <v>-100.23701842000003</v>
      </c>
      <c r="S357" s="37">
        <f>SUMIFS(СВЦЭМ!$J$34:$J$777,СВЦЭМ!$A$34:$A$777,$A357,СВЦЭМ!$B$34:$B$777,S$331)+'СЕТ СН'!$F$13-'СЕТ СН'!$F$23</f>
        <v>-119.40067375000001</v>
      </c>
      <c r="T357" s="37">
        <f>SUMIFS(СВЦЭМ!$J$34:$J$777,СВЦЭМ!$A$34:$A$777,$A357,СВЦЭМ!$B$34:$B$777,T$331)+'СЕТ СН'!$F$13-'СЕТ СН'!$F$23</f>
        <v>-133.83836787000001</v>
      </c>
      <c r="U357" s="37">
        <f>SUMIFS(СВЦЭМ!$J$34:$J$777,СВЦЭМ!$A$34:$A$777,$A357,СВЦЭМ!$B$34:$B$777,U$331)+'СЕТ СН'!$F$13-'СЕТ СН'!$F$23</f>
        <v>-134.12341570000001</v>
      </c>
      <c r="V357" s="37">
        <f>SUMIFS(СВЦЭМ!$J$34:$J$777,СВЦЭМ!$A$34:$A$777,$A357,СВЦЭМ!$B$34:$B$777,V$331)+'СЕТ СН'!$F$13-'СЕТ СН'!$F$23</f>
        <v>-114.17461342000001</v>
      </c>
      <c r="W357" s="37">
        <f>SUMIFS(СВЦЭМ!$J$34:$J$777,СВЦЭМ!$A$34:$A$777,$A357,СВЦЭМ!$B$34:$B$777,W$331)+'СЕТ СН'!$F$13-'СЕТ СН'!$F$23</f>
        <v>-71.343579560000023</v>
      </c>
      <c r="X357" s="37">
        <f>SUMIFS(СВЦЭМ!$J$34:$J$777,СВЦЭМ!$A$34:$A$777,$A357,СВЦЭМ!$B$34:$B$777,X$331)+'СЕТ СН'!$F$13-'СЕТ СН'!$F$23</f>
        <v>-16.761558089999994</v>
      </c>
      <c r="Y357" s="37">
        <f>SUMIFS(СВЦЭМ!$J$34:$J$777,СВЦЭМ!$A$34:$A$777,$A357,СВЦЭМ!$B$34:$B$777,Y$331)+'СЕТ СН'!$F$13-'СЕТ СН'!$F$23</f>
        <v>37.995395260000009</v>
      </c>
    </row>
    <row r="358" spans="1:27" ht="15.75" x14ac:dyDescent="0.2">
      <c r="A358" s="36">
        <f t="shared" si="9"/>
        <v>43066</v>
      </c>
      <c r="B358" s="37">
        <f>SUMIFS(СВЦЭМ!$J$34:$J$777,СВЦЭМ!$A$34:$A$777,$A358,СВЦЭМ!$B$34:$B$777,B$331)+'СЕТ СН'!$F$13-'СЕТ СН'!$F$23</f>
        <v>46.67527713000004</v>
      </c>
      <c r="C358" s="37">
        <f>SUMIFS(СВЦЭМ!$J$34:$J$777,СВЦЭМ!$A$34:$A$777,$A358,СВЦЭМ!$B$34:$B$777,C$331)+'СЕТ СН'!$F$13-'СЕТ СН'!$F$23</f>
        <v>101.76818469</v>
      </c>
      <c r="D358" s="37">
        <f>SUMIFS(СВЦЭМ!$J$34:$J$777,СВЦЭМ!$A$34:$A$777,$A358,СВЦЭМ!$B$34:$B$777,D$331)+'СЕТ СН'!$F$13-'СЕТ СН'!$F$23</f>
        <v>128.43799781999996</v>
      </c>
      <c r="E358" s="37">
        <f>SUMIFS(СВЦЭМ!$J$34:$J$777,СВЦЭМ!$A$34:$A$777,$A358,СВЦЭМ!$B$34:$B$777,E$331)+'СЕТ СН'!$F$13-'СЕТ СН'!$F$23</f>
        <v>133.59267567999996</v>
      </c>
      <c r="F358" s="37">
        <f>SUMIFS(СВЦЭМ!$J$34:$J$777,СВЦЭМ!$A$34:$A$777,$A358,СВЦЭМ!$B$34:$B$777,F$331)+'СЕТ СН'!$F$13-'СЕТ СН'!$F$23</f>
        <v>129.92411627000001</v>
      </c>
      <c r="G358" s="37">
        <f>SUMIFS(СВЦЭМ!$J$34:$J$777,СВЦЭМ!$A$34:$A$777,$A358,СВЦЭМ!$B$34:$B$777,G$331)+'СЕТ СН'!$F$13-'СЕТ СН'!$F$23</f>
        <v>122.85919724999997</v>
      </c>
      <c r="H358" s="37">
        <f>SUMIFS(СВЦЭМ!$J$34:$J$777,СВЦЭМ!$A$34:$A$777,$A358,СВЦЭМ!$B$34:$B$777,H$331)+'СЕТ СН'!$F$13-'СЕТ СН'!$F$23</f>
        <v>44.410014479999973</v>
      </c>
      <c r="I358" s="37">
        <f>SUMIFS(СВЦЭМ!$J$34:$J$777,СВЦЭМ!$A$34:$A$777,$A358,СВЦЭМ!$B$34:$B$777,I$331)+'СЕТ СН'!$F$13-'СЕТ СН'!$F$23</f>
        <v>33.967386250000004</v>
      </c>
      <c r="J358" s="37">
        <f>SUMIFS(СВЦЭМ!$J$34:$J$777,СВЦЭМ!$A$34:$A$777,$A358,СВЦЭМ!$B$34:$B$777,J$331)+'СЕТ СН'!$F$13-'СЕТ СН'!$F$23</f>
        <v>-7.8949417000000039</v>
      </c>
      <c r="K358" s="37">
        <f>SUMIFS(СВЦЭМ!$J$34:$J$777,СВЦЭМ!$A$34:$A$777,$A358,СВЦЭМ!$B$34:$B$777,K$331)+'СЕТ СН'!$F$13-'СЕТ СН'!$F$23</f>
        <v>-56.252354579999974</v>
      </c>
      <c r="L358" s="37">
        <f>SUMIFS(СВЦЭМ!$J$34:$J$777,СВЦЭМ!$A$34:$A$777,$A358,СВЦЭМ!$B$34:$B$777,L$331)+'СЕТ СН'!$F$13-'СЕТ СН'!$F$23</f>
        <v>-98.680255859999988</v>
      </c>
      <c r="M358" s="37">
        <f>SUMIFS(СВЦЭМ!$J$34:$J$777,СВЦЭМ!$A$34:$A$777,$A358,СВЦЭМ!$B$34:$B$777,M$331)+'СЕТ СН'!$F$13-'СЕТ СН'!$F$23</f>
        <v>-111.27005214000002</v>
      </c>
      <c r="N358" s="37">
        <f>SUMIFS(СВЦЭМ!$J$34:$J$777,СВЦЭМ!$A$34:$A$777,$A358,СВЦЭМ!$B$34:$B$777,N$331)+'СЕТ СН'!$F$13-'СЕТ СН'!$F$23</f>
        <v>-100.32775170000002</v>
      </c>
      <c r="O358" s="37">
        <f>SUMIFS(СВЦЭМ!$J$34:$J$777,СВЦЭМ!$A$34:$A$777,$A358,СВЦЭМ!$B$34:$B$777,O$331)+'СЕТ СН'!$F$13-'СЕТ СН'!$F$23</f>
        <v>-98.409057210000014</v>
      </c>
      <c r="P358" s="37">
        <f>SUMIFS(СВЦЭМ!$J$34:$J$777,СВЦЭМ!$A$34:$A$777,$A358,СВЦЭМ!$B$34:$B$777,P$331)+'СЕТ СН'!$F$13-'СЕТ СН'!$F$23</f>
        <v>-92.987200400000006</v>
      </c>
      <c r="Q358" s="37">
        <f>SUMIFS(СВЦЭМ!$J$34:$J$777,СВЦЭМ!$A$34:$A$777,$A358,СВЦЭМ!$B$34:$B$777,Q$331)+'СЕТ СН'!$F$13-'СЕТ СН'!$F$23</f>
        <v>-90.306866239999977</v>
      </c>
      <c r="R358" s="37">
        <f>SUMIFS(СВЦЭМ!$J$34:$J$777,СВЦЭМ!$A$34:$A$777,$A358,СВЦЭМ!$B$34:$B$777,R$331)+'СЕТ СН'!$F$13-'СЕТ СН'!$F$23</f>
        <v>-89.396910709999986</v>
      </c>
      <c r="S358" s="37">
        <f>SUMIFS(СВЦЭМ!$J$34:$J$777,СВЦЭМ!$A$34:$A$777,$A358,СВЦЭМ!$B$34:$B$777,S$331)+'СЕТ СН'!$F$13-'СЕТ СН'!$F$23</f>
        <v>-107.33168448999999</v>
      </c>
      <c r="T358" s="37">
        <f>SUMIFS(СВЦЭМ!$J$34:$J$777,СВЦЭМ!$A$34:$A$777,$A358,СВЦЭМ!$B$34:$B$777,T$331)+'СЕТ СН'!$F$13-'СЕТ СН'!$F$23</f>
        <v>-122.73831901</v>
      </c>
      <c r="U358" s="37">
        <f>SUMIFS(СВЦЭМ!$J$34:$J$777,СВЦЭМ!$A$34:$A$777,$A358,СВЦЭМ!$B$34:$B$777,U$331)+'СЕТ СН'!$F$13-'СЕТ СН'!$F$23</f>
        <v>-124.70498512</v>
      </c>
      <c r="V358" s="37">
        <f>SUMIFS(СВЦЭМ!$J$34:$J$777,СВЦЭМ!$A$34:$A$777,$A358,СВЦЭМ!$B$34:$B$777,V$331)+'СЕТ СН'!$F$13-'СЕТ СН'!$F$23</f>
        <v>-106.98442989</v>
      </c>
      <c r="W358" s="37">
        <f>SUMIFS(СВЦЭМ!$J$34:$J$777,СВЦЭМ!$A$34:$A$777,$A358,СВЦЭМ!$B$34:$B$777,W$331)+'СЕТ СН'!$F$13-'СЕТ СН'!$F$23</f>
        <v>-56.366691489999994</v>
      </c>
      <c r="X358" s="37">
        <f>SUMIFS(СВЦЭМ!$J$34:$J$777,СВЦЭМ!$A$34:$A$777,$A358,СВЦЭМ!$B$34:$B$777,X$331)+'СЕТ СН'!$F$13-'СЕТ СН'!$F$23</f>
        <v>2.3916616400000521</v>
      </c>
      <c r="Y358" s="37">
        <f>SUMIFS(СВЦЭМ!$J$34:$J$777,СВЦЭМ!$A$34:$A$777,$A358,СВЦЭМ!$B$34:$B$777,Y$331)+'СЕТ СН'!$F$13-'СЕТ СН'!$F$23</f>
        <v>50.665113099999985</v>
      </c>
    </row>
    <row r="359" spans="1:27" ht="15.75" x14ac:dyDescent="0.2">
      <c r="A359" s="36">
        <f t="shared" si="9"/>
        <v>43067</v>
      </c>
      <c r="B359" s="37">
        <f>SUMIFS(СВЦЭМ!$J$34:$J$777,СВЦЭМ!$A$34:$A$777,$A359,СВЦЭМ!$B$34:$B$777,B$331)+'СЕТ СН'!$F$13-'СЕТ СН'!$F$23</f>
        <v>58.201331969999956</v>
      </c>
      <c r="C359" s="37">
        <f>SUMIFS(СВЦЭМ!$J$34:$J$777,СВЦЭМ!$A$34:$A$777,$A359,СВЦЭМ!$B$34:$B$777,C$331)+'СЕТ СН'!$F$13-'СЕТ СН'!$F$23</f>
        <v>51.576864659999956</v>
      </c>
      <c r="D359" s="37">
        <f>SUMIFS(СВЦЭМ!$J$34:$J$777,СВЦЭМ!$A$34:$A$777,$A359,СВЦЭМ!$B$34:$B$777,D$331)+'СЕТ СН'!$F$13-'СЕТ СН'!$F$23</f>
        <v>98.192188040000019</v>
      </c>
      <c r="E359" s="37">
        <f>SUMIFS(СВЦЭМ!$J$34:$J$777,СВЦЭМ!$A$34:$A$777,$A359,СВЦЭМ!$B$34:$B$777,E$331)+'СЕТ СН'!$F$13-'СЕТ СН'!$F$23</f>
        <v>102.45042952999995</v>
      </c>
      <c r="F359" s="37">
        <f>SUMIFS(СВЦЭМ!$J$34:$J$777,СВЦЭМ!$A$34:$A$777,$A359,СВЦЭМ!$B$34:$B$777,F$331)+'СЕТ СН'!$F$13-'СЕТ СН'!$F$23</f>
        <v>103.09383161000005</v>
      </c>
      <c r="G359" s="37">
        <f>SUMIFS(СВЦЭМ!$J$34:$J$777,СВЦЭМ!$A$34:$A$777,$A359,СВЦЭМ!$B$34:$B$777,G$331)+'СЕТ СН'!$F$13-'СЕТ СН'!$F$23</f>
        <v>90.502266490000011</v>
      </c>
      <c r="H359" s="37">
        <f>SUMIFS(СВЦЭМ!$J$34:$J$777,СВЦЭМ!$A$34:$A$777,$A359,СВЦЭМ!$B$34:$B$777,H$331)+'СЕТ СН'!$F$13-'СЕТ СН'!$F$23</f>
        <v>59.614369450000027</v>
      </c>
      <c r="I359" s="37">
        <f>SUMIFS(СВЦЭМ!$J$34:$J$777,СВЦЭМ!$A$34:$A$777,$A359,СВЦЭМ!$B$34:$B$777,I$331)+'СЕТ СН'!$F$13-'СЕТ СН'!$F$23</f>
        <v>1.5834014600000046</v>
      </c>
      <c r="J359" s="37">
        <f>SUMIFS(СВЦЭМ!$J$34:$J$777,СВЦЭМ!$A$34:$A$777,$A359,СВЦЭМ!$B$34:$B$777,J$331)+'СЕТ СН'!$F$13-'СЕТ СН'!$F$23</f>
        <v>-6.0261978700000327</v>
      </c>
      <c r="K359" s="37">
        <f>SUMIFS(СВЦЭМ!$J$34:$J$777,СВЦЭМ!$A$34:$A$777,$A359,СВЦЭМ!$B$34:$B$777,K$331)+'СЕТ СН'!$F$13-'СЕТ СН'!$F$23</f>
        <v>-42.154252250000013</v>
      </c>
      <c r="L359" s="37">
        <f>SUMIFS(СВЦЭМ!$J$34:$J$777,СВЦЭМ!$A$34:$A$777,$A359,СВЦЭМ!$B$34:$B$777,L$331)+'СЕТ СН'!$F$13-'СЕТ СН'!$F$23</f>
        <v>-83.878798739999979</v>
      </c>
      <c r="M359" s="37">
        <f>SUMIFS(СВЦЭМ!$J$34:$J$777,СВЦЭМ!$A$34:$A$777,$A359,СВЦЭМ!$B$34:$B$777,M$331)+'СЕТ СН'!$F$13-'СЕТ СН'!$F$23</f>
        <v>-103.16836620999999</v>
      </c>
      <c r="N359" s="37">
        <f>SUMIFS(СВЦЭМ!$J$34:$J$777,СВЦЭМ!$A$34:$A$777,$A359,СВЦЭМ!$B$34:$B$777,N$331)+'СЕТ СН'!$F$13-'СЕТ СН'!$F$23</f>
        <v>-108.39403485999998</v>
      </c>
      <c r="O359" s="37">
        <f>SUMIFS(СВЦЭМ!$J$34:$J$777,СВЦЭМ!$A$34:$A$777,$A359,СВЦЭМ!$B$34:$B$777,O$331)+'СЕТ СН'!$F$13-'СЕТ СН'!$F$23</f>
        <v>-105.38261412000003</v>
      </c>
      <c r="P359" s="37">
        <f>SUMIFS(СВЦЭМ!$J$34:$J$777,СВЦЭМ!$A$34:$A$777,$A359,СВЦЭМ!$B$34:$B$777,P$331)+'СЕТ СН'!$F$13-'СЕТ СН'!$F$23</f>
        <v>-103.02865799</v>
      </c>
      <c r="Q359" s="37">
        <f>SUMIFS(СВЦЭМ!$J$34:$J$777,СВЦЭМ!$A$34:$A$777,$A359,СВЦЭМ!$B$34:$B$777,Q$331)+'СЕТ СН'!$F$13-'СЕТ СН'!$F$23</f>
        <v>-102.03725585000001</v>
      </c>
      <c r="R359" s="37">
        <f>SUMIFS(СВЦЭМ!$J$34:$J$777,СВЦЭМ!$A$34:$A$777,$A359,СВЦЭМ!$B$34:$B$777,R$331)+'СЕТ СН'!$F$13-'СЕТ СН'!$F$23</f>
        <v>-103.78599942</v>
      </c>
      <c r="S359" s="37">
        <f>SUMIFS(СВЦЭМ!$J$34:$J$777,СВЦЭМ!$A$34:$A$777,$A359,СВЦЭМ!$B$34:$B$777,S$331)+'СЕТ СН'!$F$13-'СЕТ СН'!$F$23</f>
        <v>-105.05298333000002</v>
      </c>
      <c r="T359" s="37">
        <f>SUMIFS(СВЦЭМ!$J$34:$J$777,СВЦЭМ!$A$34:$A$777,$A359,СВЦЭМ!$B$34:$B$777,T$331)+'СЕТ СН'!$F$13-'СЕТ СН'!$F$23</f>
        <v>-140.78828850000002</v>
      </c>
      <c r="U359" s="37">
        <f>SUMIFS(СВЦЭМ!$J$34:$J$777,СВЦЭМ!$A$34:$A$777,$A359,СВЦЭМ!$B$34:$B$777,U$331)+'СЕТ СН'!$F$13-'СЕТ СН'!$F$23</f>
        <v>-143.94176619000001</v>
      </c>
      <c r="V359" s="37">
        <f>SUMIFS(СВЦЭМ!$J$34:$J$777,СВЦЭМ!$A$34:$A$777,$A359,СВЦЭМ!$B$34:$B$777,V$331)+'СЕТ СН'!$F$13-'СЕТ СН'!$F$23</f>
        <v>-136.17844265000002</v>
      </c>
      <c r="W359" s="37">
        <f>SUMIFS(СВЦЭМ!$J$34:$J$777,СВЦЭМ!$A$34:$A$777,$A359,СВЦЭМ!$B$34:$B$777,W$331)+'СЕТ СН'!$F$13-'СЕТ СН'!$F$23</f>
        <v>-101.11714332000003</v>
      </c>
      <c r="X359" s="37">
        <f>SUMIFS(СВЦЭМ!$J$34:$J$777,СВЦЭМ!$A$34:$A$777,$A359,СВЦЭМ!$B$34:$B$777,X$331)+'СЕТ СН'!$F$13-'СЕТ СН'!$F$23</f>
        <v>-19.604307899999981</v>
      </c>
      <c r="Y359" s="37">
        <f>SUMIFS(СВЦЭМ!$J$34:$J$777,СВЦЭМ!$A$34:$A$777,$A359,СВЦЭМ!$B$34:$B$777,Y$331)+'СЕТ СН'!$F$13-'СЕТ СН'!$F$23</f>
        <v>6.9428486499999735</v>
      </c>
    </row>
    <row r="360" spans="1:27" ht="15.75" x14ac:dyDescent="0.2">
      <c r="A360" s="36">
        <f t="shared" si="9"/>
        <v>43068</v>
      </c>
      <c r="B360" s="37">
        <f>SUMIFS(СВЦЭМ!$J$34:$J$777,СВЦЭМ!$A$34:$A$777,$A360,СВЦЭМ!$B$34:$B$777,B$331)+'СЕТ СН'!$F$13-'СЕТ СН'!$F$23</f>
        <v>67.027821020000033</v>
      </c>
      <c r="C360" s="37">
        <f>SUMIFS(СВЦЭМ!$J$34:$J$777,СВЦЭМ!$A$34:$A$777,$A360,СВЦЭМ!$B$34:$B$777,C$331)+'СЕТ СН'!$F$13-'СЕТ СН'!$F$23</f>
        <v>115.67884242000002</v>
      </c>
      <c r="D360" s="37">
        <f>SUMIFS(СВЦЭМ!$J$34:$J$777,СВЦЭМ!$A$34:$A$777,$A360,СВЦЭМ!$B$34:$B$777,D$331)+'СЕТ СН'!$F$13-'СЕТ СН'!$F$23</f>
        <v>107.60829891000003</v>
      </c>
      <c r="E360" s="37">
        <f>SUMIFS(СВЦЭМ!$J$34:$J$777,СВЦЭМ!$A$34:$A$777,$A360,СВЦЭМ!$B$34:$B$777,E$331)+'СЕТ СН'!$F$13-'СЕТ СН'!$F$23</f>
        <v>112.02052030000004</v>
      </c>
      <c r="F360" s="37">
        <f>SUMIFS(СВЦЭМ!$J$34:$J$777,СВЦЭМ!$A$34:$A$777,$A360,СВЦЭМ!$B$34:$B$777,F$331)+'СЕТ СН'!$F$13-'СЕТ СН'!$F$23</f>
        <v>111.37389384000005</v>
      </c>
      <c r="G360" s="37">
        <f>SUMIFS(СВЦЭМ!$J$34:$J$777,СВЦЭМ!$A$34:$A$777,$A360,СВЦЭМ!$B$34:$B$777,G$331)+'СЕТ СН'!$F$13-'СЕТ СН'!$F$23</f>
        <v>96.75715574000003</v>
      </c>
      <c r="H360" s="37">
        <f>SUMIFS(СВЦЭМ!$J$34:$J$777,СВЦЭМ!$A$34:$A$777,$A360,СВЦЭМ!$B$34:$B$777,H$331)+'СЕТ СН'!$F$13-'СЕТ СН'!$F$23</f>
        <v>56.756139680000047</v>
      </c>
      <c r="I360" s="37">
        <f>SUMIFS(СВЦЭМ!$J$34:$J$777,СВЦЭМ!$A$34:$A$777,$A360,СВЦЭМ!$B$34:$B$777,I$331)+'СЕТ СН'!$F$13-'СЕТ СН'!$F$23</f>
        <v>8.9852710100000195</v>
      </c>
      <c r="J360" s="37">
        <f>SUMIFS(СВЦЭМ!$J$34:$J$777,СВЦЭМ!$A$34:$A$777,$A360,СВЦЭМ!$B$34:$B$777,J$331)+'СЕТ СН'!$F$13-'СЕТ СН'!$F$23</f>
        <v>-8.7133110700000316</v>
      </c>
      <c r="K360" s="37">
        <f>SUMIFS(СВЦЭМ!$J$34:$J$777,СВЦЭМ!$A$34:$A$777,$A360,СВЦЭМ!$B$34:$B$777,K$331)+'СЕТ СН'!$F$13-'СЕТ СН'!$F$23</f>
        <v>-39.123740529999964</v>
      </c>
      <c r="L360" s="37">
        <f>SUMIFS(СВЦЭМ!$J$34:$J$777,СВЦЭМ!$A$34:$A$777,$A360,СВЦЭМ!$B$34:$B$777,L$331)+'СЕТ СН'!$F$13-'СЕТ СН'!$F$23</f>
        <v>-76.613444770000001</v>
      </c>
      <c r="M360" s="37">
        <f>SUMIFS(СВЦЭМ!$J$34:$J$777,СВЦЭМ!$A$34:$A$777,$A360,СВЦЭМ!$B$34:$B$777,M$331)+'СЕТ СН'!$F$13-'СЕТ СН'!$F$23</f>
        <v>-98.912317140000027</v>
      </c>
      <c r="N360" s="37">
        <f>SUMIFS(СВЦЭМ!$J$34:$J$777,СВЦЭМ!$A$34:$A$777,$A360,СВЦЭМ!$B$34:$B$777,N$331)+'СЕТ СН'!$F$13-'СЕТ СН'!$F$23</f>
        <v>-102.19633664000003</v>
      </c>
      <c r="O360" s="37">
        <f>SUMIFS(СВЦЭМ!$J$34:$J$777,СВЦЭМ!$A$34:$A$777,$A360,СВЦЭМ!$B$34:$B$777,O$331)+'СЕТ СН'!$F$13-'СЕТ СН'!$F$23</f>
        <v>-105.21492415</v>
      </c>
      <c r="P360" s="37">
        <f>SUMIFS(СВЦЭМ!$J$34:$J$777,СВЦЭМ!$A$34:$A$777,$A360,СВЦЭМ!$B$34:$B$777,P$331)+'СЕТ СН'!$F$13-'СЕТ СН'!$F$23</f>
        <v>-109.50174393999998</v>
      </c>
      <c r="Q360" s="37">
        <f>SUMIFS(СВЦЭМ!$J$34:$J$777,СВЦЭМ!$A$34:$A$777,$A360,СВЦЭМ!$B$34:$B$777,Q$331)+'СЕТ СН'!$F$13-'СЕТ СН'!$F$23</f>
        <v>-111.17045056000001</v>
      </c>
      <c r="R360" s="37">
        <f>SUMIFS(СВЦЭМ!$J$34:$J$777,СВЦЭМ!$A$34:$A$777,$A360,СВЦЭМ!$B$34:$B$777,R$331)+'СЕТ СН'!$F$13-'СЕТ СН'!$F$23</f>
        <v>-110.49381706000003</v>
      </c>
      <c r="S360" s="37">
        <f>SUMIFS(СВЦЭМ!$J$34:$J$777,СВЦЭМ!$A$34:$A$777,$A360,СВЦЭМ!$B$34:$B$777,S$331)+'СЕТ СН'!$F$13-'СЕТ СН'!$F$23</f>
        <v>-117.51787091</v>
      </c>
      <c r="T360" s="37">
        <f>SUMIFS(СВЦЭМ!$J$34:$J$777,СВЦЭМ!$A$34:$A$777,$A360,СВЦЭМ!$B$34:$B$777,T$331)+'СЕТ СН'!$F$13-'СЕТ СН'!$F$23</f>
        <v>-162.42715530999999</v>
      </c>
      <c r="U360" s="37">
        <f>SUMIFS(СВЦЭМ!$J$34:$J$777,СВЦЭМ!$A$34:$A$777,$A360,СВЦЭМ!$B$34:$B$777,U$331)+'СЕТ СН'!$F$13-'СЕТ СН'!$F$23</f>
        <v>-162.83922066999997</v>
      </c>
      <c r="V360" s="37">
        <f>SUMIFS(СВЦЭМ!$J$34:$J$777,СВЦЭМ!$A$34:$A$777,$A360,СВЦЭМ!$B$34:$B$777,V$331)+'СЕТ СН'!$F$13-'СЕТ СН'!$F$23</f>
        <v>-123.62105960000002</v>
      </c>
      <c r="W360" s="37">
        <f>SUMIFS(СВЦЭМ!$J$34:$J$777,СВЦЭМ!$A$34:$A$777,$A360,СВЦЭМ!$B$34:$B$777,W$331)+'СЕТ СН'!$F$13-'СЕТ СН'!$F$23</f>
        <v>-46.558041379999963</v>
      </c>
      <c r="X360" s="37">
        <f>SUMIFS(СВЦЭМ!$J$34:$J$777,СВЦЭМ!$A$34:$A$777,$A360,СВЦЭМ!$B$34:$B$777,X$331)+'СЕТ СН'!$F$13-'СЕТ СН'!$F$23</f>
        <v>16.076956549999977</v>
      </c>
      <c r="Y360" s="37">
        <f>SUMIFS(СВЦЭМ!$J$34:$J$777,СВЦЭМ!$A$34:$A$777,$A360,СВЦЭМ!$B$34:$B$777,Y$331)+'СЕТ СН'!$F$13-'СЕТ СН'!$F$23</f>
        <v>51.803329129999952</v>
      </c>
    </row>
    <row r="361" spans="1:27" ht="15.75" x14ac:dyDescent="0.2">
      <c r="A361" s="36">
        <f t="shared" si="9"/>
        <v>43069</v>
      </c>
      <c r="B361" s="37">
        <f>SUMIFS(СВЦЭМ!$J$34:$J$777,СВЦЭМ!$A$34:$A$777,$A361,СВЦЭМ!$B$34:$B$777,B$331)+'СЕТ СН'!$F$13-'СЕТ СН'!$F$23</f>
        <v>74.503892159999964</v>
      </c>
      <c r="C361" s="37">
        <f>SUMIFS(СВЦЭМ!$J$34:$J$777,СВЦЭМ!$A$34:$A$777,$A361,СВЦЭМ!$B$34:$B$777,C$331)+'СЕТ СН'!$F$13-'СЕТ СН'!$F$23</f>
        <v>121.28078191999998</v>
      </c>
      <c r="D361" s="37">
        <f>SUMIFS(СВЦЭМ!$J$34:$J$777,СВЦЭМ!$A$34:$A$777,$A361,СВЦЭМ!$B$34:$B$777,D$331)+'СЕТ СН'!$F$13-'СЕТ СН'!$F$23</f>
        <v>113.10928047000004</v>
      </c>
      <c r="E361" s="37">
        <f>SUMIFS(СВЦЭМ!$J$34:$J$777,СВЦЭМ!$A$34:$A$777,$A361,СВЦЭМ!$B$34:$B$777,E$331)+'СЕТ СН'!$F$13-'СЕТ СН'!$F$23</f>
        <v>117.36315632000003</v>
      </c>
      <c r="F361" s="37">
        <f>SUMIFS(СВЦЭМ!$J$34:$J$777,СВЦЭМ!$A$34:$A$777,$A361,СВЦЭМ!$B$34:$B$777,F$331)+'СЕТ СН'!$F$13-'СЕТ СН'!$F$23</f>
        <v>115.98090077999996</v>
      </c>
      <c r="G361" s="37">
        <f>SUMIFS(СВЦЭМ!$J$34:$J$777,СВЦЭМ!$A$34:$A$777,$A361,СВЦЭМ!$B$34:$B$777,G$331)+'СЕТ СН'!$F$13-'СЕТ СН'!$F$23</f>
        <v>86.415788219999968</v>
      </c>
      <c r="H361" s="37">
        <f>SUMIFS(СВЦЭМ!$J$34:$J$777,СВЦЭМ!$A$34:$A$777,$A361,СВЦЭМ!$B$34:$B$777,H$331)+'СЕТ СН'!$F$13-'СЕТ СН'!$F$23</f>
        <v>22.437619659999996</v>
      </c>
      <c r="I361" s="37">
        <f>SUMIFS(СВЦЭМ!$J$34:$J$777,СВЦЭМ!$A$34:$A$777,$A361,СВЦЭМ!$B$34:$B$777,I$331)+'СЕТ СН'!$F$13-'СЕТ СН'!$F$23</f>
        <v>-28.225319440000021</v>
      </c>
      <c r="J361" s="37">
        <f>SUMIFS(СВЦЭМ!$J$34:$J$777,СВЦЭМ!$A$34:$A$777,$A361,СВЦЭМ!$B$34:$B$777,J$331)+'СЕТ СН'!$F$13-'СЕТ СН'!$F$23</f>
        <v>-54.194969819999983</v>
      </c>
      <c r="K361" s="37">
        <f>SUMIFS(СВЦЭМ!$J$34:$J$777,СВЦЭМ!$A$34:$A$777,$A361,СВЦЭМ!$B$34:$B$777,K$331)+'СЕТ СН'!$F$13-'СЕТ СН'!$F$23</f>
        <v>-87.61808302999998</v>
      </c>
      <c r="L361" s="37">
        <f>SUMIFS(СВЦЭМ!$J$34:$J$777,СВЦЭМ!$A$34:$A$777,$A361,СВЦЭМ!$B$34:$B$777,L$331)+'СЕТ СН'!$F$13-'СЕТ СН'!$F$23</f>
        <v>-125.97667099</v>
      </c>
      <c r="M361" s="37">
        <f>SUMIFS(СВЦЭМ!$J$34:$J$777,СВЦЭМ!$A$34:$A$777,$A361,СВЦЭМ!$B$34:$B$777,M$331)+'СЕТ СН'!$F$13-'СЕТ СН'!$F$23</f>
        <v>-146.61653215000001</v>
      </c>
      <c r="N361" s="37">
        <f>SUMIFS(СВЦЭМ!$J$34:$J$777,СВЦЭМ!$A$34:$A$777,$A361,СВЦЭМ!$B$34:$B$777,N$331)+'СЕТ СН'!$F$13-'СЕТ СН'!$F$23</f>
        <v>-150.50521686000002</v>
      </c>
      <c r="O361" s="37">
        <f>SUMIFS(СВЦЭМ!$J$34:$J$777,СВЦЭМ!$A$34:$A$777,$A361,СВЦЭМ!$B$34:$B$777,O$331)+'СЕТ СН'!$F$13-'СЕТ СН'!$F$23</f>
        <v>-151.30003020999999</v>
      </c>
      <c r="P361" s="37">
        <f>SUMIFS(СВЦЭМ!$J$34:$J$777,СВЦЭМ!$A$34:$A$777,$A361,СВЦЭМ!$B$34:$B$777,P$331)+'СЕТ СН'!$F$13-'СЕТ СН'!$F$23</f>
        <v>-152.83157756999998</v>
      </c>
      <c r="Q361" s="37">
        <f>SUMIFS(СВЦЭМ!$J$34:$J$777,СВЦЭМ!$A$34:$A$777,$A361,СВЦЭМ!$B$34:$B$777,Q$331)+'СЕТ СН'!$F$13-'СЕТ СН'!$F$23</f>
        <v>-151.15354542</v>
      </c>
      <c r="R361" s="37">
        <f>SUMIFS(СВЦЭМ!$J$34:$J$777,СВЦЭМ!$A$34:$A$777,$A361,СВЦЭМ!$B$34:$B$777,R$331)+'СЕТ СН'!$F$13-'СЕТ СН'!$F$23</f>
        <v>-150.53030828999999</v>
      </c>
      <c r="S361" s="37">
        <f>SUMIFS(СВЦЭМ!$J$34:$J$777,СВЦЭМ!$A$34:$A$777,$A361,СВЦЭМ!$B$34:$B$777,S$331)+'СЕТ СН'!$F$13-'СЕТ СН'!$F$23</f>
        <v>-147.4495829</v>
      </c>
      <c r="T361" s="37">
        <f>SUMIFS(СВЦЭМ!$J$34:$J$777,СВЦЭМ!$A$34:$A$777,$A361,СВЦЭМ!$B$34:$B$777,T$331)+'СЕТ СН'!$F$13-'СЕТ СН'!$F$23</f>
        <v>-136.77324725</v>
      </c>
      <c r="U361" s="37">
        <f>SUMIFS(СВЦЭМ!$J$34:$J$777,СВЦЭМ!$A$34:$A$777,$A361,СВЦЭМ!$B$34:$B$777,U$331)+'СЕТ СН'!$F$13-'СЕТ СН'!$F$23</f>
        <v>-145.13415731999999</v>
      </c>
      <c r="V361" s="37">
        <f>SUMIFS(СВЦЭМ!$J$34:$J$777,СВЦЭМ!$A$34:$A$777,$A361,СВЦЭМ!$B$34:$B$777,V$331)+'СЕТ СН'!$F$13-'СЕТ СН'!$F$23</f>
        <v>-106.25709207</v>
      </c>
      <c r="W361" s="37">
        <f>SUMIFS(СВЦЭМ!$J$34:$J$777,СВЦЭМ!$A$34:$A$777,$A361,СВЦЭМ!$B$34:$B$777,W$331)+'СЕТ СН'!$F$13-'СЕТ СН'!$F$23</f>
        <v>-35.88772148999999</v>
      </c>
      <c r="X361" s="37">
        <f>SUMIFS(СВЦЭМ!$J$34:$J$777,СВЦЭМ!$A$34:$A$777,$A361,СВЦЭМ!$B$34:$B$777,X$331)+'СЕТ СН'!$F$13-'СЕТ СН'!$F$23</f>
        <v>-1.2692374399999835</v>
      </c>
      <c r="Y361" s="37">
        <f>SUMIFS(СВЦЭМ!$J$34:$J$777,СВЦЭМ!$A$34:$A$777,$A361,СВЦЭМ!$B$34:$B$777,Y$331)+'СЕТ СН'!$F$13-'СЕТ СН'!$F$23</f>
        <v>27.462300400000004</v>
      </c>
    </row>
    <row r="362" spans="1:27" ht="15.75" hidden="1" x14ac:dyDescent="0.2">
      <c r="A362" s="36">
        <f t="shared" si="9"/>
        <v>43070</v>
      </c>
      <c r="B362" s="37">
        <f>SUMIFS(СВЦЭМ!$J$34:$J$777,СВЦЭМ!$A$34:$A$777,$A362,СВЦЭМ!$B$34:$B$777,B$331)+'СЕТ СН'!$F$13-'СЕТ СН'!$F$23</f>
        <v>-578.75</v>
      </c>
      <c r="C362" s="37">
        <f>SUMIFS(СВЦЭМ!$J$34:$J$777,СВЦЭМ!$A$34:$A$777,$A362,СВЦЭМ!$B$34:$B$777,C$331)+'СЕТ СН'!$F$13-'СЕТ СН'!$F$23</f>
        <v>-578.75</v>
      </c>
      <c r="D362" s="37">
        <f>SUMIFS(СВЦЭМ!$J$34:$J$777,СВЦЭМ!$A$34:$A$777,$A362,СВЦЭМ!$B$34:$B$777,D$331)+'СЕТ СН'!$F$13-'СЕТ СН'!$F$23</f>
        <v>-578.75</v>
      </c>
      <c r="E362" s="37">
        <f>SUMIFS(СВЦЭМ!$J$34:$J$777,СВЦЭМ!$A$34:$A$777,$A362,СВЦЭМ!$B$34:$B$777,E$331)+'СЕТ СН'!$F$13-'СЕТ СН'!$F$23</f>
        <v>-578.75</v>
      </c>
      <c r="F362" s="37">
        <f>SUMIFS(СВЦЭМ!$J$34:$J$777,СВЦЭМ!$A$34:$A$777,$A362,СВЦЭМ!$B$34:$B$777,F$331)+'СЕТ СН'!$F$13-'СЕТ СН'!$F$23</f>
        <v>-578.75</v>
      </c>
      <c r="G362" s="37">
        <f>SUMIFS(СВЦЭМ!$J$34:$J$777,СВЦЭМ!$A$34:$A$777,$A362,СВЦЭМ!$B$34:$B$777,G$331)+'СЕТ СН'!$F$13-'СЕТ СН'!$F$23</f>
        <v>-578.75</v>
      </c>
      <c r="H362" s="37">
        <f>SUMIFS(СВЦЭМ!$J$34:$J$777,СВЦЭМ!$A$34:$A$777,$A362,СВЦЭМ!$B$34:$B$777,H$331)+'СЕТ СН'!$F$13-'СЕТ СН'!$F$23</f>
        <v>-578.75</v>
      </c>
      <c r="I362" s="37">
        <f>SUMIFS(СВЦЭМ!$J$34:$J$777,СВЦЭМ!$A$34:$A$777,$A362,СВЦЭМ!$B$34:$B$777,I$331)+'СЕТ СН'!$F$13-'СЕТ СН'!$F$23</f>
        <v>-578.75</v>
      </c>
      <c r="J362" s="37">
        <f>SUMIFS(СВЦЭМ!$J$34:$J$777,СВЦЭМ!$A$34:$A$777,$A362,СВЦЭМ!$B$34:$B$777,J$331)+'СЕТ СН'!$F$13-'СЕТ СН'!$F$23</f>
        <v>-578.75</v>
      </c>
      <c r="K362" s="37">
        <f>SUMIFS(СВЦЭМ!$J$34:$J$777,СВЦЭМ!$A$34:$A$777,$A362,СВЦЭМ!$B$34:$B$777,K$331)+'СЕТ СН'!$F$13-'СЕТ СН'!$F$23</f>
        <v>-578.75</v>
      </c>
      <c r="L362" s="37">
        <f>SUMIFS(СВЦЭМ!$J$34:$J$777,СВЦЭМ!$A$34:$A$777,$A362,СВЦЭМ!$B$34:$B$777,L$331)+'СЕТ СН'!$F$13-'СЕТ СН'!$F$23</f>
        <v>-578.75</v>
      </c>
      <c r="M362" s="37">
        <f>SUMIFS(СВЦЭМ!$J$34:$J$777,СВЦЭМ!$A$34:$A$777,$A362,СВЦЭМ!$B$34:$B$777,M$331)+'СЕТ СН'!$F$13-'СЕТ СН'!$F$23</f>
        <v>-578.75</v>
      </c>
      <c r="N362" s="37">
        <f>SUMIFS(СВЦЭМ!$J$34:$J$777,СВЦЭМ!$A$34:$A$777,$A362,СВЦЭМ!$B$34:$B$777,N$331)+'СЕТ СН'!$F$13-'СЕТ СН'!$F$23</f>
        <v>-578.75</v>
      </c>
      <c r="O362" s="37">
        <f>SUMIFS(СВЦЭМ!$J$34:$J$777,СВЦЭМ!$A$34:$A$777,$A362,СВЦЭМ!$B$34:$B$777,O$331)+'СЕТ СН'!$F$13-'СЕТ СН'!$F$23</f>
        <v>-578.75</v>
      </c>
      <c r="P362" s="37">
        <f>SUMIFS(СВЦЭМ!$J$34:$J$777,СВЦЭМ!$A$34:$A$777,$A362,СВЦЭМ!$B$34:$B$777,P$331)+'СЕТ СН'!$F$13-'СЕТ СН'!$F$23</f>
        <v>-578.75</v>
      </c>
      <c r="Q362" s="37">
        <f>SUMIFS(СВЦЭМ!$J$34:$J$777,СВЦЭМ!$A$34:$A$777,$A362,СВЦЭМ!$B$34:$B$777,Q$331)+'СЕТ СН'!$F$13-'СЕТ СН'!$F$23</f>
        <v>-578.75</v>
      </c>
      <c r="R362" s="37">
        <f>SUMIFS(СВЦЭМ!$J$34:$J$777,СВЦЭМ!$A$34:$A$777,$A362,СВЦЭМ!$B$34:$B$777,R$331)+'СЕТ СН'!$F$13-'СЕТ СН'!$F$23</f>
        <v>-578.75</v>
      </c>
      <c r="S362" s="37">
        <f>SUMIFS(СВЦЭМ!$J$34:$J$777,СВЦЭМ!$A$34:$A$777,$A362,СВЦЭМ!$B$34:$B$777,S$331)+'СЕТ СН'!$F$13-'СЕТ СН'!$F$23</f>
        <v>-578.75</v>
      </c>
      <c r="T362" s="37">
        <f>SUMIFS(СВЦЭМ!$J$34:$J$777,СВЦЭМ!$A$34:$A$777,$A362,СВЦЭМ!$B$34:$B$777,T$331)+'СЕТ СН'!$F$13-'СЕТ СН'!$F$23</f>
        <v>-578.75</v>
      </c>
      <c r="U362" s="37">
        <f>SUMIFS(СВЦЭМ!$J$34:$J$777,СВЦЭМ!$A$34:$A$777,$A362,СВЦЭМ!$B$34:$B$777,U$331)+'СЕТ СН'!$F$13-'СЕТ СН'!$F$23</f>
        <v>-578.75</v>
      </c>
      <c r="V362" s="37">
        <f>SUMIFS(СВЦЭМ!$J$34:$J$777,СВЦЭМ!$A$34:$A$777,$A362,СВЦЭМ!$B$34:$B$777,V$331)+'СЕТ СН'!$F$13-'СЕТ СН'!$F$23</f>
        <v>-578.75</v>
      </c>
      <c r="W362" s="37">
        <f>SUMIFS(СВЦЭМ!$J$34:$J$777,СВЦЭМ!$A$34:$A$777,$A362,СВЦЭМ!$B$34:$B$777,W$331)+'СЕТ СН'!$F$13-'СЕТ СН'!$F$23</f>
        <v>-578.75</v>
      </c>
      <c r="X362" s="37">
        <f>SUMIFS(СВЦЭМ!$J$34:$J$777,СВЦЭМ!$A$34:$A$777,$A362,СВЦЭМ!$B$34:$B$777,X$331)+'СЕТ СН'!$F$13-'СЕТ СН'!$F$23</f>
        <v>-578.75</v>
      </c>
      <c r="Y362" s="37">
        <f>SUMIFS(СВЦЭМ!$J$34:$J$777,СВЦЭМ!$A$34:$A$777,$A362,СВЦЭМ!$B$34:$B$777,Y$331)+'СЕТ СН'!$F$13-'СЕТ СН'!$F$23</f>
        <v>-578.75</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28"/>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01.11.2017</v>
      </c>
      <c r="B367" s="37">
        <f>SUMIFS(СВЦЭМ!$K$34:$K$777,СВЦЭМ!$A$34:$A$777,$A367,СВЦЭМ!$B$34:$B$777,B$366)+'СЕТ СН'!$F$13-'СЕТ СН'!$F$23</f>
        <v>89.076369580000005</v>
      </c>
      <c r="C367" s="37">
        <f>SUMIFS(СВЦЭМ!$K$34:$K$777,СВЦЭМ!$A$34:$A$777,$A367,СВЦЭМ!$B$34:$B$777,C$366)+'СЕТ СН'!$F$13-'СЕТ СН'!$F$23</f>
        <v>121.97025216999998</v>
      </c>
      <c r="D367" s="37">
        <f>SUMIFS(СВЦЭМ!$K$34:$K$777,СВЦЭМ!$A$34:$A$777,$A367,СВЦЭМ!$B$34:$B$777,D$366)+'СЕТ СН'!$F$13-'СЕТ СН'!$F$23</f>
        <v>176.45701278000001</v>
      </c>
      <c r="E367" s="37">
        <f>SUMIFS(СВЦЭМ!$K$34:$K$777,СВЦЭМ!$A$34:$A$777,$A367,СВЦЭМ!$B$34:$B$777,E$366)+'СЕТ СН'!$F$13-'СЕТ СН'!$F$23</f>
        <v>185.41996229999995</v>
      </c>
      <c r="F367" s="37">
        <f>SUMIFS(СВЦЭМ!$K$34:$K$777,СВЦЭМ!$A$34:$A$777,$A367,СВЦЭМ!$B$34:$B$777,F$366)+'СЕТ СН'!$F$13-'СЕТ СН'!$F$23</f>
        <v>186.29611985999998</v>
      </c>
      <c r="G367" s="37">
        <f>SUMIFS(СВЦЭМ!$K$34:$K$777,СВЦЭМ!$A$34:$A$777,$A367,СВЦЭМ!$B$34:$B$777,G$366)+'СЕТ СН'!$F$13-'СЕТ СН'!$F$23</f>
        <v>180.87189731000001</v>
      </c>
      <c r="H367" s="37">
        <f>SUMIFS(СВЦЭМ!$K$34:$K$777,СВЦЭМ!$A$34:$A$777,$A367,СВЦЭМ!$B$34:$B$777,H$366)+'СЕТ СН'!$F$13-'СЕТ СН'!$F$23</f>
        <v>115.73868907999997</v>
      </c>
      <c r="I367" s="37">
        <f>SUMIFS(СВЦЭМ!$K$34:$K$777,СВЦЭМ!$A$34:$A$777,$A367,СВЦЭМ!$B$34:$B$777,I$366)+'СЕТ СН'!$F$13-'СЕТ СН'!$F$23</f>
        <v>96.836459139999988</v>
      </c>
      <c r="J367" s="37">
        <f>SUMIFS(СВЦЭМ!$K$34:$K$777,СВЦЭМ!$A$34:$A$777,$A367,СВЦЭМ!$B$34:$B$777,J$366)+'СЕТ СН'!$F$13-'СЕТ СН'!$F$23</f>
        <v>15.899507940000035</v>
      </c>
      <c r="K367" s="37">
        <f>SUMIFS(СВЦЭМ!$K$34:$K$777,СВЦЭМ!$A$34:$A$777,$A367,СВЦЭМ!$B$34:$B$777,K$366)+'СЕТ СН'!$F$13-'СЕТ СН'!$F$23</f>
        <v>-30.552283969999962</v>
      </c>
      <c r="L367" s="37">
        <f>SUMIFS(СВЦЭМ!$K$34:$K$777,СВЦЭМ!$A$34:$A$777,$A367,СВЦЭМ!$B$34:$B$777,L$366)+'СЕТ СН'!$F$13-'СЕТ СН'!$F$23</f>
        <v>-86.709668029999989</v>
      </c>
      <c r="M367" s="37">
        <f>SUMIFS(СВЦЭМ!$K$34:$K$777,СВЦЭМ!$A$34:$A$777,$A367,СВЦЭМ!$B$34:$B$777,M$366)+'СЕТ СН'!$F$13-'СЕТ СН'!$F$23</f>
        <v>-114.15815516999999</v>
      </c>
      <c r="N367" s="37">
        <f>SUMIFS(СВЦЭМ!$K$34:$K$777,СВЦЭМ!$A$34:$A$777,$A367,СВЦЭМ!$B$34:$B$777,N$366)+'СЕТ СН'!$F$13-'СЕТ СН'!$F$23</f>
        <v>-124.20230018000001</v>
      </c>
      <c r="O367" s="37">
        <f>SUMIFS(СВЦЭМ!$K$34:$K$777,СВЦЭМ!$A$34:$A$777,$A367,СВЦЭМ!$B$34:$B$777,O$366)+'СЕТ СН'!$F$13-'СЕТ СН'!$F$23</f>
        <v>-127.20766852999998</v>
      </c>
      <c r="P367" s="37">
        <f>SUMIFS(СВЦЭМ!$K$34:$K$777,СВЦЭМ!$A$34:$A$777,$A367,СВЦЭМ!$B$34:$B$777,P$366)+'СЕТ СН'!$F$13-'СЕТ СН'!$F$23</f>
        <v>-131.57403978999997</v>
      </c>
      <c r="Q367" s="37">
        <f>SUMIFS(СВЦЭМ!$K$34:$K$777,СВЦЭМ!$A$34:$A$777,$A367,СВЦЭМ!$B$34:$B$777,Q$366)+'СЕТ СН'!$F$13-'СЕТ СН'!$F$23</f>
        <v>-132.02989052999999</v>
      </c>
      <c r="R367" s="37">
        <f>SUMIFS(СВЦЭМ!$K$34:$K$777,СВЦЭМ!$A$34:$A$777,$A367,СВЦЭМ!$B$34:$B$777,R$366)+'СЕТ СН'!$F$13-'СЕТ СН'!$F$23</f>
        <v>-129.20823866000001</v>
      </c>
      <c r="S367" s="37">
        <f>SUMIFS(СВЦЭМ!$K$34:$K$777,СВЦЭМ!$A$34:$A$777,$A367,СВЦЭМ!$B$34:$B$777,S$366)+'СЕТ СН'!$F$13-'СЕТ СН'!$F$23</f>
        <v>-123.90785335999999</v>
      </c>
      <c r="T367" s="37">
        <f>SUMIFS(СВЦЭМ!$K$34:$K$777,СВЦЭМ!$A$34:$A$777,$A367,СВЦЭМ!$B$34:$B$777,T$366)+'СЕТ СН'!$F$13-'СЕТ СН'!$F$23</f>
        <v>-116.41234441</v>
      </c>
      <c r="U367" s="37">
        <f>SUMIFS(СВЦЭМ!$K$34:$K$777,СВЦЭМ!$A$34:$A$777,$A367,СВЦЭМ!$B$34:$B$777,U$366)+'СЕТ СН'!$F$13-'СЕТ СН'!$F$23</f>
        <v>-112.57952841999997</v>
      </c>
      <c r="V367" s="37">
        <f>SUMIFS(СВЦЭМ!$K$34:$K$777,СВЦЭМ!$A$34:$A$777,$A367,СВЦЭМ!$B$34:$B$777,V$366)+'СЕТ СН'!$F$13-'СЕТ СН'!$F$23</f>
        <v>-84.701918490000025</v>
      </c>
      <c r="W367" s="37">
        <f>SUMIFS(СВЦЭМ!$K$34:$K$777,СВЦЭМ!$A$34:$A$777,$A367,СВЦЭМ!$B$34:$B$777,W$366)+'СЕТ СН'!$F$13-'СЕТ СН'!$F$23</f>
        <v>10.491536600000018</v>
      </c>
      <c r="X367" s="37">
        <f>SUMIFS(СВЦЭМ!$K$34:$K$777,СВЦЭМ!$A$34:$A$777,$A367,СВЦЭМ!$B$34:$B$777,X$366)+'СЕТ СН'!$F$13-'СЕТ СН'!$F$23</f>
        <v>77.659107149999954</v>
      </c>
      <c r="Y367" s="37">
        <f>SUMIFS(СВЦЭМ!$K$34:$K$777,СВЦЭМ!$A$34:$A$777,$A367,СВЦЭМ!$B$34:$B$777,Y$366)+'СЕТ СН'!$F$13-'СЕТ СН'!$F$23</f>
        <v>73.073451709999972</v>
      </c>
      <c r="AA367" s="46"/>
    </row>
    <row r="368" spans="1:27" ht="15.75" x14ac:dyDescent="0.2">
      <c r="A368" s="36">
        <f>A367+1</f>
        <v>43041</v>
      </c>
      <c r="B368" s="37">
        <f>SUMIFS(СВЦЭМ!$K$34:$K$777,СВЦЭМ!$A$34:$A$777,$A368,СВЦЭМ!$B$34:$B$777,B$366)+'СЕТ СН'!$F$13-'СЕТ СН'!$F$23</f>
        <v>90.431995540000003</v>
      </c>
      <c r="C368" s="37">
        <f>SUMIFS(СВЦЭМ!$K$34:$K$777,СВЦЭМ!$A$34:$A$777,$A368,СВЦЭМ!$B$34:$B$777,C$366)+'СЕТ СН'!$F$13-'СЕТ СН'!$F$23</f>
        <v>114.98162115000002</v>
      </c>
      <c r="D368" s="37">
        <f>SUMIFS(СВЦЭМ!$K$34:$K$777,СВЦЭМ!$A$34:$A$777,$A368,СВЦЭМ!$B$34:$B$777,D$366)+'СЕТ СН'!$F$13-'СЕТ СН'!$F$23</f>
        <v>178.02082839000002</v>
      </c>
      <c r="E368" s="37">
        <f>SUMIFS(СВЦЭМ!$K$34:$K$777,СВЦЭМ!$A$34:$A$777,$A368,СВЦЭМ!$B$34:$B$777,E$366)+'СЕТ СН'!$F$13-'СЕТ СН'!$F$23</f>
        <v>185.30448794999995</v>
      </c>
      <c r="F368" s="37">
        <f>SUMIFS(СВЦЭМ!$K$34:$K$777,СВЦЭМ!$A$34:$A$777,$A368,СВЦЭМ!$B$34:$B$777,F$366)+'СЕТ СН'!$F$13-'СЕТ СН'!$F$23</f>
        <v>186.07284794999998</v>
      </c>
      <c r="G368" s="37">
        <f>SUMIFS(СВЦЭМ!$K$34:$K$777,СВЦЭМ!$A$34:$A$777,$A368,СВЦЭМ!$B$34:$B$777,G$366)+'СЕТ СН'!$F$13-'СЕТ СН'!$F$23</f>
        <v>183.09116411000002</v>
      </c>
      <c r="H368" s="37">
        <f>SUMIFS(СВЦЭМ!$K$34:$K$777,СВЦЭМ!$A$34:$A$777,$A368,СВЦЭМ!$B$34:$B$777,H$366)+'СЕТ СН'!$F$13-'СЕТ СН'!$F$23</f>
        <v>116.00306766999995</v>
      </c>
      <c r="I368" s="37">
        <f>SUMIFS(СВЦЭМ!$K$34:$K$777,СВЦЭМ!$A$34:$A$777,$A368,СВЦЭМ!$B$34:$B$777,I$366)+'СЕТ СН'!$F$13-'СЕТ СН'!$F$23</f>
        <v>93.417338390000054</v>
      </c>
      <c r="J368" s="37">
        <f>SUMIFS(СВЦЭМ!$K$34:$K$777,СВЦЭМ!$A$34:$A$777,$A368,СВЦЭМ!$B$34:$B$777,J$366)+'СЕТ СН'!$F$13-'СЕТ СН'!$F$23</f>
        <v>21.416012629999955</v>
      </c>
      <c r="K368" s="37">
        <f>SUMIFS(СВЦЭМ!$K$34:$K$777,СВЦЭМ!$A$34:$A$777,$A368,СВЦЭМ!$B$34:$B$777,K$366)+'СЕТ СН'!$F$13-'СЕТ СН'!$F$23</f>
        <v>-25.487925649999966</v>
      </c>
      <c r="L368" s="37">
        <f>SUMIFS(СВЦЭМ!$K$34:$K$777,СВЦЭМ!$A$34:$A$777,$A368,СВЦЭМ!$B$34:$B$777,L$366)+'СЕТ СН'!$F$13-'СЕТ СН'!$F$23</f>
        <v>-80.788473810000028</v>
      </c>
      <c r="M368" s="37">
        <f>SUMIFS(СВЦЭМ!$K$34:$K$777,СВЦЭМ!$A$34:$A$777,$A368,СВЦЭМ!$B$34:$B$777,M$366)+'СЕТ СН'!$F$13-'СЕТ СН'!$F$23</f>
        <v>-106.43695828</v>
      </c>
      <c r="N368" s="37">
        <f>SUMIFS(СВЦЭМ!$K$34:$K$777,СВЦЭМ!$A$34:$A$777,$A368,СВЦЭМ!$B$34:$B$777,N$366)+'СЕТ СН'!$F$13-'СЕТ СН'!$F$23</f>
        <v>-113.78620258000001</v>
      </c>
      <c r="O368" s="37">
        <f>SUMIFS(СВЦЭМ!$K$34:$K$777,СВЦЭМ!$A$34:$A$777,$A368,СВЦЭМ!$B$34:$B$777,O$366)+'СЕТ СН'!$F$13-'СЕТ СН'!$F$23</f>
        <v>-115.24159723999998</v>
      </c>
      <c r="P368" s="37">
        <f>SUMIFS(СВЦЭМ!$K$34:$K$777,СВЦЭМ!$A$34:$A$777,$A368,СВЦЭМ!$B$34:$B$777,P$366)+'СЕТ СН'!$F$13-'СЕТ СН'!$F$23</f>
        <v>-119.47964072000002</v>
      </c>
      <c r="Q368" s="37">
        <f>SUMIFS(СВЦЭМ!$K$34:$K$777,СВЦЭМ!$A$34:$A$777,$A368,СВЦЭМ!$B$34:$B$777,Q$366)+'СЕТ СН'!$F$13-'СЕТ СН'!$F$23</f>
        <v>-124.11733821000001</v>
      </c>
      <c r="R368" s="37">
        <f>SUMIFS(СВЦЭМ!$K$34:$K$777,СВЦЭМ!$A$34:$A$777,$A368,СВЦЭМ!$B$34:$B$777,R$366)+'СЕТ СН'!$F$13-'СЕТ СН'!$F$23</f>
        <v>-122.97657709999999</v>
      </c>
      <c r="S368" s="37">
        <f>SUMIFS(СВЦЭМ!$K$34:$K$777,СВЦЭМ!$A$34:$A$777,$A368,СВЦЭМ!$B$34:$B$777,S$366)+'СЕТ СН'!$F$13-'СЕТ СН'!$F$23</f>
        <v>-110.40100804000002</v>
      </c>
      <c r="T368" s="37">
        <f>SUMIFS(СВЦЭМ!$K$34:$K$777,СВЦЭМ!$A$34:$A$777,$A368,СВЦЭМ!$B$34:$B$777,T$366)+'СЕТ СН'!$F$13-'СЕТ СН'!$F$23</f>
        <v>-121.48753342999998</v>
      </c>
      <c r="U368" s="37">
        <f>SUMIFS(СВЦЭМ!$K$34:$K$777,СВЦЭМ!$A$34:$A$777,$A368,СВЦЭМ!$B$34:$B$777,U$366)+'СЕТ СН'!$F$13-'СЕТ СН'!$F$23</f>
        <v>-128.07473309</v>
      </c>
      <c r="V368" s="37">
        <f>SUMIFS(СВЦЭМ!$K$34:$K$777,СВЦЭМ!$A$34:$A$777,$A368,СВЦЭМ!$B$34:$B$777,V$366)+'СЕТ СН'!$F$13-'СЕТ СН'!$F$23</f>
        <v>-94.326888839999981</v>
      </c>
      <c r="W368" s="37">
        <f>SUMIFS(СВЦЭМ!$K$34:$K$777,СВЦЭМ!$A$34:$A$777,$A368,СВЦЭМ!$B$34:$B$777,W$366)+'СЕТ СН'!$F$13-'СЕТ СН'!$F$23</f>
        <v>-26.272806090000017</v>
      </c>
      <c r="X368" s="37">
        <f>SUMIFS(СВЦЭМ!$K$34:$K$777,СВЦЭМ!$A$34:$A$777,$A368,СВЦЭМ!$B$34:$B$777,X$366)+'СЕТ СН'!$F$13-'СЕТ СН'!$F$23</f>
        <v>44.560988670000029</v>
      </c>
      <c r="Y368" s="37">
        <f>SUMIFS(СВЦЭМ!$K$34:$K$777,СВЦЭМ!$A$34:$A$777,$A368,СВЦЭМ!$B$34:$B$777,Y$366)+'СЕТ СН'!$F$13-'СЕТ СН'!$F$23</f>
        <v>72.27076924000005</v>
      </c>
    </row>
    <row r="369" spans="1:25" ht="15.75" x14ac:dyDescent="0.2">
      <c r="A369" s="36">
        <f t="shared" ref="A369:A397" si="10">A368+1</f>
        <v>43042</v>
      </c>
      <c r="B369" s="37">
        <f>SUMIFS(СВЦЭМ!$K$34:$K$777,СВЦЭМ!$A$34:$A$777,$A369,СВЦЭМ!$B$34:$B$777,B$366)+'СЕТ СН'!$F$13-'СЕТ СН'!$F$23</f>
        <v>91.805402380000032</v>
      </c>
      <c r="C369" s="37">
        <f>SUMIFS(СВЦЭМ!$K$34:$K$777,СВЦЭМ!$A$34:$A$777,$A369,СВЦЭМ!$B$34:$B$777,C$366)+'СЕТ СН'!$F$13-'СЕТ СН'!$F$23</f>
        <v>121.54487338000001</v>
      </c>
      <c r="D369" s="37">
        <f>SUMIFS(СВЦЭМ!$K$34:$K$777,СВЦЭМ!$A$34:$A$777,$A369,СВЦЭМ!$B$34:$B$777,D$366)+'СЕТ СН'!$F$13-'СЕТ СН'!$F$23</f>
        <v>172.81635059999996</v>
      </c>
      <c r="E369" s="37">
        <f>SUMIFS(СВЦЭМ!$K$34:$K$777,СВЦЭМ!$A$34:$A$777,$A369,СВЦЭМ!$B$34:$B$777,E$366)+'СЕТ СН'!$F$13-'СЕТ СН'!$F$23</f>
        <v>182.31140096000001</v>
      </c>
      <c r="F369" s="37">
        <f>SUMIFS(СВЦЭМ!$K$34:$K$777,СВЦЭМ!$A$34:$A$777,$A369,СВЦЭМ!$B$34:$B$777,F$366)+'СЕТ СН'!$F$13-'СЕТ СН'!$F$23</f>
        <v>183.35269813000002</v>
      </c>
      <c r="G369" s="37">
        <f>SUMIFS(СВЦЭМ!$K$34:$K$777,СВЦЭМ!$A$34:$A$777,$A369,СВЦЭМ!$B$34:$B$777,G$366)+'СЕТ СН'!$F$13-'СЕТ СН'!$F$23</f>
        <v>183.17750147000004</v>
      </c>
      <c r="H369" s="37">
        <f>SUMIFS(СВЦЭМ!$K$34:$K$777,СВЦЭМ!$A$34:$A$777,$A369,СВЦЭМ!$B$34:$B$777,H$366)+'СЕТ СН'!$F$13-'СЕТ СН'!$F$23</f>
        <v>164.44020353999997</v>
      </c>
      <c r="I369" s="37">
        <f>SUMIFS(СВЦЭМ!$K$34:$K$777,СВЦЭМ!$A$34:$A$777,$A369,СВЦЭМ!$B$34:$B$777,I$366)+'СЕТ СН'!$F$13-'СЕТ СН'!$F$23</f>
        <v>102.46782616999997</v>
      </c>
      <c r="J369" s="37">
        <f>SUMIFS(СВЦЭМ!$K$34:$K$777,СВЦЭМ!$A$34:$A$777,$A369,СВЦЭМ!$B$34:$B$777,J$366)+'СЕТ СН'!$F$13-'СЕТ СН'!$F$23</f>
        <v>54.66765769999995</v>
      </c>
      <c r="K369" s="37">
        <f>SUMIFS(СВЦЭМ!$K$34:$K$777,СВЦЭМ!$A$34:$A$777,$A369,СВЦЭМ!$B$34:$B$777,K$366)+'СЕТ СН'!$F$13-'СЕТ СН'!$F$23</f>
        <v>13.85093366000001</v>
      </c>
      <c r="L369" s="37">
        <f>SUMIFS(СВЦЭМ!$K$34:$K$777,СВЦЭМ!$A$34:$A$777,$A369,СВЦЭМ!$B$34:$B$777,L$366)+'СЕТ СН'!$F$13-'СЕТ СН'!$F$23</f>
        <v>-44.252003749999972</v>
      </c>
      <c r="M369" s="37">
        <f>SUMIFS(СВЦЭМ!$K$34:$K$777,СВЦЭМ!$A$34:$A$777,$A369,СВЦЭМ!$B$34:$B$777,M$366)+'СЕТ СН'!$F$13-'СЕТ СН'!$F$23</f>
        <v>-75.131816409999999</v>
      </c>
      <c r="N369" s="37">
        <f>SUMIFS(СВЦЭМ!$K$34:$K$777,СВЦЭМ!$A$34:$A$777,$A369,СВЦЭМ!$B$34:$B$777,N$366)+'СЕТ СН'!$F$13-'СЕТ СН'!$F$23</f>
        <v>-96.791077959999996</v>
      </c>
      <c r="O369" s="37">
        <f>SUMIFS(СВЦЭМ!$K$34:$K$777,СВЦЭМ!$A$34:$A$777,$A369,СВЦЭМ!$B$34:$B$777,O$366)+'СЕТ СН'!$F$13-'СЕТ СН'!$F$23</f>
        <v>-97.846811969999976</v>
      </c>
      <c r="P369" s="37">
        <f>SUMIFS(СВЦЭМ!$K$34:$K$777,СВЦЭМ!$A$34:$A$777,$A369,СВЦЭМ!$B$34:$B$777,P$366)+'СЕТ СН'!$F$13-'СЕТ СН'!$F$23</f>
        <v>-90.266809239999986</v>
      </c>
      <c r="Q369" s="37">
        <f>SUMIFS(СВЦЭМ!$K$34:$K$777,СВЦЭМ!$A$34:$A$777,$A369,СВЦЭМ!$B$34:$B$777,Q$366)+'СЕТ СН'!$F$13-'СЕТ СН'!$F$23</f>
        <v>-88.441112289999978</v>
      </c>
      <c r="R369" s="37">
        <f>SUMIFS(СВЦЭМ!$K$34:$K$777,СВЦЭМ!$A$34:$A$777,$A369,СВЦЭМ!$B$34:$B$777,R$366)+'СЕТ СН'!$F$13-'СЕТ СН'!$F$23</f>
        <v>-84.35760436999999</v>
      </c>
      <c r="S369" s="37">
        <f>SUMIFS(СВЦЭМ!$K$34:$K$777,СВЦЭМ!$A$34:$A$777,$A369,СВЦЭМ!$B$34:$B$777,S$366)+'СЕТ СН'!$F$13-'СЕТ СН'!$F$23</f>
        <v>-93.698019880000004</v>
      </c>
      <c r="T369" s="37">
        <f>SUMIFS(СВЦЭМ!$K$34:$K$777,СВЦЭМ!$A$34:$A$777,$A369,СВЦЭМ!$B$34:$B$777,T$366)+'СЕТ СН'!$F$13-'СЕТ СН'!$F$23</f>
        <v>-120.58040347999997</v>
      </c>
      <c r="U369" s="37">
        <f>SUMIFS(СВЦЭМ!$K$34:$K$777,СВЦЭМ!$A$34:$A$777,$A369,СВЦЭМ!$B$34:$B$777,U$366)+'СЕТ СН'!$F$13-'СЕТ СН'!$F$23</f>
        <v>-125.47598003000002</v>
      </c>
      <c r="V369" s="37">
        <f>SUMIFS(СВЦЭМ!$K$34:$K$777,СВЦЭМ!$A$34:$A$777,$A369,СВЦЭМ!$B$34:$B$777,V$366)+'СЕТ СН'!$F$13-'СЕТ СН'!$F$23</f>
        <v>-87.225368689999982</v>
      </c>
      <c r="W369" s="37">
        <f>SUMIFS(СВЦЭМ!$K$34:$K$777,СВЦЭМ!$A$34:$A$777,$A369,СВЦЭМ!$B$34:$B$777,W$366)+'СЕТ СН'!$F$13-'СЕТ СН'!$F$23</f>
        <v>-17.136488519999943</v>
      </c>
      <c r="X369" s="37">
        <f>SUMIFS(СВЦЭМ!$K$34:$K$777,СВЦЭМ!$A$34:$A$777,$A369,СВЦЭМ!$B$34:$B$777,X$366)+'СЕТ СН'!$F$13-'СЕТ СН'!$F$23</f>
        <v>64.065036439999972</v>
      </c>
      <c r="Y369" s="37">
        <f>SUMIFS(СВЦЭМ!$K$34:$K$777,СВЦЭМ!$A$34:$A$777,$A369,СВЦЭМ!$B$34:$B$777,Y$366)+'СЕТ СН'!$F$13-'СЕТ СН'!$F$23</f>
        <v>107.39880783000001</v>
      </c>
    </row>
    <row r="370" spans="1:25" ht="15.75" x14ac:dyDescent="0.2">
      <c r="A370" s="36">
        <f t="shared" si="10"/>
        <v>43043</v>
      </c>
      <c r="B370" s="37">
        <f>SUMIFS(СВЦЭМ!$K$34:$K$777,СВЦЭМ!$A$34:$A$777,$A370,СВЦЭМ!$B$34:$B$777,B$366)+'СЕТ СН'!$F$13-'СЕТ СН'!$F$23</f>
        <v>134.46023044000003</v>
      </c>
      <c r="C370" s="37">
        <f>SUMIFS(СВЦЭМ!$K$34:$K$777,СВЦЭМ!$A$34:$A$777,$A370,СВЦЭМ!$B$34:$B$777,C$366)+'СЕТ СН'!$F$13-'СЕТ СН'!$F$23</f>
        <v>162.54311667000002</v>
      </c>
      <c r="D370" s="37">
        <f>SUMIFS(СВЦЭМ!$K$34:$K$777,СВЦЭМ!$A$34:$A$777,$A370,СВЦЭМ!$B$34:$B$777,D$366)+'СЕТ СН'!$F$13-'СЕТ СН'!$F$23</f>
        <v>179.68773862</v>
      </c>
      <c r="E370" s="37">
        <f>SUMIFS(СВЦЭМ!$K$34:$K$777,СВЦЭМ!$A$34:$A$777,$A370,СВЦЭМ!$B$34:$B$777,E$366)+'СЕТ СН'!$F$13-'СЕТ СН'!$F$23</f>
        <v>183.62910975</v>
      </c>
      <c r="F370" s="37">
        <f>SUMIFS(СВЦЭМ!$K$34:$K$777,СВЦЭМ!$A$34:$A$777,$A370,СВЦЭМ!$B$34:$B$777,F$366)+'СЕТ СН'!$F$13-'СЕТ СН'!$F$23</f>
        <v>187.03889406999997</v>
      </c>
      <c r="G370" s="37">
        <f>SUMIFS(СВЦЭМ!$K$34:$K$777,СВЦЭМ!$A$34:$A$777,$A370,СВЦЭМ!$B$34:$B$777,G$366)+'СЕТ СН'!$F$13-'СЕТ СН'!$F$23</f>
        <v>184.82050571000002</v>
      </c>
      <c r="H370" s="37">
        <f>SUMIFS(СВЦЭМ!$K$34:$K$777,СВЦЭМ!$A$34:$A$777,$A370,СВЦЭМ!$B$34:$B$777,H$366)+'СЕТ СН'!$F$13-'СЕТ СН'!$F$23</f>
        <v>183.86105529999998</v>
      </c>
      <c r="I370" s="37">
        <f>SUMIFS(СВЦЭМ!$K$34:$K$777,СВЦЭМ!$A$34:$A$777,$A370,СВЦЭМ!$B$34:$B$777,I$366)+'СЕТ СН'!$F$13-'СЕТ СН'!$F$23</f>
        <v>131.43468609000001</v>
      </c>
      <c r="J370" s="37">
        <f>SUMIFS(СВЦЭМ!$K$34:$K$777,СВЦЭМ!$A$34:$A$777,$A370,СВЦЭМ!$B$34:$B$777,J$366)+'СЕТ СН'!$F$13-'СЕТ СН'!$F$23</f>
        <v>57.929433659999972</v>
      </c>
      <c r="K370" s="37">
        <f>SUMIFS(СВЦЭМ!$K$34:$K$777,СВЦЭМ!$A$34:$A$777,$A370,СВЦЭМ!$B$34:$B$777,K$366)+'СЕТ СН'!$F$13-'СЕТ СН'!$F$23</f>
        <v>-12.315032969999947</v>
      </c>
      <c r="L370" s="37">
        <f>SUMIFS(СВЦЭМ!$K$34:$K$777,СВЦЭМ!$A$34:$A$777,$A370,СВЦЭМ!$B$34:$B$777,L$366)+'СЕТ СН'!$F$13-'СЕТ СН'!$F$23</f>
        <v>-82.069616390000022</v>
      </c>
      <c r="M370" s="37">
        <f>SUMIFS(СВЦЭМ!$K$34:$K$777,СВЦЭМ!$A$34:$A$777,$A370,СВЦЭМ!$B$34:$B$777,M$366)+'СЕТ СН'!$F$13-'СЕТ СН'!$F$23</f>
        <v>-99.592890590000025</v>
      </c>
      <c r="N370" s="37">
        <f>SUMIFS(СВЦЭМ!$K$34:$K$777,СВЦЭМ!$A$34:$A$777,$A370,СВЦЭМ!$B$34:$B$777,N$366)+'СЕТ СН'!$F$13-'СЕТ СН'!$F$23</f>
        <v>-96.207158240000012</v>
      </c>
      <c r="O370" s="37">
        <f>SUMIFS(СВЦЭМ!$K$34:$K$777,СВЦЭМ!$A$34:$A$777,$A370,СВЦЭМ!$B$34:$B$777,O$366)+'СЕТ СН'!$F$13-'СЕТ СН'!$F$23</f>
        <v>-95.828359680000005</v>
      </c>
      <c r="P370" s="37">
        <f>SUMIFS(СВЦЭМ!$K$34:$K$777,СВЦЭМ!$A$34:$A$777,$A370,СВЦЭМ!$B$34:$B$777,P$366)+'СЕТ СН'!$F$13-'СЕТ СН'!$F$23</f>
        <v>-90.037595899999985</v>
      </c>
      <c r="Q370" s="37">
        <f>SUMIFS(СВЦЭМ!$K$34:$K$777,СВЦЭМ!$A$34:$A$777,$A370,СВЦЭМ!$B$34:$B$777,Q$366)+'СЕТ СН'!$F$13-'СЕТ СН'!$F$23</f>
        <v>-87.382642180000005</v>
      </c>
      <c r="R370" s="37">
        <f>SUMIFS(СВЦЭМ!$K$34:$K$777,СВЦЭМ!$A$34:$A$777,$A370,СВЦЭМ!$B$34:$B$777,R$366)+'СЕТ СН'!$F$13-'СЕТ СН'!$F$23</f>
        <v>-88.896476199999995</v>
      </c>
      <c r="S370" s="37">
        <f>SUMIFS(СВЦЭМ!$K$34:$K$777,СВЦЭМ!$A$34:$A$777,$A370,СВЦЭМ!$B$34:$B$777,S$366)+'СЕТ СН'!$F$13-'СЕТ СН'!$F$23</f>
        <v>-92.456853809999984</v>
      </c>
      <c r="T370" s="37">
        <f>SUMIFS(СВЦЭМ!$K$34:$K$777,СВЦЭМ!$A$34:$A$777,$A370,СВЦЭМ!$B$34:$B$777,T$366)+'СЕТ СН'!$F$13-'СЕТ СН'!$F$23</f>
        <v>-109.76223718</v>
      </c>
      <c r="U370" s="37">
        <f>SUMIFS(СВЦЭМ!$K$34:$K$777,СВЦЭМ!$A$34:$A$777,$A370,СВЦЭМ!$B$34:$B$777,U$366)+'СЕТ СН'!$F$13-'СЕТ СН'!$F$23</f>
        <v>-113.46810436999999</v>
      </c>
      <c r="V370" s="37">
        <f>SUMIFS(СВЦЭМ!$K$34:$K$777,СВЦЭМ!$A$34:$A$777,$A370,СВЦЭМ!$B$34:$B$777,V$366)+'СЕТ СН'!$F$13-'СЕТ СН'!$F$23</f>
        <v>-79.36762262000002</v>
      </c>
      <c r="W370" s="37">
        <f>SUMIFS(СВЦЭМ!$K$34:$K$777,СВЦЭМ!$A$34:$A$777,$A370,СВЦЭМ!$B$34:$B$777,W$366)+'СЕТ СН'!$F$13-'СЕТ СН'!$F$23</f>
        <v>-13.540250560000004</v>
      </c>
      <c r="X370" s="37">
        <f>SUMIFS(СВЦЭМ!$K$34:$K$777,СВЦЭМ!$A$34:$A$777,$A370,СВЦЭМ!$B$34:$B$777,X$366)+'СЕТ СН'!$F$13-'СЕТ СН'!$F$23</f>
        <v>45.625751310000055</v>
      </c>
      <c r="Y370" s="37">
        <f>SUMIFS(СВЦЭМ!$K$34:$K$777,СВЦЭМ!$A$34:$A$777,$A370,СВЦЭМ!$B$34:$B$777,Y$366)+'СЕТ СН'!$F$13-'СЕТ СН'!$F$23</f>
        <v>112.72194327</v>
      </c>
    </row>
    <row r="371" spans="1:25" ht="15.75" x14ac:dyDescent="0.2">
      <c r="A371" s="36">
        <f t="shared" si="10"/>
        <v>43044</v>
      </c>
      <c r="B371" s="37">
        <f>SUMIFS(СВЦЭМ!$K$34:$K$777,СВЦЭМ!$A$34:$A$777,$A371,СВЦЭМ!$B$34:$B$777,B$366)+'СЕТ СН'!$F$13-'СЕТ СН'!$F$23</f>
        <v>148.15604513999995</v>
      </c>
      <c r="C371" s="37">
        <f>SUMIFS(СВЦЭМ!$K$34:$K$777,СВЦЭМ!$A$34:$A$777,$A371,СВЦЭМ!$B$34:$B$777,C$366)+'СЕТ СН'!$F$13-'СЕТ СН'!$F$23</f>
        <v>171.28382277000003</v>
      </c>
      <c r="D371" s="37">
        <f>SUMIFS(СВЦЭМ!$K$34:$K$777,СВЦЭМ!$A$34:$A$777,$A371,СВЦЭМ!$B$34:$B$777,D$366)+'СЕТ СН'!$F$13-'СЕТ СН'!$F$23</f>
        <v>174.10856980999995</v>
      </c>
      <c r="E371" s="37">
        <f>SUMIFS(СВЦЭМ!$K$34:$K$777,СВЦЭМ!$A$34:$A$777,$A371,СВЦЭМ!$B$34:$B$777,E$366)+'СЕТ СН'!$F$13-'СЕТ СН'!$F$23</f>
        <v>176.67263404000005</v>
      </c>
      <c r="F371" s="37">
        <f>SUMIFS(СВЦЭМ!$K$34:$K$777,СВЦЭМ!$A$34:$A$777,$A371,СВЦЭМ!$B$34:$B$777,F$366)+'СЕТ СН'!$F$13-'СЕТ СН'!$F$23</f>
        <v>178.05679307000003</v>
      </c>
      <c r="G371" s="37">
        <f>SUMIFS(СВЦЭМ!$K$34:$K$777,СВЦЭМ!$A$34:$A$777,$A371,СВЦЭМ!$B$34:$B$777,G$366)+'СЕТ СН'!$F$13-'СЕТ СН'!$F$23</f>
        <v>174.94427042999996</v>
      </c>
      <c r="H371" s="37">
        <f>SUMIFS(СВЦЭМ!$K$34:$K$777,СВЦЭМ!$A$34:$A$777,$A371,СВЦЭМ!$B$34:$B$777,H$366)+'СЕТ СН'!$F$13-'СЕТ СН'!$F$23</f>
        <v>177.19515686</v>
      </c>
      <c r="I371" s="37">
        <f>SUMIFS(СВЦЭМ!$K$34:$K$777,СВЦЭМ!$A$34:$A$777,$A371,СВЦЭМ!$B$34:$B$777,I$366)+'СЕТ СН'!$F$13-'СЕТ СН'!$F$23</f>
        <v>151.82428252</v>
      </c>
      <c r="J371" s="37">
        <f>SUMIFS(СВЦЭМ!$K$34:$K$777,СВЦЭМ!$A$34:$A$777,$A371,СВЦЭМ!$B$34:$B$777,J$366)+'СЕТ СН'!$F$13-'СЕТ СН'!$F$23</f>
        <v>80.190080480000006</v>
      </c>
      <c r="K371" s="37">
        <f>SUMIFS(СВЦЭМ!$K$34:$K$777,СВЦЭМ!$A$34:$A$777,$A371,СВЦЭМ!$B$34:$B$777,K$366)+'СЕТ СН'!$F$13-'СЕТ СН'!$F$23</f>
        <v>-14.012547860000041</v>
      </c>
      <c r="L371" s="37">
        <f>SUMIFS(СВЦЭМ!$K$34:$K$777,СВЦЭМ!$A$34:$A$777,$A371,СВЦЭМ!$B$34:$B$777,L$366)+'СЕТ СН'!$F$13-'СЕТ СН'!$F$23</f>
        <v>-94.382295390000024</v>
      </c>
      <c r="M371" s="37">
        <f>SUMIFS(СВЦЭМ!$K$34:$K$777,СВЦЭМ!$A$34:$A$777,$A371,СВЦЭМ!$B$34:$B$777,M$366)+'СЕТ СН'!$F$13-'СЕТ СН'!$F$23</f>
        <v>-115.24857588999998</v>
      </c>
      <c r="N371" s="37">
        <f>SUMIFS(СВЦЭМ!$K$34:$K$777,СВЦЭМ!$A$34:$A$777,$A371,СВЦЭМ!$B$34:$B$777,N$366)+'СЕТ СН'!$F$13-'СЕТ СН'!$F$23</f>
        <v>-106.49965596999999</v>
      </c>
      <c r="O371" s="37">
        <f>SUMIFS(СВЦЭМ!$K$34:$K$777,СВЦЭМ!$A$34:$A$777,$A371,СВЦЭМ!$B$34:$B$777,O$366)+'СЕТ СН'!$F$13-'СЕТ СН'!$F$23</f>
        <v>-95.206457100000023</v>
      </c>
      <c r="P371" s="37">
        <f>SUMIFS(СВЦЭМ!$K$34:$K$777,СВЦЭМ!$A$34:$A$777,$A371,СВЦЭМ!$B$34:$B$777,P$366)+'СЕТ СН'!$F$13-'СЕТ СН'!$F$23</f>
        <v>-83.772938839999995</v>
      </c>
      <c r="Q371" s="37">
        <f>SUMIFS(СВЦЭМ!$K$34:$K$777,СВЦЭМ!$A$34:$A$777,$A371,СВЦЭМ!$B$34:$B$777,Q$366)+'СЕТ СН'!$F$13-'СЕТ СН'!$F$23</f>
        <v>-75.980133560000013</v>
      </c>
      <c r="R371" s="37">
        <f>SUMIFS(СВЦЭМ!$K$34:$K$777,СВЦЭМ!$A$34:$A$777,$A371,СВЦЭМ!$B$34:$B$777,R$366)+'СЕТ СН'!$F$13-'СЕТ СН'!$F$23</f>
        <v>-74.923162349999984</v>
      </c>
      <c r="S371" s="37">
        <f>SUMIFS(СВЦЭМ!$K$34:$K$777,СВЦЭМ!$A$34:$A$777,$A371,СВЦЭМ!$B$34:$B$777,S$366)+'СЕТ СН'!$F$13-'СЕТ СН'!$F$23</f>
        <v>-89.866928120000011</v>
      </c>
      <c r="T371" s="37">
        <f>SUMIFS(СВЦЭМ!$K$34:$K$777,СВЦЭМ!$A$34:$A$777,$A371,СВЦЭМ!$B$34:$B$777,T$366)+'СЕТ СН'!$F$13-'СЕТ СН'!$F$23</f>
        <v>-122.48990886000001</v>
      </c>
      <c r="U371" s="37">
        <f>SUMIFS(СВЦЭМ!$K$34:$K$777,СВЦЭМ!$A$34:$A$777,$A371,СВЦЭМ!$B$34:$B$777,U$366)+'СЕТ СН'!$F$13-'СЕТ СН'!$F$23</f>
        <v>-125.91112625</v>
      </c>
      <c r="V371" s="37">
        <f>SUMIFS(СВЦЭМ!$K$34:$K$777,СВЦЭМ!$A$34:$A$777,$A371,СВЦЭМ!$B$34:$B$777,V$366)+'СЕТ СН'!$F$13-'СЕТ СН'!$F$23</f>
        <v>-100.68327198999998</v>
      </c>
      <c r="W371" s="37">
        <f>SUMIFS(СВЦЭМ!$K$34:$K$777,СВЦЭМ!$A$34:$A$777,$A371,СВЦЭМ!$B$34:$B$777,W$366)+'СЕТ СН'!$F$13-'СЕТ СН'!$F$23</f>
        <v>-36.415124600000013</v>
      </c>
      <c r="X371" s="37">
        <f>SUMIFS(СВЦЭМ!$K$34:$K$777,СВЦЭМ!$A$34:$A$777,$A371,СВЦЭМ!$B$34:$B$777,X$366)+'СЕТ СН'!$F$13-'СЕТ СН'!$F$23</f>
        <v>43.477553270000044</v>
      </c>
      <c r="Y371" s="37">
        <f>SUMIFS(СВЦЭМ!$K$34:$K$777,СВЦЭМ!$A$34:$A$777,$A371,СВЦЭМ!$B$34:$B$777,Y$366)+'СЕТ СН'!$F$13-'СЕТ СН'!$F$23</f>
        <v>113.36305786000003</v>
      </c>
    </row>
    <row r="372" spans="1:25" ht="15.75" x14ac:dyDescent="0.2">
      <c r="A372" s="36">
        <f t="shared" si="10"/>
        <v>43045</v>
      </c>
      <c r="B372" s="37">
        <f>SUMIFS(СВЦЭМ!$K$34:$K$777,СВЦЭМ!$A$34:$A$777,$A372,СВЦЭМ!$B$34:$B$777,B$366)+'СЕТ СН'!$F$13-'СЕТ СН'!$F$23</f>
        <v>131.82283566000001</v>
      </c>
      <c r="C372" s="37">
        <f>SUMIFS(СВЦЭМ!$K$34:$K$777,СВЦЭМ!$A$34:$A$777,$A372,СВЦЭМ!$B$34:$B$777,C$366)+'СЕТ СН'!$F$13-'СЕТ СН'!$F$23</f>
        <v>155.48399855000002</v>
      </c>
      <c r="D372" s="37">
        <f>SUMIFS(СВЦЭМ!$K$34:$K$777,СВЦЭМ!$A$34:$A$777,$A372,СВЦЭМ!$B$34:$B$777,D$366)+'СЕТ СН'!$F$13-'СЕТ СН'!$F$23</f>
        <v>192.12053905000005</v>
      </c>
      <c r="E372" s="37">
        <f>SUMIFS(СВЦЭМ!$K$34:$K$777,СВЦЭМ!$A$34:$A$777,$A372,СВЦЭМ!$B$34:$B$777,E$366)+'СЕТ СН'!$F$13-'СЕТ СН'!$F$23</f>
        <v>194.24504596999998</v>
      </c>
      <c r="F372" s="37">
        <f>SUMIFS(СВЦЭМ!$K$34:$K$777,СВЦЭМ!$A$34:$A$777,$A372,СВЦЭМ!$B$34:$B$777,F$366)+'СЕТ СН'!$F$13-'СЕТ СН'!$F$23</f>
        <v>195.44498338999995</v>
      </c>
      <c r="G372" s="37">
        <f>SUMIFS(СВЦЭМ!$K$34:$K$777,СВЦЭМ!$A$34:$A$777,$A372,СВЦЭМ!$B$34:$B$777,G$366)+'СЕТ СН'!$F$13-'СЕТ СН'!$F$23</f>
        <v>197.61652428000002</v>
      </c>
      <c r="H372" s="37">
        <f>SUMIFS(СВЦЭМ!$K$34:$K$777,СВЦЭМ!$A$34:$A$777,$A372,СВЦЭМ!$B$34:$B$777,H$366)+'СЕТ СН'!$F$13-'СЕТ СН'!$F$23</f>
        <v>211.79457150999997</v>
      </c>
      <c r="I372" s="37">
        <f>SUMIFS(СВЦЭМ!$K$34:$K$777,СВЦЭМ!$A$34:$A$777,$A372,СВЦЭМ!$B$34:$B$777,I$366)+'СЕТ СН'!$F$13-'СЕТ СН'!$F$23</f>
        <v>164.06428148999998</v>
      </c>
      <c r="J372" s="37">
        <f>SUMIFS(СВЦЭМ!$K$34:$K$777,СВЦЭМ!$A$34:$A$777,$A372,СВЦЭМ!$B$34:$B$777,J$366)+'СЕТ СН'!$F$13-'СЕТ СН'!$F$23</f>
        <v>86.859320140000023</v>
      </c>
      <c r="K372" s="37">
        <f>SUMIFS(СВЦЭМ!$K$34:$K$777,СВЦЭМ!$A$34:$A$777,$A372,СВЦЭМ!$B$34:$B$777,K$366)+'СЕТ СН'!$F$13-'СЕТ СН'!$F$23</f>
        <v>8.139554559999965</v>
      </c>
      <c r="L372" s="37">
        <f>SUMIFS(СВЦЭМ!$K$34:$K$777,СВЦЭМ!$A$34:$A$777,$A372,СВЦЭМ!$B$34:$B$777,L$366)+'СЕТ СН'!$F$13-'СЕТ СН'!$F$23</f>
        <v>-55.829589589999955</v>
      </c>
      <c r="M372" s="37">
        <f>SUMIFS(СВЦЭМ!$K$34:$K$777,СВЦЭМ!$A$34:$A$777,$A372,СВЦЭМ!$B$34:$B$777,M$366)+'СЕТ СН'!$F$13-'СЕТ СН'!$F$23</f>
        <v>-78.181627849999984</v>
      </c>
      <c r="N372" s="37">
        <f>SUMIFS(СВЦЭМ!$K$34:$K$777,СВЦЭМ!$A$34:$A$777,$A372,СВЦЭМ!$B$34:$B$777,N$366)+'СЕТ СН'!$F$13-'СЕТ СН'!$F$23</f>
        <v>-77.323721589999991</v>
      </c>
      <c r="O372" s="37">
        <f>SUMIFS(СВЦЭМ!$K$34:$K$777,СВЦЭМ!$A$34:$A$777,$A372,СВЦЭМ!$B$34:$B$777,O$366)+'СЕТ СН'!$F$13-'СЕТ СН'!$F$23</f>
        <v>-77.238616379999996</v>
      </c>
      <c r="P372" s="37">
        <f>SUMIFS(СВЦЭМ!$K$34:$K$777,СВЦЭМ!$A$34:$A$777,$A372,СВЦЭМ!$B$34:$B$777,P$366)+'СЕТ СН'!$F$13-'СЕТ СН'!$F$23</f>
        <v>-73.230173509999986</v>
      </c>
      <c r="Q372" s="37">
        <f>SUMIFS(СВЦЭМ!$K$34:$K$777,СВЦЭМ!$A$34:$A$777,$A372,СВЦЭМ!$B$34:$B$777,Q$366)+'СЕТ СН'!$F$13-'СЕТ СН'!$F$23</f>
        <v>-69.272689689999993</v>
      </c>
      <c r="R372" s="37">
        <f>SUMIFS(СВЦЭМ!$K$34:$K$777,СВЦЭМ!$A$34:$A$777,$A372,СВЦЭМ!$B$34:$B$777,R$366)+'СЕТ СН'!$F$13-'СЕТ СН'!$F$23</f>
        <v>-70.075444829999981</v>
      </c>
      <c r="S372" s="37">
        <f>SUMIFS(СВЦЭМ!$K$34:$K$777,СВЦЭМ!$A$34:$A$777,$A372,СВЦЭМ!$B$34:$B$777,S$366)+'СЕТ СН'!$F$13-'СЕТ СН'!$F$23</f>
        <v>-76.521196869999983</v>
      </c>
      <c r="T372" s="37">
        <f>SUMIFS(СВЦЭМ!$K$34:$K$777,СВЦЭМ!$A$34:$A$777,$A372,СВЦЭМ!$B$34:$B$777,T$366)+'СЕТ СН'!$F$13-'СЕТ СН'!$F$23</f>
        <v>-104.37427313000001</v>
      </c>
      <c r="U372" s="37">
        <f>SUMIFS(СВЦЭМ!$K$34:$K$777,СВЦЭМ!$A$34:$A$777,$A372,СВЦЭМ!$B$34:$B$777,U$366)+'СЕТ СН'!$F$13-'СЕТ СН'!$F$23</f>
        <v>-107.13777828000002</v>
      </c>
      <c r="V372" s="37">
        <f>SUMIFS(СВЦЭМ!$K$34:$K$777,СВЦЭМ!$A$34:$A$777,$A372,СВЦЭМ!$B$34:$B$777,V$366)+'СЕТ СН'!$F$13-'СЕТ СН'!$F$23</f>
        <v>-69.930548890000011</v>
      </c>
      <c r="W372" s="37">
        <f>SUMIFS(СВЦЭМ!$K$34:$K$777,СВЦЭМ!$A$34:$A$777,$A372,СВЦЭМ!$B$34:$B$777,W$366)+'СЕТ СН'!$F$13-'СЕТ СН'!$F$23</f>
        <v>-9.862218299999995</v>
      </c>
      <c r="X372" s="37">
        <f>SUMIFS(СВЦЭМ!$K$34:$K$777,СВЦЭМ!$A$34:$A$777,$A372,СВЦЭМ!$B$34:$B$777,X$366)+'СЕТ СН'!$F$13-'СЕТ СН'!$F$23</f>
        <v>53.70197442999995</v>
      </c>
      <c r="Y372" s="37">
        <f>SUMIFS(СВЦЭМ!$K$34:$K$777,СВЦЭМ!$A$34:$A$777,$A372,СВЦЭМ!$B$34:$B$777,Y$366)+'СЕТ СН'!$F$13-'СЕТ СН'!$F$23</f>
        <v>121.57562819999998</v>
      </c>
    </row>
    <row r="373" spans="1:25" ht="15.75" x14ac:dyDescent="0.2">
      <c r="A373" s="36">
        <f t="shared" si="10"/>
        <v>43046</v>
      </c>
      <c r="B373" s="37">
        <f>SUMIFS(СВЦЭМ!$K$34:$K$777,СВЦЭМ!$A$34:$A$777,$A373,СВЦЭМ!$B$34:$B$777,B$366)+'СЕТ СН'!$F$13-'СЕТ СН'!$F$23</f>
        <v>133.00370622000003</v>
      </c>
      <c r="C373" s="37">
        <f>SUMIFS(СВЦЭМ!$K$34:$K$777,СВЦЭМ!$A$34:$A$777,$A373,СВЦЭМ!$B$34:$B$777,C$366)+'СЕТ СН'!$F$13-'СЕТ СН'!$F$23</f>
        <v>149.37762838000003</v>
      </c>
      <c r="D373" s="37">
        <f>SUMIFS(СВЦЭМ!$K$34:$K$777,СВЦЭМ!$A$34:$A$777,$A373,СВЦЭМ!$B$34:$B$777,D$366)+'СЕТ СН'!$F$13-'СЕТ СН'!$F$23</f>
        <v>187.11235308000005</v>
      </c>
      <c r="E373" s="37">
        <f>SUMIFS(СВЦЭМ!$K$34:$K$777,СВЦЭМ!$A$34:$A$777,$A373,СВЦЭМ!$B$34:$B$777,E$366)+'СЕТ СН'!$F$13-'СЕТ СН'!$F$23</f>
        <v>195.39622027999997</v>
      </c>
      <c r="F373" s="37">
        <f>SUMIFS(СВЦЭМ!$K$34:$K$777,СВЦЭМ!$A$34:$A$777,$A373,СВЦЭМ!$B$34:$B$777,F$366)+'СЕТ СН'!$F$13-'СЕТ СН'!$F$23</f>
        <v>197.13175533000003</v>
      </c>
      <c r="G373" s="37">
        <f>SUMIFS(СВЦЭМ!$K$34:$K$777,СВЦЭМ!$A$34:$A$777,$A373,СВЦЭМ!$B$34:$B$777,G$366)+'СЕТ СН'!$F$13-'СЕТ СН'!$F$23</f>
        <v>201.24746818000006</v>
      </c>
      <c r="H373" s="37">
        <f>SUMIFS(СВЦЭМ!$K$34:$K$777,СВЦЭМ!$A$34:$A$777,$A373,СВЦЭМ!$B$34:$B$777,H$366)+'СЕТ СН'!$F$13-'СЕТ СН'!$F$23</f>
        <v>217.46433035999996</v>
      </c>
      <c r="I373" s="37">
        <f>SUMIFS(СВЦЭМ!$K$34:$K$777,СВЦЭМ!$A$34:$A$777,$A373,СВЦЭМ!$B$34:$B$777,I$366)+'СЕТ СН'!$F$13-'СЕТ СН'!$F$23</f>
        <v>157.78105438</v>
      </c>
      <c r="J373" s="37">
        <f>SUMIFS(СВЦЭМ!$K$34:$K$777,СВЦЭМ!$A$34:$A$777,$A373,СВЦЭМ!$B$34:$B$777,J$366)+'СЕТ СН'!$F$13-'СЕТ СН'!$F$23</f>
        <v>111.23876876999998</v>
      </c>
      <c r="K373" s="37">
        <f>SUMIFS(СВЦЭМ!$K$34:$K$777,СВЦЭМ!$A$34:$A$777,$A373,СВЦЭМ!$B$34:$B$777,K$366)+'СЕТ СН'!$F$13-'СЕТ СН'!$F$23</f>
        <v>33.592700909999962</v>
      </c>
      <c r="L373" s="37">
        <f>SUMIFS(СВЦЭМ!$K$34:$K$777,СВЦЭМ!$A$34:$A$777,$A373,СВЦЭМ!$B$34:$B$777,L$366)+'СЕТ СН'!$F$13-'СЕТ СН'!$F$23</f>
        <v>-35.774377080000022</v>
      </c>
      <c r="M373" s="37">
        <f>SUMIFS(СВЦЭМ!$K$34:$K$777,СВЦЭМ!$A$34:$A$777,$A373,СВЦЭМ!$B$34:$B$777,M$366)+'СЕТ СН'!$F$13-'СЕТ СН'!$F$23</f>
        <v>-57.679875970000012</v>
      </c>
      <c r="N373" s="37">
        <f>SUMIFS(СВЦЭМ!$K$34:$K$777,СВЦЭМ!$A$34:$A$777,$A373,СВЦЭМ!$B$34:$B$777,N$366)+'СЕТ СН'!$F$13-'СЕТ СН'!$F$23</f>
        <v>-57.57151478000003</v>
      </c>
      <c r="O373" s="37">
        <f>SUMIFS(СВЦЭМ!$K$34:$K$777,СВЦЭМ!$A$34:$A$777,$A373,СВЦЭМ!$B$34:$B$777,O$366)+'СЕТ СН'!$F$13-'СЕТ СН'!$F$23</f>
        <v>-55.678729060000023</v>
      </c>
      <c r="P373" s="37">
        <f>SUMIFS(СВЦЭМ!$K$34:$K$777,СВЦЭМ!$A$34:$A$777,$A373,СВЦЭМ!$B$34:$B$777,P$366)+'СЕТ СН'!$F$13-'СЕТ СН'!$F$23</f>
        <v>-52.351558439999963</v>
      </c>
      <c r="Q373" s="37">
        <f>SUMIFS(СВЦЭМ!$K$34:$K$777,СВЦЭМ!$A$34:$A$777,$A373,СВЦЭМ!$B$34:$B$777,Q$366)+'СЕТ СН'!$F$13-'СЕТ СН'!$F$23</f>
        <v>-48.906874720000019</v>
      </c>
      <c r="R373" s="37">
        <f>SUMIFS(СВЦЭМ!$K$34:$K$777,СВЦЭМ!$A$34:$A$777,$A373,СВЦЭМ!$B$34:$B$777,R$366)+'СЕТ СН'!$F$13-'СЕТ СН'!$F$23</f>
        <v>-49.07074498999998</v>
      </c>
      <c r="S373" s="37">
        <f>SUMIFS(СВЦЭМ!$K$34:$K$777,СВЦЭМ!$A$34:$A$777,$A373,СВЦЭМ!$B$34:$B$777,S$366)+'СЕТ СН'!$F$13-'СЕТ СН'!$F$23</f>
        <v>-52.980224550000003</v>
      </c>
      <c r="T373" s="37">
        <f>SUMIFS(СВЦЭМ!$K$34:$K$777,СВЦЭМ!$A$34:$A$777,$A373,СВЦЭМ!$B$34:$B$777,T$366)+'СЕТ СН'!$F$13-'СЕТ СН'!$F$23</f>
        <v>-78.457517419999988</v>
      </c>
      <c r="U373" s="37">
        <f>SUMIFS(СВЦЭМ!$K$34:$K$777,СВЦЭМ!$A$34:$A$777,$A373,СВЦЭМ!$B$34:$B$777,U$366)+'СЕТ СН'!$F$13-'СЕТ СН'!$F$23</f>
        <v>-83.922684319999973</v>
      </c>
      <c r="V373" s="37">
        <f>SUMIFS(СВЦЭМ!$K$34:$K$777,СВЦЭМ!$A$34:$A$777,$A373,СВЦЭМ!$B$34:$B$777,V$366)+'СЕТ СН'!$F$13-'СЕТ СН'!$F$23</f>
        <v>-54.191782709999984</v>
      </c>
      <c r="W373" s="37">
        <f>SUMIFS(СВЦЭМ!$K$34:$K$777,СВЦЭМ!$A$34:$A$777,$A373,СВЦЭМ!$B$34:$B$777,W$366)+'СЕТ СН'!$F$13-'СЕТ СН'!$F$23</f>
        <v>12.784290759999976</v>
      </c>
      <c r="X373" s="37">
        <f>SUMIFS(СВЦЭМ!$K$34:$K$777,СВЦЭМ!$A$34:$A$777,$A373,СВЦЭМ!$B$34:$B$777,X$366)+'СЕТ СН'!$F$13-'СЕТ СН'!$F$23</f>
        <v>79.678943150000009</v>
      </c>
      <c r="Y373" s="37">
        <f>SUMIFS(СВЦЭМ!$K$34:$K$777,СВЦЭМ!$A$34:$A$777,$A373,СВЦЭМ!$B$34:$B$777,Y$366)+'СЕТ СН'!$F$13-'СЕТ СН'!$F$23</f>
        <v>138.84617562000005</v>
      </c>
    </row>
    <row r="374" spans="1:25" ht="15.75" x14ac:dyDescent="0.2">
      <c r="A374" s="36">
        <f t="shared" si="10"/>
        <v>43047</v>
      </c>
      <c r="B374" s="37">
        <f>SUMIFS(СВЦЭМ!$K$34:$K$777,СВЦЭМ!$A$34:$A$777,$A374,СВЦЭМ!$B$34:$B$777,B$366)+'СЕТ СН'!$F$13-'СЕТ СН'!$F$23</f>
        <v>136.76080464999995</v>
      </c>
      <c r="C374" s="37">
        <f>SUMIFS(СВЦЭМ!$K$34:$K$777,СВЦЭМ!$A$34:$A$777,$A374,СВЦЭМ!$B$34:$B$777,C$366)+'СЕТ СН'!$F$13-'СЕТ СН'!$F$23</f>
        <v>147.21060310999997</v>
      </c>
      <c r="D374" s="37">
        <f>SUMIFS(СВЦЭМ!$K$34:$K$777,СВЦЭМ!$A$34:$A$777,$A374,СВЦЭМ!$B$34:$B$777,D$366)+'СЕТ СН'!$F$13-'СЕТ СН'!$F$23</f>
        <v>175.75189144000001</v>
      </c>
      <c r="E374" s="37">
        <f>SUMIFS(СВЦЭМ!$K$34:$K$777,СВЦЭМ!$A$34:$A$777,$A374,СВЦЭМ!$B$34:$B$777,E$366)+'СЕТ СН'!$F$13-'СЕТ СН'!$F$23</f>
        <v>179.12062093999998</v>
      </c>
      <c r="F374" s="37">
        <f>SUMIFS(СВЦЭМ!$K$34:$K$777,СВЦЭМ!$A$34:$A$777,$A374,СВЦЭМ!$B$34:$B$777,F$366)+'СЕТ СН'!$F$13-'СЕТ СН'!$F$23</f>
        <v>181.37010137000004</v>
      </c>
      <c r="G374" s="37">
        <f>SUMIFS(СВЦЭМ!$K$34:$K$777,СВЦЭМ!$A$34:$A$777,$A374,СВЦЭМ!$B$34:$B$777,G$366)+'СЕТ СН'!$F$13-'СЕТ СН'!$F$23</f>
        <v>185.73822691999999</v>
      </c>
      <c r="H374" s="37">
        <f>SUMIFS(СВЦЭМ!$K$34:$K$777,СВЦЭМ!$A$34:$A$777,$A374,СВЦЭМ!$B$34:$B$777,H$366)+'СЕТ СН'!$F$13-'СЕТ СН'!$F$23</f>
        <v>191.40685832999998</v>
      </c>
      <c r="I374" s="37">
        <f>SUMIFS(СВЦЭМ!$K$34:$K$777,СВЦЭМ!$A$34:$A$777,$A374,СВЦЭМ!$B$34:$B$777,I$366)+'СЕТ СН'!$F$13-'СЕТ СН'!$F$23</f>
        <v>146.68630989999997</v>
      </c>
      <c r="J374" s="37">
        <f>SUMIFS(СВЦЭМ!$K$34:$K$777,СВЦЭМ!$A$34:$A$777,$A374,СВЦЭМ!$B$34:$B$777,J$366)+'СЕТ СН'!$F$13-'СЕТ СН'!$F$23</f>
        <v>89.280031000000008</v>
      </c>
      <c r="K374" s="37">
        <f>SUMIFS(СВЦЭМ!$K$34:$K$777,СВЦЭМ!$A$34:$A$777,$A374,СВЦЭМ!$B$34:$B$777,K$366)+'СЕТ СН'!$F$13-'СЕТ СН'!$F$23</f>
        <v>12.974538219999999</v>
      </c>
      <c r="L374" s="37">
        <f>SUMIFS(СВЦЭМ!$K$34:$K$777,СВЦЭМ!$A$34:$A$777,$A374,СВЦЭМ!$B$34:$B$777,L$366)+'СЕТ СН'!$F$13-'СЕТ СН'!$F$23</f>
        <v>-48.48887609999997</v>
      </c>
      <c r="M374" s="37">
        <f>SUMIFS(СВЦЭМ!$K$34:$K$777,СВЦЭМ!$A$34:$A$777,$A374,СВЦЭМ!$B$34:$B$777,M$366)+'СЕТ СН'!$F$13-'СЕТ СН'!$F$23</f>
        <v>-81.246934080000017</v>
      </c>
      <c r="N374" s="37">
        <f>SUMIFS(СВЦЭМ!$K$34:$K$777,СВЦЭМ!$A$34:$A$777,$A374,СВЦЭМ!$B$34:$B$777,N$366)+'СЕТ СН'!$F$13-'СЕТ СН'!$F$23</f>
        <v>-86.400857659999986</v>
      </c>
      <c r="O374" s="37">
        <f>SUMIFS(СВЦЭМ!$K$34:$K$777,СВЦЭМ!$A$34:$A$777,$A374,СВЦЭМ!$B$34:$B$777,O$366)+'СЕТ СН'!$F$13-'СЕТ СН'!$F$23</f>
        <v>-91.468216649999988</v>
      </c>
      <c r="P374" s="37">
        <f>SUMIFS(СВЦЭМ!$K$34:$K$777,СВЦЭМ!$A$34:$A$777,$A374,СВЦЭМ!$B$34:$B$777,P$366)+'СЕТ СН'!$F$13-'СЕТ СН'!$F$23</f>
        <v>-86.130924880000009</v>
      </c>
      <c r="Q374" s="37">
        <f>SUMIFS(СВЦЭМ!$K$34:$K$777,СВЦЭМ!$A$34:$A$777,$A374,СВЦЭМ!$B$34:$B$777,Q$366)+'СЕТ СН'!$F$13-'СЕТ СН'!$F$23</f>
        <v>-92.943211770000005</v>
      </c>
      <c r="R374" s="37">
        <f>SUMIFS(СВЦЭМ!$K$34:$K$777,СВЦЭМ!$A$34:$A$777,$A374,СВЦЭМ!$B$34:$B$777,R$366)+'СЕТ СН'!$F$13-'СЕТ СН'!$F$23</f>
        <v>-89.068906299999981</v>
      </c>
      <c r="S374" s="37">
        <f>SUMIFS(СВЦЭМ!$K$34:$K$777,СВЦЭМ!$A$34:$A$777,$A374,СВЦЭМ!$B$34:$B$777,S$366)+'СЕТ СН'!$F$13-'СЕТ СН'!$F$23</f>
        <v>-88.151539860000014</v>
      </c>
      <c r="T374" s="37">
        <f>SUMIFS(СВЦЭМ!$K$34:$K$777,СВЦЭМ!$A$34:$A$777,$A374,СВЦЭМ!$B$34:$B$777,T$366)+'СЕТ СН'!$F$13-'СЕТ СН'!$F$23</f>
        <v>-98.107344379999972</v>
      </c>
      <c r="U374" s="37">
        <f>SUMIFS(СВЦЭМ!$K$34:$K$777,СВЦЭМ!$A$34:$A$777,$A374,СВЦЭМ!$B$34:$B$777,U$366)+'СЕТ СН'!$F$13-'СЕТ СН'!$F$23</f>
        <v>-105.80212888</v>
      </c>
      <c r="V374" s="37">
        <f>SUMIFS(СВЦЭМ!$K$34:$K$777,СВЦЭМ!$A$34:$A$777,$A374,СВЦЭМ!$B$34:$B$777,V$366)+'СЕТ СН'!$F$13-'СЕТ СН'!$F$23</f>
        <v>-84.600524870000015</v>
      </c>
      <c r="W374" s="37">
        <f>SUMIFS(СВЦЭМ!$K$34:$K$777,СВЦЭМ!$A$34:$A$777,$A374,СВЦЭМ!$B$34:$B$777,W$366)+'СЕТ СН'!$F$13-'СЕТ СН'!$F$23</f>
        <v>-20.264140129999987</v>
      </c>
      <c r="X374" s="37">
        <f>SUMIFS(СВЦЭМ!$K$34:$K$777,СВЦЭМ!$A$34:$A$777,$A374,СВЦЭМ!$B$34:$B$777,X$366)+'СЕТ СН'!$F$13-'СЕТ СН'!$F$23</f>
        <v>54.704568590000008</v>
      </c>
      <c r="Y374" s="37">
        <f>SUMIFS(СВЦЭМ!$K$34:$K$777,СВЦЭМ!$A$34:$A$777,$A374,СВЦЭМ!$B$34:$B$777,Y$366)+'СЕТ СН'!$F$13-'СЕТ СН'!$F$23</f>
        <v>113.88832032000005</v>
      </c>
    </row>
    <row r="375" spans="1:25" ht="15.75" x14ac:dyDescent="0.2">
      <c r="A375" s="36">
        <f t="shared" si="10"/>
        <v>43048</v>
      </c>
      <c r="B375" s="37">
        <f>SUMIFS(СВЦЭМ!$K$34:$K$777,СВЦЭМ!$A$34:$A$777,$A375,СВЦЭМ!$B$34:$B$777,B$366)+'СЕТ СН'!$F$13-'СЕТ СН'!$F$23</f>
        <v>151.09373658000004</v>
      </c>
      <c r="C375" s="37">
        <f>SUMIFS(СВЦЭМ!$K$34:$K$777,СВЦЭМ!$A$34:$A$777,$A375,СВЦЭМ!$B$34:$B$777,C$366)+'СЕТ СН'!$F$13-'СЕТ СН'!$F$23</f>
        <v>162.00417113000003</v>
      </c>
      <c r="D375" s="37">
        <f>SUMIFS(СВЦЭМ!$K$34:$K$777,СВЦЭМ!$A$34:$A$777,$A375,СВЦЭМ!$B$34:$B$777,D$366)+'СЕТ СН'!$F$13-'СЕТ СН'!$F$23</f>
        <v>190.89546952000001</v>
      </c>
      <c r="E375" s="37">
        <f>SUMIFS(СВЦЭМ!$K$34:$K$777,СВЦЭМ!$A$34:$A$777,$A375,СВЦЭМ!$B$34:$B$777,E$366)+'СЕТ СН'!$F$13-'СЕТ СН'!$F$23</f>
        <v>193.52832524999997</v>
      </c>
      <c r="F375" s="37">
        <f>SUMIFS(СВЦЭМ!$K$34:$K$777,СВЦЭМ!$A$34:$A$777,$A375,СВЦЭМ!$B$34:$B$777,F$366)+'СЕТ СН'!$F$13-'СЕТ СН'!$F$23</f>
        <v>195.11234702000002</v>
      </c>
      <c r="G375" s="37">
        <f>SUMIFS(СВЦЭМ!$K$34:$K$777,СВЦЭМ!$A$34:$A$777,$A375,СВЦЭМ!$B$34:$B$777,G$366)+'СЕТ СН'!$F$13-'СЕТ СН'!$F$23</f>
        <v>193.90982738000002</v>
      </c>
      <c r="H375" s="37">
        <f>SUMIFS(СВЦЭМ!$K$34:$K$777,СВЦЭМ!$A$34:$A$777,$A375,СВЦЭМ!$B$34:$B$777,H$366)+'СЕТ СН'!$F$13-'СЕТ СН'!$F$23</f>
        <v>194.50789398999996</v>
      </c>
      <c r="I375" s="37">
        <f>SUMIFS(СВЦЭМ!$K$34:$K$777,СВЦЭМ!$A$34:$A$777,$A375,СВЦЭМ!$B$34:$B$777,I$366)+'СЕТ СН'!$F$13-'СЕТ СН'!$F$23</f>
        <v>147.51118195000004</v>
      </c>
      <c r="J375" s="37">
        <f>SUMIFS(СВЦЭМ!$K$34:$K$777,СВЦЭМ!$A$34:$A$777,$A375,СВЦЭМ!$B$34:$B$777,J$366)+'СЕТ СН'!$F$13-'СЕТ СН'!$F$23</f>
        <v>81.392573599999992</v>
      </c>
      <c r="K375" s="37">
        <f>SUMIFS(СВЦЭМ!$K$34:$K$777,СВЦЭМ!$A$34:$A$777,$A375,СВЦЭМ!$B$34:$B$777,K$366)+'СЕТ СН'!$F$13-'СЕТ СН'!$F$23</f>
        <v>3.4227680300000429</v>
      </c>
      <c r="L375" s="37">
        <f>SUMIFS(СВЦЭМ!$K$34:$K$777,СВЦЭМ!$A$34:$A$777,$A375,СВЦЭМ!$B$34:$B$777,L$366)+'СЕТ СН'!$F$13-'СЕТ СН'!$F$23</f>
        <v>-56.87054949000003</v>
      </c>
      <c r="M375" s="37">
        <f>SUMIFS(СВЦЭМ!$K$34:$K$777,СВЦЭМ!$A$34:$A$777,$A375,СВЦЭМ!$B$34:$B$777,M$366)+'СЕТ СН'!$F$13-'СЕТ СН'!$F$23</f>
        <v>-81.123112989999981</v>
      </c>
      <c r="N375" s="37">
        <f>SUMIFS(СВЦЭМ!$K$34:$K$777,СВЦЭМ!$A$34:$A$777,$A375,СВЦЭМ!$B$34:$B$777,N$366)+'СЕТ СН'!$F$13-'СЕТ СН'!$F$23</f>
        <v>-76.789211200000011</v>
      </c>
      <c r="O375" s="37">
        <f>SUMIFS(СВЦЭМ!$K$34:$K$777,СВЦЭМ!$A$34:$A$777,$A375,СВЦЭМ!$B$34:$B$777,O$366)+'СЕТ СН'!$F$13-'СЕТ СН'!$F$23</f>
        <v>-69.582175389999975</v>
      </c>
      <c r="P375" s="37">
        <f>SUMIFS(СВЦЭМ!$K$34:$K$777,СВЦЭМ!$A$34:$A$777,$A375,СВЦЭМ!$B$34:$B$777,P$366)+'СЕТ СН'!$F$13-'СЕТ СН'!$F$23</f>
        <v>-68.653025950000028</v>
      </c>
      <c r="Q375" s="37">
        <f>SUMIFS(СВЦЭМ!$K$34:$K$777,СВЦЭМ!$A$34:$A$777,$A375,СВЦЭМ!$B$34:$B$777,Q$366)+'СЕТ СН'!$F$13-'СЕТ СН'!$F$23</f>
        <v>-65.421827959999973</v>
      </c>
      <c r="R375" s="37">
        <f>SUMIFS(СВЦЭМ!$K$34:$K$777,СВЦЭМ!$A$34:$A$777,$A375,СВЦЭМ!$B$34:$B$777,R$366)+'СЕТ СН'!$F$13-'СЕТ СН'!$F$23</f>
        <v>-64.434290049999959</v>
      </c>
      <c r="S375" s="37">
        <f>SUMIFS(СВЦЭМ!$K$34:$K$777,СВЦЭМ!$A$34:$A$777,$A375,СВЦЭМ!$B$34:$B$777,S$366)+'СЕТ СН'!$F$13-'СЕТ СН'!$F$23</f>
        <v>-58.5829837</v>
      </c>
      <c r="T375" s="37">
        <f>SUMIFS(СВЦЭМ!$K$34:$K$777,СВЦЭМ!$A$34:$A$777,$A375,СВЦЭМ!$B$34:$B$777,T$366)+'СЕТ СН'!$F$13-'СЕТ СН'!$F$23</f>
        <v>-72.599565779999978</v>
      </c>
      <c r="U375" s="37">
        <f>SUMIFS(СВЦЭМ!$K$34:$K$777,СВЦЭМ!$A$34:$A$777,$A375,СВЦЭМ!$B$34:$B$777,U$366)+'СЕТ СН'!$F$13-'СЕТ СН'!$F$23</f>
        <v>-75.039867490000006</v>
      </c>
      <c r="V375" s="37">
        <f>SUMIFS(СВЦЭМ!$K$34:$K$777,СВЦЭМ!$A$34:$A$777,$A375,СВЦЭМ!$B$34:$B$777,V$366)+'СЕТ СН'!$F$13-'СЕТ СН'!$F$23</f>
        <v>-51.865140770000039</v>
      </c>
      <c r="W375" s="37">
        <f>SUMIFS(СВЦЭМ!$K$34:$K$777,СВЦЭМ!$A$34:$A$777,$A375,СВЦЭМ!$B$34:$B$777,W$366)+'СЕТ СН'!$F$13-'СЕТ СН'!$F$23</f>
        <v>8.2349232100000336</v>
      </c>
      <c r="X375" s="37">
        <f>SUMIFS(СВЦЭМ!$K$34:$K$777,СВЦЭМ!$A$34:$A$777,$A375,СВЦЭМ!$B$34:$B$777,X$366)+'СЕТ СН'!$F$13-'СЕТ СН'!$F$23</f>
        <v>86.369265400000018</v>
      </c>
      <c r="Y375" s="37">
        <f>SUMIFS(СВЦЭМ!$K$34:$K$777,СВЦЭМ!$A$34:$A$777,$A375,СВЦЭМ!$B$34:$B$777,Y$366)+'СЕТ СН'!$F$13-'СЕТ СН'!$F$23</f>
        <v>119.07767960000001</v>
      </c>
    </row>
    <row r="376" spans="1:25" ht="15.75" x14ac:dyDescent="0.2">
      <c r="A376" s="36">
        <f t="shared" si="10"/>
        <v>43049</v>
      </c>
      <c r="B376" s="37">
        <f>SUMIFS(СВЦЭМ!$K$34:$K$777,СВЦЭМ!$A$34:$A$777,$A376,СВЦЭМ!$B$34:$B$777,B$366)+'СЕТ СН'!$F$13-'СЕТ СН'!$F$23</f>
        <v>140.79077146999998</v>
      </c>
      <c r="C376" s="37">
        <f>SUMIFS(СВЦЭМ!$K$34:$K$777,СВЦЭМ!$A$34:$A$777,$A376,СВЦЭМ!$B$34:$B$777,C$366)+'СЕТ СН'!$F$13-'СЕТ СН'!$F$23</f>
        <v>162.26647660000003</v>
      </c>
      <c r="D376" s="37">
        <f>SUMIFS(СВЦЭМ!$K$34:$K$777,СВЦЭМ!$A$34:$A$777,$A376,СВЦЭМ!$B$34:$B$777,D$366)+'СЕТ СН'!$F$13-'СЕТ СН'!$F$23</f>
        <v>190.35094533999995</v>
      </c>
      <c r="E376" s="37">
        <f>SUMIFS(СВЦЭМ!$K$34:$K$777,СВЦЭМ!$A$34:$A$777,$A376,СВЦЭМ!$B$34:$B$777,E$366)+'СЕТ СН'!$F$13-'СЕТ СН'!$F$23</f>
        <v>188.08908056999996</v>
      </c>
      <c r="F376" s="37">
        <f>SUMIFS(СВЦЭМ!$K$34:$K$777,СВЦЭМ!$A$34:$A$777,$A376,СВЦЭМ!$B$34:$B$777,F$366)+'СЕТ СН'!$F$13-'СЕТ СН'!$F$23</f>
        <v>188.61304921999999</v>
      </c>
      <c r="G376" s="37">
        <f>SUMIFS(СВЦЭМ!$K$34:$K$777,СВЦЭМ!$A$34:$A$777,$A376,СВЦЭМ!$B$34:$B$777,G$366)+'СЕТ СН'!$F$13-'СЕТ СН'!$F$23</f>
        <v>193.27244885000005</v>
      </c>
      <c r="H376" s="37">
        <f>SUMIFS(СВЦЭМ!$K$34:$K$777,СВЦЭМ!$A$34:$A$777,$A376,СВЦЭМ!$B$34:$B$777,H$366)+'СЕТ СН'!$F$13-'СЕТ СН'!$F$23</f>
        <v>198.68258463999996</v>
      </c>
      <c r="I376" s="37">
        <f>SUMIFS(СВЦЭМ!$K$34:$K$777,СВЦЭМ!$A$34:$A$777,$A376,СВЦЭМ!$B$34:$B$777,I$366)+'СЕТ СН'!$F$13-'СЕТ СН'!$F$23</f>
        <v>126.84408645999997</v>
      </c>
      <c r="J376" s="37">
        <f>SUMIFS(СВЦЭМ!$K$34:$K$777,СВЦЭМ!$A$34:$A$777,$A376,СВЦЭМ!$B$34:$B$777,J$366)+'СЕТ СН'!$F$13-'СЕТ СН'!$F$23</f>
        <v>65.830409209999971</v>
      </c>
      <c r="K376" s="37">
        <f>SUMIFS(СВЦЭМ!$K$34:$K$777,СВЦЭМ!$A$34:$A$777,$A376,СВЦЭМ!$B$34:$B$777,K$366)+'СЕТ СН'!$F$13-'СЕТ СН'!$F$23</f>
        <v>-1.4968947099999923</v>
      </c>
      <c r="L376" s="37">
        <f>SUMIFS(СВЦЭМ!$K$34:$K$777,СВЦЭМ!$A$34:$A$777,$A376,СВЦЭМ!$B$34:$B$777,L$366)+'СЕТ СН'!$F$13-'СЕТ СН'!$F$23</f>
        <v>-60.933719920000044</v>
      </c>
      <c r="M376" s="37">
        <f>SUMIFS(СВЦЭМ!$K$34:$K$777,СВЦЭМ!$A$34:$A$777,$A376,СВЦЭМ!$B$34:$B$777,M$366)+'СЕТ СН'!$F$13-'СЕТ СН'!$F$23</f>
        <v>-78.704902269999991</v>
      </c>
      <c r="N376" s="37">
        <f>SUMIFS(СВЦЭМ!$K$34:$K$777,СВЦЭМ!$A$34:$A$777,$A376,СВЦЭМ!$B$34:$B$777,N$366)+'СЕТ СН'!$F$13-'СЕТ СН'!$F$23</f>
        <v>-66.781158660000017</v>
      </c>
      <c r="O376" s="37">
        <f>SUMIFS(СВЦЭМ!$K$34:$K$777,СВЦЭМ!$A$34:$A$777,$A376,СВЦЭМ!$B$34:$B$777,O$366)+'СЕТ СН'!$F$13-'СЕТ СН'!$F$23</f>
        <v>-64.822520029999964</v>
      </c>
      <c r="P376" s="37">
        <f>SUMIFS(СВЦЭМ!$K$34:$K$777,СВЦЭМ!$A$34:$A$777,$A376,СВЦЭМ!$B$34:$B$777,P$366)+'СЕТ СН'!$F$13-'СЕТ СН'!$F$23</f>
        <v>-55.218629670000041</v>
      </c>
      <c r="Q376" s="37">
        <f>SUMIFS(СВЦЭМ!$K$34:$K$777,СВЦЭМ!$A$34:$A$777,$A376,СВЦЭМ!$B$34:$B$777,Q$366)+'СЕТ СН'!$F$13-'СЕТ СН'!$F$23</f>
        <v>-51.213207430000011</v>
      </c>
      <c r="R376" s="37">
        <f>SUMIFS(СВЦЭМ!$K$34:$K$777,СВЦЭМ!$A$34:$A$777,$A376,СВЦЭМ!$B$34:$B$777,R$366)+'СЕТ СН'!$F$13-'СЕТ СН'!$F$23</f>
        <v>-49.541589090000002</v>
      </c>
      <c r="S376" s="37">
        <f>SUMIFS(СВЦЭМ!$K$34:$K$777,СВЦЭМ!$A$34:$A$777,$A376,СВЦЭМ!$B$34:$B$777,S$366)+'СЕТ СН'!$F$13-'СЕТ СН'!$F$23</f>
        <v>-62.40036471999997</v>
      </c>
      <c r="T376" s="37">
        <f>SUMIFS(СВЦЭМ!$K$34:$K$777,СВЦЭМ!$A$34:$A$777,$A376,СВЦЭМ!$B$34:$B$777,T$366)+'СЕТ СН'!$F$13-'СЕТ СН'!$F$23</f>
        <v>-101.44813484000002</v>
      </c>
      <c r="U376" s="37">
        <f>SUMIFS(СВЦЭМ!$K$34:$K$777,СВЦЭМ!$A$34:$A$777,$A376,СВЦЭМ!$B$34:$B$777,U$366)+'СЕТ СН'!$F$13-'СЕТ СН'!$F$23</f>
        <v>-103.74831237000001</v>
      </c>
      <c r="V376" s="37">
        <f>SUMIFS(СВЦЭМ!$K$34:$K$777,СВЦЭМ!$A$34:$A$777,$A376,СВЦЭМ!$B$34:$B$777,V$366)+'СЕТ СН'!$F$13-'СЕТ СН'!$F$23</f>
        <v>-65.848979549999967</v>
      </c>
      <c r="W376" s="37">
        <f>SUMIFS(СВЦЭМ!$K$34:$K$777,СВЦЭМ!$A$34:$A$777,$A376,СВЦЭМ!$B$34:$B$777,W$366)+'СЕТ СН'!$F$13-'СЕТ СН'!$F$23</f>
        <v>1.6759233599999561</v>
      </c>
      <c r="X376" s="37">
        <f>SUMIFS(СВЦЭМ!$K$34:$K$777,СВЦЭМ!$A$34:$A$777,$A376,СВЦЭМ!$B$34:$B$777,X$366)+'СЕТ СН'!$F$13-'СЕТ СН'!$F$23</f>
        <v>76.162826239999958</v>
      </c>
      <c r="Y376" s="37">
        <f>SUMIFS(СВЦЭМ!$K$34:$K$777,СВЦЭМ!$A$34:$A$777,$A376,СВЦЭМ!$B$34:$B$777,Y$366)+'СЕТ СН'!$F$13-'СЕТ СН'!$F$23</f>
        <v>125.25493299000004</v>
      </c>
    </row>
    <row r="377" spans="1:25" ht="15.75" x14ac:dyDescent="0.2">
      <c r="A377" s="36">
        <f t="shared" si="10"/>
        <v>43050</v>
      </c>
      <c r="B377" s="37">
        <f>SUMIFS(СВЦЭМ!$K$34:$K$777,СВЦЭМ!$A$34:$A$777,$A377,СВЦЭМ!$B$34:$B$777,B$366)+'СЕТ СН'!$F$13-'СЕТ СН'!$F$23</f>
        <v>186.80408920000002</v>
      </c>
      <c r="C377" s="37">
        <f>SUMIFS(СВЦЭМ!$K$34:$K$777,СВЦЭМ!$A$34:$A$777,$A377,СВЦЭМ!$B$34:$B$777,C$366)+'СЕТ СН'!$F$13-'СЕТ СН'!$F$23</f>
        <v>175.61124586999995</v>
      </c>
      <c r="D377" s="37">
        <f>SUMIFS(СВЦЭМ!$K$34:$K$777,СВЦЭМ!$A$34:$A$777,$A377,СВЦЭМ!$B$34:$B$777,D$366)+'СЕТ СН'!$F$13-'СЕТ СН'!$F$23</f>
        <v>193.66744614000004</v>
      </c>
      <c r="E377" s="37">
        <f>SUMIFS(СВЦЭМ!$K$34:$K$777,СВЦЭМ!$A$34:$A$777,$A377,СВЦЭМ!$B$34:$B$777,E$366)+'СЕТ СН'!$F$13-'СЕТ СН'!$F$23</f>
        <v>206.77391302000001</v>
      </c>
      <c r="F377" s="37">
        <f>SUMIFS(СВЦЭМ!$K$34:$K$777,СВЦЭМ!$A$34:$A$777,$A377,СВЦЭМ!$B$34:$B$777,F$366)+'СЕТ СН'!$F$13-'СЕТ СН'!$F$23</f>
        <v>206.28579209999998</v>
      </c>
      <c r="G377" s="37">
        <f>SUMIFS(СВЦЭМ!$K$34:$K$777,СВЦЭМ!$A$34:$A$777,$A377,СВЦЭМ!$B$34:$B$777,G$366)+'СЕТ СН'!$F$13-'СЕТ СН'!$F$23</f>
        <v>202.10046169999998</v>
      </c>
      <c r="H377" s="37">
        <f>SUMIFS(СВЦЭМ!$K$34:$K$777,СВЦЭМ!$A$34:$A$777,$A377,СВЦЭМ!$B$34:$B$777,H$366)+'СЕТ СН'!$F$13-'СЕТ СН'!$F$23</f>
        <v>188.92174857999998</v>
      </c>
      <c r="I377" s="37">
        <f>SUMIFS(СВЦЭМ!$K$34:$K$777,СВЦЭМ!$A$34:$A$777,$A377,СВЦЭМ!$B$34:$B$777,I$366)+'СЕТ СН'!$F$13-'СЕТ СН'!$F$23</f>
        <v>146.84225903000004</v>
      </c>
      <c r="J377" s="37">
        <f>SUMIFS(СВЦЭМ!$K$34:$K$777,СВЦЭМ!$A$34:$A$777,$A377,СВЦЭМ!$B$34:$B$777,J$366)+'СЕТ СН'!$F$13-'СЕТ СН'!$F$23</f>
        <v>82.108079439999983</v>
      </c>
      <c r="K377" s="37">
        <f>SUMIFS(СВЦЭМ!$K$34:$K$777,СВЦЭМ!$A$34:$A$777,$A377,СВЦЭМ!$B$34:$B$777,K$366)+'СЕТ СН'!$F$13-'СЕТ СН'!$F$23</f>
        <v>4.2019162399999459</v>
      </c>
      <c r="L377" s="37">
        <f>SUMIFS(СВЦЭМ!$K$34:$K$777,СВЦЭМ!$A$34:$A$777,$A377,СВЦЭМ!$B$34:$B$777,L$366)+'СЕТ СН'!$F$13-'СЕТ СН'!$F$23</f>
        <v>-60.858414400000015</v>
      </c>
      <c r="M377" s="37">
        <f>SUMIFS(СВЦЭМ!$K$34:$K$777,СВЦЭМ!$A$34:$A$777,$A377,СВЦЭМ!$B$34:$B$777,M$366)+'СЕТ СН'!$F$13-'СЕТ СН'!$F$23</f>
        <v>-87.513564250000002</v>
      </c>
      <c r="N377" s="37">
        <f>SUMIFS(СВЦЭМ!$K$34:$K$777,СВЦЭМ!$A$34:$A$777,$A377,СВЦЭМ!$B$34:$B$777,N$366)+'СЕТ СН'!$F$13-'СЕТ СН'!$F$23</f>
        <v>-77.300260830000013</v>
      </c>
      <c r="O377" s="37">
        <f>SUMIFS(СВЦЭМ!$K$34:$K$777,СВЦЭМ!$A$34:$A$777,$A377,СВЦЭМ!$B$34:$B$777,O$366)+'СЕТ СН'!$F$13-'СЕТ СН'!$F$23</f>
        <v>-82.069462740000006</v>
      </c>
      <c r="P377" s="37">
        <f>SUMIFS(СВЦЭМ!$K$34:$K$777,СВЦЭМ!$A$34:$A$777,$A377,СВЦЭМ!$B$34:$B$777,P$366)+'СЕТ СН'!$F$13-'СЕТ СН'!$F$23</f>
        <v>-78.264312679999989</v>
      </c>
      <c r="Q377" s="37">
        <f>SUMIFS(СВЦЭМ!$K$34:$K$777,СВЦЭМ!$A$34:$A$777,$A377,СВЦЭМ!$B$34:$B$777,Q$366)+'СЕТ СН'!$F$13-'СЕТ СН'!$F$23</f>
        <v>-77.087755140000013</v>
      </c>
      <c r="R377" s="37">
        <f>SUMIFS(СВЦЭМ!$K$34:$K$777,СВЦЭМ!$A$34:$A$777,$A377,СВЦЭМ!$B$34:$B$777,R$366)+'СЕТ СН'!$F$13-'СЕТ СН'!$F$23</f>
        <v>-79.240616279999983</v>
      </c>
      <c r="S377" s="37">
        <f>SUMIFS(СВЦЭМ!$K$34:$K$777,СВЦЭМ!$A$34:$A$777,$A377,СВЦЭМ!$B$34:$B$777,S$366)+'СЕТ СН'!$F$13-'СЕТ СН'!$F$23</f>
        <v>-74.337960469999985</v>
      </c>
      <c r="T377" s="37">
        <f>SUMIFS(СВЦЭМ!$K$34:$K$777,СВЦЭМ!$A$34:$A$777,$A377,СВЦЭМ!$B$34:$B$777,T$366)+'СЕТ СН'!$F$13-'СЕТ СН'!$F$23</f>
        <v>-98.208296640000015</v>
      </c>
      <c r="U377" s="37">
        <f>SUMIFS(СВЦЭМ!$K$34:$K$777,СВЦЭМ!$A$34:$A$777,$A377,СВЦЭМ!$B$34:$B$777,U$366)+'СЕТ СН'!$F$13-'СЕТ СН'!$F$23</f>
        <v>-97.280574189999982</v>
      </c>
      <c r="V377" s="37">
        <f>SUMIFS(СВЦЭМ!$K$34:$K$777,СВЦЭМ!$A$34:$A$777,$A377,СВЦЭМ!$B$34:$B$777,V$366)+'СЕТ СН'!$F$13-'СЕТ СН'!$F$23</f>
        <v>-71.356339170000012</v>
      </c>
      <c r="W377" s="37">
        <f>SUMIFS(СВЦЭМ!$K$34:$K$777,СВЦЭМ!$A$34:$A$777,$A377,СВЦЭМ!$B$34:$B$777,W$366)+'СЕТ СН'!$F$13-'СЕТ СН'!$F$23</f>
        <v>6.5131005800000139</v>
      </c>
      <c r="X377" s="37">
        <f>SUMIFS(СВЦЭМ!$K$34:$K$777,СВЦЭМ!$A$34:$A$777,$A377,СВЦЭМ!$B$34:$B$777,X$366)+'СЕТ СН'!$F$13-'СЕТ СН'!$F$23</f>
        <v>78.712312330000032</v>
      </c>
      <c r="Y377" s="37">
        <f>SUMIFS(СВЦЭМ!$K$34:$K$777,СВЦЭМ!$A$34:$A$777,$A377,СВЦЭМ!$B$34:$B$777,Y$366)+'СЕТ СН'!$F$13-'СЕТ СН'!$F$23</f>
        <v>145.25374154999997</v>
      </c>
    </row>
    <row r="378" spans="1:25" ht="15.75" x14ac:dyDescent="0.2">
      <c r="A378" s="36">
        <f t="shared" si="10"/>
        <v>43051</v>
      </c>
      <c r="B378" s="37">
        <f>SUMIFS(СВЦЭМ!$K$34:$K$777,СВЦЭМ!$A$34:$A$777,$A378,СВЦЭМ!$B$34:$B$777,B$366)+'СЕТ СН'!$F$13-'СЕТ СН'!$F$23</f>
        <v>163.48700802999997</v>
      </c>
      <c r="C378" s="37">
        <f>SUMIFS(СВЦЭМ!$K$34:$K$777,СВЦЭМ!$A$34:$A$777,$A378,СВЦЭМ!$B$34:$B$777,C$366)+'СЕТ СН'!$F$13-'СЕТ СН'!$F$23</f>
        <v>193.08211712000002</v>
      </c>
      <c r="D378" s="37">
        <f>SUMIFS(СВЦЭМ!$K$34:$K$777,СВЦЭМ!$A$34:$A$777,$A378,СВЦЭМ!$B$34:$B$777,D$366)+'СЕТ СН'!$F$13-'СЕТ СН'!$F$23</f>
        <v>211.49917688999994</v>
      </c>
      <c r="E378" s="37">
        <f>SUMIFS(СВЦЭМ!$K$34:$K$777,СВЦЭМ!$A$34:$A$777,$A378,СВЦЭМ!$B$34:$B$777,E$366)+'СЕТ СН'!$F$13-'СЕТ СН'!$F$23</f>
        <v>223.45846900000004</v>
      </c>
      <c r="F378" s="37">
        <f>SUMIFS(СВЦЭМ!$K$34:$K$777,СВЦЭМ!$A$34:$A$777,$A378,СВЦЭМ!$B$34:$B$777,F$366)+'СЕТ СН'!$F$13-'СЕТ СН'!$F$23</f>
        <v>240.68445742999995</v>
      </c>
      <c r="G378" s="37">
        <f>SUMIFS(СВЦЭМ!$K$34:$K$777,СВЦЭМ!$A$34:$A$777,$A378,СВЦЭМ!$B$34:$B$777,G$366)+'СЕТ СН'!$F$13-'СЕТ СН'!$F$23</f>
        <v>237.72266331000003</v>
      </c>
      <c r="H378" s="37">
        <f>SUMIFS(СВЦЭМ!$K$34:$K$777,СВЦЭМ!$A$34:$A$777,$A378,СВЦЭМ!$B$34:$B$777,H$366)+'СЕТ СН'!$F$13-'СЕТ СН'!$F$23</f>
        <v>225.14814260000003</v>
      </c>
      <c r="I378" s="37">
        <f>SUMIFS(СВЦЭМ!$K$34:$K$777,СВЦЭМ!$A$34:$A$777,$A378,СВЦЭМ!$B$34:$B$777,I$366)+'СЕТ СН'!$F$13-'СЕТ СН'!$F$23</f>
        <v>187.06634847999999</v>
      </c>
      <c r="J378" s="37">
        <f>SUMIFS(СВЦЭМ!$K$34:$K$777,СВЦЭМ!$A$34:$A$777,$A378,СВЦЭМ!$B$34:$B$777,J$366)+'СЕТ СН'!$F$13-'СЕТ СН'!$F$23</f>
        <v>106.91030011999999</v>
      </c>
      <c r="K378" s="37">
        <f>SUMIFS(СВЦЭМ!$K$34:$K$777,СВЦЭМ!$A$34:$A$777,$A378,СВЦЭМ!$B$34:$B$777,K$366)+'СЕТ СН'!$F$13-'СЕТ СН'!$F$23</f>
        <v>13.680375389999995</v>
      </c>
      <c r="L378" s="37">
        <f>SUMIFS(СВЦЭМ!$K$34:$K$777,СВЦЭМ!$A$34:$A$777,$A378,СВЦЭМ!$B$34:$B$777,L$366)+'СЕТ СН'!$F$13-'СЕТ СН'!$F$23</f>
        <v>-55.665147309999952</v>
      </c>
      <c r="M378" s="37">
        <f>SUMIFS(СВЦЭМ!$K$34:$K$777,СВЦЭМ!$A$34:$A$777,$A378,СВЦЭМ!$B$34:$B$777,M$366)+'СЕТ СН'!$F$13-'СЕТ СН'!$F$23</f>
        <v>-77.146532960000002</v>
      </c>
      <c r="N378" s="37">
        <f>SUMIFS(СВЦЭМ!$K$34:$K$777,СВЦЭМ!$A$34:$A$777,$A378,СВЦЭМ!$B$34:$B$777,N$366)+'СЕТ СН'!$F$13-'СЕТ СН'!$F$23</f>
        <v>-75.921733630000006</v>
      </c>
      <c r="O378" s="37">
        <f>SUMIFS(СВЦЭМ!$K$34:$K$777,СВЦЭМ!$A$34:$A$777,$A378,СВЦЭМ!$B$34:$B$777,O$366)+'СЕТ СН'!$F$13-'СЕТ СН'!$F$23</f>
        <v>-79.154904600000009</v>
      </c>
      <c r="P378" s="37">
        <f>SUMIFS(СВЦЭМ!$K$34:$K$777,СВЦЭМ!$A$34:$A$777,$A378,СВЦЭМ!$B$34:$B$777,P$366)+'СЕТ СН'!$F$13-'СЕТ СН'!$F$23</f>
        <v>-80.200835180000013</v>
      </c>
      <c r="Q378" s="37">
        <f>SUMIFS(СВЦЭМ!$K$34:$K$777,СВЦЭМ!$A$34:$A$777,$A378,СВЦЭМ!$B$34:$B$777,Q$366)+'СЕТ СН'!$F$13-'СЕТ СН'!$F$23</f>
        <v>-80.587960839999994</v>
      </c>
      <c r="R378" s="37">
        <f>SUMIFS(СВЦЭМ!$K$34:$K$777,СВЦЭМ!$A$34:$A$777,$A378,СВЦЭМ!$B$34:$B$777,R$366)+'СЕТ СН'!$F$13-'СЕТ СН'!$F$23</f>
        <v>-74.710847870000009</v>
      </c>
      <c r="S378" s="37">
        <f>SUMIFS(СВЦЭМ!$K$34:$K$777,СВЦЭМ!$A$34:$A$777,$A378,СВЦЭМ!$B$34:$B$777,S$366)+'СЕТ СН'!$F$13-'СЕТ СН'!$F$23</f>
        <v>-77.842916000000002</v>
      </c>
      <c r="T378" s="37">
        <f>SUMIFS(СВЦЭМ!$K$34:$K$777,СВЦЭМ!$A$34:$A$777,$A378,СВЦЭМ!$B$34:$B$777,T$366)+'СЕТ СН'!$F$13-'СЕТ СН'!$F$23</f>
        <v>-90.174159470000006</v>
      </c>
      <c r="U378" s="37">
        <f>SUMIFS(СВЦЭМ!$K$34:$K$777,СВЦЭМ!$A$34:$A$777,$A378,СВЦЭМ!$B$34:$B$777,U$366)+'СЕТ СН'!$F$13-'СЕТ СН'!$F$23</f>
        <v>-89.571844989999988</v>
      </c>
      <c r="V378" s="37">
        <f>SUMIFS(СВЦЭМ!$K$34:$K$777,СВЦЭМ!$A$34:$A$777,$A378,СВЦЭМ!$B$34:$B$777,V$366)+'СЕТ СН'!$F$13-'СЕТ СН'!$F$23</f>
        <v>-72.015848619999986</v>
      </c>
      <c r="W378" s="37">
        <f>SUMIFS(СВЦЭМ!$K$34:$K$777,СВЦЭМ!$A$34:$A$777,$A378,СВЦЭМ!$B$34:$B$777,W$366)+'СЕТ СН'!$F$13-'СЕТ СН'!$F$23</f>
        <v>-1.7418228599999566</v>
      </c>
      <c r="X378" s="37">
        <f>SUMIFS(СВЦЭМ!$K$34:$K$777,СВЦЭМ!$A$34:$A$777,$A378,СВЦЭМ!$B$34:$B$777,X$366)+'СЕТ СН'!$F$13-'СЕТ СН'!$F$23</f>
        <v>68.731101179999996</v>
      </c>
      <c r="Y378" s="37">
        <f>SUMIFS(СВЦЭМ!$K$34:$K$777,СВЦЭМ!$A$34:$A$777,$A378,СВЦЭМ!$B$34:$B$777,Y$366)+'СЕТ СН'!$F$13-'СЕТ СН'!$F$23</f>
        <v>137.89967649000005</v>
      </c>
    </row>
    <row r="379" spans="1:25" ht="15.75" x14ac:dyDescent="0.2">
      <c r="A379" s="36">
        <f t="shared" si="10"/>
        <v>43052</v>
      </c>
      <c r="B379" s="37">
        <f>SUMIFS(СВЦЭМ!$K$34:$K$777,СВЦЭМ!$A$34:$A$777,$A379,СВЦЭМ!$B$34:$B$777,B$366)+'СЕТ СН'!$F$13-'СЕТ СН'!$F$23</f>
        <v>167.16464675999998</v>
      </c>
      <c r="C379" s="37">
        <f>SUMIFS(СВЦЭМ!$K$34:$K$777,СВЦЭМ!$A$34:$A$777,$A379,СВЦЭМ!$B$34:$B$777,C$366)+'СЕТ СН'!$F$13-'СЕТ СН'!$F$23</f>
        <v>211.75148841999999</v>
      </c>
      <c r="D379" s="37">
        <f>SUMIFS(СВЦЭМ!$K$34:$K$777,СВЦЭМ!$A$34:$A$777,$A379,СВЦЭМ!$B$34:$B$777,D$366)+'СЕТ СН'!$F$13-'СЕТ СН'!$F$23</f>
        <v>249.21749924000005</v>
      </c>
      <c r="E379" s="37">
        <f>SUMIFS(СВЦЭМ!$K$34:$K$777,СВЦЭМ!$A$34:$A$777,$A379,СВЦЭМ!$B$34:$B$777,E$366)+'СЕТ СН'!$F$13-'СЕТ СН'!$F$23</f>
        <v>251.95842126000002</v>
      </c>
      <c r="F379" s="37">
        <f>SUMIFS(СВЦЭМ!$K$34:$K$777,СВЦЭМ!$A$34:$A$777,$A379,СВЦЭМ!$B$34:$B$777,F$366)+'СЕТ СН'!$F$13-'СЕТ СН'!$F$23</f>
        <v>258.51305624999998</v>
      </c>
      <c r="G379" s="37">
        <f>SUMIFS(СВЦЭМ!$K$34:$K$777,СВЦЭМ!$A$34:$A$777,$A379,СВЦЭМ!$B$34:$B$777,G$366)+'СЕТ СН'!$F$13-'СЕТ СН'!$F$23</f>
        <v>252.87545863000003</v>
      </c>
      <c r="H379" s="37">
        <f>SUMIFS(СВЦЭМ!$K$34:$K$777,СВЦЭМ!$A$34:$A$777,$A379,СВЦЭМ!$B$34:$B$777,H$366)+'СЕТ СН'!$F$13-'СЕТ СН'!$F$23</f>
        <v>217.91383771000005</v>
      </c>
      <c r="I379" s="37">
        <f>SUMIFS(СВЦЭМ!$K$34:$K$777,СВЦЭМ!$A$34:$A$777,$A379,СВЦЭМ!$B$34:$B$777,I$366)+'СЕТ СН'!$F$13-'СЕТ СН'!$F$23</f>
        <v>144.02803408</v>
      </c>
      <c r="J379" s="37">
        <f>SUMIFS(СВЦЭМ!$K$34:$K$777,СВЦЭМ!$A$34:$A$777,$A379,СВЦЭМ!$B$34:$B$777,J$366)+'СЕТ СН'!$F$13-'СЕТ СН'!$F$23</f>
        <v>66.665701369999965</v>
      </c>
      <c r="K379" s="37">
        <f>SUMIFS(СВЦЭМ!$K$34:$K$777,СВЦЭМ!$A$34:$A$777,$A379,СВЦЭМ!$B$34:$B$777,K$366)+'СЕТ СН'!$F$13-'СЕТ СН'!$F$23</f>
        <v>11.033427139999958</v>
      </c>
      <c r="L379" s="37">
        <f>SUMIFS(СВЦЭМ!$K$34:$K$777,СВЦЭМ!$A$34:$A$777,$A379,СВЦЭМ!$B$34:$B$777,L$366)+'СЕТ СН'!$F$13-'СЕТ СН'!$F$23</f>
        <v>-36.639366740000014</v>
      </c>
      <c r="M379" s="37">
        <f>SUMIFS(СВЦЭМ!$K$34:$K$777,СВЦЭМ!$A$34:$A$777,$A379,СВЦЭМ!$B$34:$B$777,M$366)+'СЕТ СН'!$F$13-'СЕТ СН'!$F$23</f>
        <v>-59.41807947999996</v>
      </c>
      <c r="N379" s="37">
        <f>SUMIFS(СВЦЭМ!$K$34:$K$777,СВЦЭМ!$A$34:$A$777,$A379,СВЦЭМ!$B$34:$B$777,N$366)+'СЕТ СН'!$F$13-'СЕТ СН'!$F$23</f>
        <v>-67.497163039999975</v>
      </c>
      <c r="O379" s="37">
        <f>SUMIFS(СВЦЭМ!$K$34:$K$777,СВЦЭМ!$A$34:$A$777,$A379,СВЦЭМ!$B$34:$B$777,O$366)+'СЕТ СН'!$F$13-'СЕТ СН'!$F$23</f>
        <v>-69.10554166999998</v>
      </c>
      <c r="P379" s="37">
        <f>SUMIFS(СВЦЭМ!$K$34:$K$777,СВЦЭМ!$A$34:$A$777,$A379,СВЦЭМ!$B$34:$B$777,P$366)+'СЕТ СН'!$F$13-'СЕТ СН'!$F$23</f>
        <v>-70.555466879999983</v>
      </c>
      <c r="Q379" s="37">
        <f>SUMIFS(СВЦЭМ!$K$34:$K$777,СВЦЭМ!$A$34:$A$777,$A379,СВЦЭМ!$B$34:$B$777,Q$366)+'СЕТ СН'!$F$13-'СЕТ СН'!$F$23</f>
        <v>-69.609907480000004</v>
      </c>
      <c r="R379" s="37">
        <f>SUMIFS(СВЦЭМ!$K$34:$K$777,СВЦЭМ!$A$34:$A$777,$A379,СВЦЭМ!$B$34:$B$777,R$366)+'СЕТ СН'!$F$13-'СЕТ СН'!$F$23</f>
        <v>-74.670935369999995</v>
      </c>
      <c r="S379" s="37">
        <f>SUMIFS(СВЦЭМ!$K$34:$K$777,СВЦЭМ!$A$34:$A$777,$A379,СВЦЭМ!$B$34:$B$777,S$366)+'СЕТ СН'!$F$13-'СЕТ СН'!$F$23</f>
        <v>-70.882670080000025</v>
      </c>
      <c r="T379" s="37">
        <f>SUMIFS(СВЦЭМ!$K$34:$K$777,СВЦЭМ!$A$34:$A$777,$A379,СВЦЭМ!$B$34:$B$777,T$366)+'СЕТ СН'!$F$13-'СЕТ СН'!$F$23</f>
        <v>-50.334861199999978</v>
      </c>
      <c r="U379" s="37">
        <f>SUMIFS(СВЦЭМ!$K$34:$K$777,СВЦЭМ!$A$34:$A$777,$A379,СВЦЭМ!$B$34:$B$777,U$366)+'СЕТ СН'!$F$13-'СЕТ СН'!$F$23</f>
        <v>-52.458507729999951</v>
      </c>
      <c r="V379" s="37">
        <f>SUMIFS(СВЦЭМ!$K$34:$K$777,СВЦЭМ!$A$34:$A$777,$A379,СВЦЭМ!$B$34:$B$777,V$366)+'СЕТ СН'!$F$13-'СЕТ СН'!$F$23</f>
        <v>-46.424520120000011</v>
      </c>
      <c r="W379" s="37">
        <f>SUMIFS(СВЦЭМ!$K$34:$K$777,СВЦЭМ!$A$34:$A$777,$A379,СВЦЭМ!$B$34:$B$777,W$366)+'СЕТ СН'!$F$13-'СЕТ СН'!$F$23</f>
        <v>4.4735962299999983</v>
      </c>
      <c r="X379" s="37">
        <f>SUMIFS(СВЦЭМ!$K$34:$K$777,СВЦЭМ!$A$34:$A$777,$A379,СВЦЭМ!$B$34:$B$777,X$366)+'СЕТ СН'!$F$13-'СЕТ СН'!$F$23</f>
        <v>78.95280951999996</v>
      </c>
      <c r="Y379" s="37">
        <f>SUMIFS(СВЦЭМ!$K$34:$K$777,СВЦЭМ!$A$34:$A$777,$A379,СВЦЭМ!$B$34:$B$777,Y$366)+'СЕТ СН'!$F$13-'СЕТ СН'!$F$23</f>
        <v>156.44086804999995</v>
      </c>
    </row>
    <row r="380" spans="1:25" ht="15.75" x14ac:dyDescent="0.2">
      <c r="A380" s="36">
        <f t="shared" si="10"/>
        <v>43053</v>
      </c>
      <c r="B380" s="37">
        <f>SUMIFS(СВЦЭМ!$K$34:$K$777,СВЦЭМ!$A$34:$A$777,$A380,СВЦЭМ!$B$34:$B$777,B$366)+'СЕТ СН'!$F$13-'СЕТ СН'!$F$23</f>
        <v>181.35785368999996</v>
      </c>
      <c r="C380" s="37">
        <f>SUMIFS(СВЦЭМ!$K$34:$K$777,СВЦЭМ!$A$34:$A$777,$A380,СВЦЭМ!$B$34:$B$777,C$366)+'СЕТ СН'!$F$13-'СЕТ СН'!$F$23</f>
        <v>208.60463588000005</v>
      </c>
      <c r="D380" s="37">
        <f>SUMIFS(СВЦЭМ!$K$34:$K$777,СВЦЭМ!$A$34:$A$777,$A380,СВЦЭМ!$B$34:$B$777,D$366)+'СЕТ СН'!$F$13-'СЕТ СН'!$F$23</f>
        <v>207.18141998999999</v>
      </c>
      <c r="E380" s="37">
        <f>SUMIFS(СВЦЭМ!$K$34:$K$777,СВЦЭМ!$A$34:$A$777,$A380,СВЦЭМ!$B$34:$B$777,E$366)+'СЕТ СН'!$F$13-'СЕТ СН'!$F$23</f>
        <v>206.07269197000005</v>
      </c>
      <c r="F380" s="37">
        <f>SUMIFS(СВЦЭМ!$K$34:$K$777,СВЦЭМ!$A$34:$A$777,$A380,СВЦЭМ!$B$34:$B$777,F$366)+'СЕТ СН'!$F$13-'СЕТ СН'!$F$23</f>
        <v>204.94251341999995</v>
      </c>
      <c r="G380" s="37">
        <f>SUMIFS(СВЦЭМ!$K$34:$K$777,СВЦЭМ!$A$34:$A$777,$A380,СВЦЭМ!$B$34:$B$777,G$366)+'СЕТ СН'!$F$13-'СЕТ СН'!$F$23</f>
        <v>207.63090213999999</v>
      </c>
      <c r="H380" s="37">
        <f>SUMIFS(СВЦЭМ!$K$34:$K$777,СВЦЭМ!$A$34:$A$777,$A380,СВЦЭМ!$B$34:$B$777,H$366)+'СЕТ СН'!$F$13-'СЕТ СН'!$F$23</f>
        <v>193.64826968</v>
      </c>
      <c r="I380" s="37">
        <f>SUMIFS(СВЦЭМ!$K$34:$K$777,СВЦЭМ!$A$34:$A$777,$A380,СВЦЭМ!$B$34:$B$777,I$366)+'СЕТ СН'!$F$13-'СЕТ СН'!$F$23</f>
        <v>130.73488509000003</v>
      </c>
      <c r="J380" s="37">
        <f>SUMIFS(СВЦЭМ!$K$34:$K$777,СВЦЭМ!$A$34:$A$777,$A380,СВЦЭМ!$B$34:$B$777,J$366)+'СЕТ СН'!$F$13-'СЕТ СН'!$F$23</f>
        <v>87.481183490000035</v>
      </c>
      <c r="K380" s="37">
        <f>SUMIFS(СВЦЭМ!$K$34:$K$777,СВЦЭМ!$A$34:$A$777,$A380,СВЦЭМ!$B$34:$B$777,K$366)+'СЕТ СН'!$F$13-'СЕТ СН'!$F$23</f>
        <v>31.703895620000026</v>
      </c>
      <c r="L380" s="37">
        <f>SUMIFS(СВЦЭМ!$K$34:$K$777,СВЦЭМ!$A$34:$A$777,$A380,СВЦЭМ!$B$34:$B$777,L$366)+'СЕТ СН'!$F$13-'СЕТ СН'!$F$23</f>
        <v>-21.846855730000016</v>
      </c>
      <c r="M380" s="37">
        <f>SUMIFS(СВЦЭМ!$K$34:$K$777,СВЦЭМ!$A$34:$A$777,$A380,СВЦЭМ!$B$34:$B$777,M$366)+'СЕТ СН'!$F$13-'СЕТ СН'!$F$23</f>
        <v>-39.869164989999945</v>
      </c>
      <c r="N380" s="37">
        <f>SUMIFS(СВЦЭМ!$K$34:$K$777,СВЦЭМ!$A$34:$A$777,$A380,СВЦЭМ!$B$34:$B$777,N$366)+'СЕТ СН'!$F$13-'СЕТ СН'!$F$23</f>
        <v>-32.723418440000046</v>
      </c>
      <c r="O380" s="37">
        <f>SUMIFS(СВЦЭМ!$K$34:$K$777,СВЦЭМ!$A$34:$A$777,$A380,СВЦЭМ!$B$34:$B$777,O$366)+'СЕТ СН'!$F$13-'СЕТ СН'!$F$23</f>
        <v>-38.842620779999947</v>
      </c>
      <c r="P380" s="37">
        <f>SUMIFS(СВЦЭМ!$K$34:$K$777,СВЦЭМ!$A$34:$A$777,$A380,СВЦЭМ!$B$34:$B$777,P$366)+'СЕТ СН'!$F$13-'СЕТ СН'!$F$23</f>
        <v>-33.584074050000027</v>
      </c>
      <c r="Q380" s="37">
        <f>SUMIFS(СВЦЭМ!$K$34:$K$777,СВЦЭМ!$A$34:$A$777,$A380,СВЦЭМ!$B$34:$B$777,Q$366)+'СЕТ СН'!$F$13-'СЕТ СН'!$F$23</f>
        <v>-28.003754260000051</v>
      </c>
      <c r="R380" s="37">
        <f>SUMIFS(СВЦЭМ!$K$34:$K$777,СВЦЭМ!$A$34:$A$777,$A380,СВЦЭМ!$B$34:$B$777,R$366)+'СЕТ СН'!$F$13-'СЕТ СН'!$F$23</f>
        <v>-26.260308099999975</v>
      </c>
      <c r="S380" s="37">
        <f>SUMIFS(СВЦЭМ!$K$34:$K$777,СВЦЭМ!$A$34:$A$777,$A380,СВЦЭМ!$B$34:$B$777,S$366)+'СЕТ СН'!$F$13-'СЕТ СН'!$F$23</f>
        <v>-43.114943670000002</v>
      </c>
      <c r="T380" s="37">
        <f>SUMIFS(СВЦЭМ!$K$34:$K$777,СВЦЭМ!$A$34:$A$777,$A380,СВЦЭМ!$B$34:$B$777,T$366)+'СЕТ СН'!$F$13-'СЕТ СН'!$F$23</f>
        <v>-67.795607280000013</v>
      </c>
      <c r="U380" s="37">
        <f>SUMIFS(СВЦЭМ!$K$34:$K$777,СВЦЭМ!$A$34:$A$777,$A380,СВЦЭМ!$B$34:$B$777,U$366)+'СЕТ СН'!$F$13-'СЕТ СН'!$F$23</f>
        <v>-73.057694239999989</v>
      </c>
      <c r="V380" s="37">
        <f>SUMIFS(СВЦЭМ!$K$34:$K$777,СВЦЭМ!$A$34:$A$777,$A380,СВЦЭМ!$B$34:$B$777,V$366)+'СЕТ СН'!$F$13-'СЕТ СН'!$F$23</f>
        <v>-39.49584976999995</v>
      </c>
      <c r="W380" s="37">
        <f>SUMIFS(СВЦЭМ!$K$34:$K$777,СВЦЭМ!$A$34:$A$777,$A380,СВЦЭМ!$B$34:$B$777,W$366)+'СЕТ СН'!$F$13-'СЕТ СН'!$F$23</f>
        <v>23.755205039999964</v>
      </c>
      <c r="X380" s="37">
        <f>SUMIFS(СВЦЭМ!$K$34:$K$777,СВЦЭМ!$A$34:$A$777,$A380,СВЦЭМ!$B$34:$B$777,X$366)+'СЕТ СН'!$F$13-'СЕТ СН'!$F$23</f>
        <v>94.532387169999993</v>
      </c>
      <c r="Y380" s="37">
        <f>SUMIFS(СВЦЭМ!$K$34:$K$777,СВЦЭМ!$A$34:$A$777,$A380,СВЦЭМ!$B$34:$B$777,Y$366)+'СЕТ СН'!$F$13-'СЕТ СН'!$F$23</f>
        <v>168.08808099999999</v>
      </c>
    </row>
    <row r="381" spans="1:25" ht="15.75" x14ac:dyDescent="0.2">
      <c r="A381" s="36">
        <f t="shared" si="10"/>
        <v>43054</v>
      </c>
      <c r="B381" s="37">
        <f>SUMIFS(СВЦЭМ!$K$34:$K$777,СВЦЭМ!$A$34:$A$777,$A381,СВЦЭМ!$B$34:$B$777,B$366)+'СЕТ СН'!$F$13-'СЕТ СН'!$F$23</f>
        <v>163.45887453</v>
      </c>
      <c r="C381" s="37">
        <f>SUMIFS(СВЦЭМ!$K$34:$K$777,СВЦЭМ!$A$34:$A$777,$A381,СВЦЭМ!$B$34:$B$777,C$366)+'СЕТ СН'!$F$13-'СЕТ СН'!$F$23</f>
        <v>187.84500636999996</v>
      </c>
      <c r="D381" s="37">
        <f>SUMIFS(СВЦЭМ!$K$34:$K$777,СВЦЭМ!$A$34:$A$777,$A381,СВЦЭМ!$B$34:$B$777,D$366)+'СЕТ СН'!$F$13-'СЕТ СН'!$F$23</f>
        <v>216.29835278999997</v>
      </c>
      <c r="E381" s="37">
        <f>SUMIFS(СВЦЭМ!$K$34:$K$777,СВЦЭМ!$A$34:$A$777,$A381,СВЦЭМ!$B$34:$B$777,E$366)+'СЕТ СН'!$F$13-'СЕТ СН'!$F$23</f>
        <v>211.91363822999995</v>
      </c>
      <c r="F381" s="37">
        <f>SUMIFS(СВЦЭМ!$K$34:$K$777,СВЦЭМ!$A$34:$A$777,$A381,СВЦЭМ!$B$34:$B$777,F$366)+'СЕТ СН'!$F$13-'СЕТ СН'!$F$23</f>
        <v>212.14249402999997</v>
      </c>
      <c r="G381" s="37">
        <f>SUMIFS(СВЦЭМ!$K$34:$K$777,СВЦЭМ!$A$34:$A$777,$A381,СВЦЭМ!$B$34:$B$777,G$366)+'СЕТ СН'!$F$13-'СЕТ СН'!$F$23</f>
        <v>217.22948274999999</v>
      </c>
      <c r="H381" s="37">
        <f>SUMIFS(СВЦЭМ!$K$34:$K$777,СВЦЭМ!$A$34:$A$777,$A381,СВЦЭМ!$B$34:$B$777,H$366)+'СЕТ СН'!$F$13-'СЕТ СН'!$F$23</f>
        <v>183.61066677999997</v>
      </c>
      <c r="I381" s="37">
        <f>SUMIFS(СВЦЭМ!$K$34:$K$777,СВЦЭМ!$A$34:$A$777,$A381,СВЦЭМ!$B$34:$B$777,I$366)+'СЕТ СН'!$F$13-'СЕТ СН'!$F$23</f>
        <v>115.13856811000005</v>
      </c>
      <c r="J381" s="37">
        <f>SUMIFS(СВЦЭМ!$K$34:$K$777,СВЦЭМ!$A$34:$A$777,$A381,СВЦЭМ!$B$34:$B$777,J$366)+'СЕТ СН'!$F$13-'СЕТ СН'!$F$23</f>
        <v>72.810471559999996</v>
      </c>
      <c r="K381" s="37">
        <f>SUMIFS(СВЦЭМ!$K$34:$K$777,СВЦЭМ!$A$34:$A$777,$A381,СВЦЭМ!$B$34:$B$777,K$366)+'СЕТ СН'!$F$13-'СЕТ СН'!$F$23</f>
        <v>20.983595519999994</v>
      </c>
      <c r="L381" s="37">
        <f>SUMIFS(СВЦЭМ!$K$34:$K$777,СВЦЭМ!$A$34:$A$777,$A381,СВЦЭМ!$B$34:$B$777,L$366)+'СЕТ СН'!$F$13-'СЕТ СН'!$F$23</f>
        <v>-26.765342479999958</v>
      </c>
      <c r="M381" s="37">
        <f>SUMIFS(СВЦЭМ!$K$34:$K$777,СВЦЭМ!$A$34:$A$777,$A381,СВЦЭМ!$B$34:$B$777,M$366)+'СЕТ СН'!$F$13-'СЕТ СН'!$F$23</f>
        <v>-39.540189759999976</v>
      </c>
      <c r="N381" s="37">
        <f>SUMIFS(СВЦЭМ!$K$34:$K$777,СВЦЭМ!$A$34:$A$777,$A381,СВЦЭМ!$B$34:$B$777,N$366)+'СЕТ СН'!$F$13-'СЕТ СН'!$F$23</f>
        <v>-34.118885739999996</v>
      </c>
      <c r="O381" s="37">
        <f>SUMIFS(СВЦЭМ!$K$34:$K$777,СВЦЭМ!$A$34:$A$777,$A381,СВЦЭМ!$B$34:$B$777,O$366)+'СЕТ СН'!$F$13-'СЕТ СН'!$F$23</f>
        <v>-29.901106819999995</v>
      </c>
      <c r="P381" s="37">
        <f>SUMIFS(СВЦЭМ!$K$34:$K$777,СВЦЭМ!$A$34:$A$777,$A381,СВЦЭМ!$B$34:$B$777,P$366)+'СЕТ СН'!$F$13-'СЕТ СН'!$F$23</f>
        <v>-27.705926009999985</v>
      </c>
      <c r="Q381" s="37">
        <f>SUMIFS(СВЦЭМ!$K$34:$K$777,СВЦЭМ!$A$34:$A$777,$A381,СВЦЭМ!$B$34:$B$777,Q$366)+'СЕТ СН'!$F$13-'СЕТ СН'!$F$23</f>
        <v>-28.529119929999979</v>
      </c>
      <c r="R381" s="37">
        <f>SUMIFS(СВЦЭМ!$K$34:$K$777,СВЦЭМ!$A$34:$A$777,$A381,СВЦЭМ!$B$34:$B$777,R$366)+'СЕТ СН'!$F$13-'СЕТ СН'!$F$23</f>
        <v>-34.266442129999973</v>
      </c>
      <c r="S381" s="37">
        <f>SUMIFS(СВЦЭМ!$K$34:$K$777,СВЦЭМ!$A$34:$A$777,$A381,СВЦЭМ!$B$34:$B$777,S$366)+'СЕТ СН'!$F$13-'СЕТ СН'!$F$23</f>
        <v>-41.876528239999971</v>
      </c>
      <c r="T381" s="37">
        <f>SUMIFS(СВЦЭМ!$K$34:$K$777,СВЦЭМ!$A$34:$A$777,$A381,СВЦЭМ!$B$34:$B$777,T$366)+'СЕТ СН'!$F$13-'СЕТ СН'!$F$23</f>
        <v>-60.184941549999962</v>
      </c>
      <c r="U381" s="37">
        <f>SUMIFS(СВЦЭМ!$K$34:$K$777,СВЦЭМ!$A$34:$A$777,$A381,СВЦЭМ!$B$34:$B$777,U$366)+'СЕТ СН'!$F$13-'СЕТ СН'!$F$23</f>
        <v>-62.476908040000012</v>
      </c>
      <c r="V381" s="37">
        <f>SUMIFS(СВЦЭМ!$K$34:$K$777,СВЦЭМ!$A$34:$A$777,$A381,СВЦЭМ!$B$34:$B$777,V$366)+'СЕТ СН'!$F$13-'СЕТ СН'!$F$23</f>
        <v>-33.31409369000005</v>
      </c>
      <c r="W381" s="37">
        <f>SUMIFS(СВЦЭМ!$K$34:$K$777,СВЦЭМ!$A$34:$A$777,$A381,СВЦЭМ!$B$34:$B$777,W$366)+'СЕТ СН'!$F$13-'СЕТ СН'!$F$23</f>
        <v>28.488063710000006</v>
      </c>
      <c r="X381" s="37">
        <f>SUMIFS(СВЦЭМ!$K$34:$K$777,СВЦЭМ!$A$34:$A$777,$A381,СВЦЭМ!$B$34:$B$777,X$366)+'СЕТ СН'!$F$13-'СЕТ СН'!$F$23</f>
        <v>99.238875430000007</v>
      </c>
      <c r="Y381" s="37">
        <f>SUMIFS(СВЦЭМ!$K$34:$K$777,СВЦЭМ!$A$34:$A$777,$A381,СВЦЭМ!$B$34:$B$777,Y$366)+'СЕТ СН'!$F$13-'СЕТ СН'!$F$23</f>
        <v>166.58867325000006</v>
      </c>
    </row>
    <row r="382" spans="1:25" ht="15.75" x14ac:dyDescent="0.2">
      <c r="A382" s="36">
        <f t="shared" si="10"/>
        <v>43055</v>
      </c>
      <c r="B382" s="37">
        <f>SUMIFS(СВЦЭМ!$K$34:$K$777,СВЦЭМ!$A$34:$A$777,$A382,СВЦЭМ!$B$34:$B$777,B$366)+'СЕТ СН'!$F$13-'СЕТ СН'!$F$23</f>
        <v>212.49016566</v>
      </c>
      <c r="C382" s="37">
        <f>SUMIFS(СВЦЭМ!$K$34:$K$777,СВЦЭМ!$A$34:$A$777,$A382,СВЦЭМ!$B$34:$B$777,C$366)+'СЕТ СН'!$F$13-'СЕТ СН'!$F$23</f>
        <v>213.90163886000005</v>
      </c>
      <c r="D382" s="37">
        <f>SUMIFS(СВЦЭМ!$K$34:$K$777,СВЦЭМ!$A$34:$A$777,$A382,СВЦЭМ!$B$34:$B$777,D$366)+'СЕТ СН'!$F$13-'СЕТ СН'!$F$23</f>
        <v>227.37734931</v>
      </c>
      <c r="E382" s="37">
        <f>SUMIFS(СВЦЭМ!$K$34:$K$777,СВЦЭМ!$A$34:$A$777,$A382,СВЦЭМ!$B$34:$B$777,E$366)+'СЕТ СН'!$F$13-'СЕТ СН'!$F$23</f>
        <v>224.54123191999997</v>
      </c>
      <c r="F382" s="37">
        <f>SUMIFS(СВЦЭМ!$K$34:$K$777,СВЦЭМ!$A$34:$A$777,$A382,СВЦЭМ!$B$34:$B$777,F$366)+'СЕТ СН'!$F$13-'СЕТ СН'!$F$23</f>
        <v>223.89507135999997</v>
      </c>
      <c r="G382" s="37">
        <f>SUMIFS(СВЦЭМ!$K$34:$K$777,СВЦЭМ!$A$34:$A$777,$A382,СВЦЭМ!$B$34:$B$777,G$366)+'СЕТ СН'!$F$13-'СЕТ СН'!$F$23</f>
        <v>229.05011430000002</v>
      </c>
      <c r="H382" s="37">
        <f>SUMIFS(СВЦЭМ!$K$34:$K$777,СВЦЭМ!$A$34:$A$777,$A382,СВЦЭМ!$B$34:$B$777,H$366)+'СЕТ СН'!$F$13-'СЕТ СН'!$F$23</f>
        <v>215.60081923999996</v>
      </c>
      <c r="I382" s="37">
        <f>SUMIFS(СВЦЭМ!$K$34:$K$777,СВЦЭМ!$A$34:$A$777,$A382,СВЦЭМ!$B$34:$B$777,I$366)+'СЕТ СН'!$F$13-'СЕТ СН'!$F$23</f>
        <v>139.76195342999995</v>
      </c>
      <c r="J382" s="37">
        <f>SUMIFS(СВЦЭМ!$K$34:$K$777,СВЦЭМ!$A$34:$A$777,$A382,СВЦЭМ!$B$34:$B$777,J$366)+'СЕТ СН'!$F$13-'СЕТ СН'!$F$23</f>
        <v>101.53450587999998</v>
      </c>
      <c r="K382" s="37">
        <f>SUMIFS(СВЦЭМ!$K$34:$K$777,СВЦЭМ!$A$34:$A$777,$A382,СВЦЭМ!$B$34:$B$777,K$366)+'СЕТ СН'!$F$13-'СЕТ СН'!$F$23</f>
        <v>49.035937190000027</v>
      </c>
      <c r="L382" s="37">
        <f>SUMIFS(СВЦЭМ!$K$34:$K$777,СВЦЭМ!$A$34:$A$777,$A382,СВЦЭМ!$B$34:$B$777,L$366)+'СЕТ СН'!$F$13-'СЕТ СН'!$F$23</f>
        <v>-3.4560603300000139</v>
      </c>
      <c r="M382" s="37">
        <f>SUMIFS(СВЦЭМ!$K$34:$K$777,СВЦЭМ!$A$34:$A$777,$A382,СВЦЭМ!$B$34:$B$777,M$366)+'СЕТ СН'!$F$13-'СЕТ СН'!$F$23</f>
        <v>-31.289028120000012</v>
      </c>
      <c r="N382" s="37">
        <f>SUMIFS(СВЦЭМ!$K$34:$K$777,СВЦЭМ!$A$34:$A$777,$A382,СВЦЭМ!$B$34:$B$777,N$366)+'СЕТ СН'!$F$13-'СЕТ СН'!$F$23</f>
        <v>-39.851344570000037</v>
      </c>
      <c r="O382" s="37">
        <f>SUMIFS(СВЦЭМ!$K$34:$K$777,СВЦЭМ!$A$34:$A$777,$A382,СВЦЭМ!$B$34:$B$777,O$366)+'СЕТ СН'!$F$13-'СЕТ СН'!$F$23</f>
        <v>-58.27651228000002</v>
      </c>
      <c r="P382" s="37">
        <f>SUMIFS(СВЦЭМ!$K$34:$K$777,СВЦЭМ!$A$34:$A$777,$A382,СВЦЭМ!$B$34:$B$777,P$366)+'СЕТ СН'!$F$13-'СЕТ СН'!$F$23</f>
        <v>-52.866332289999946</v>
      </c>
      <c r="Q382" s="37">
        <f>SUMIFS(СВЦЭМ!$K$34:$K$777,СВЦЭМ!$A$34:$A$777,$A382,СВЦЭМ!$B$34:$B$777,Q$366)+'СЕТ СН'!$F$13-'СЕТ СН'!$F$23</f>
        <v>-50.386649730000045</v>
      </c>
      <c r="R382" s="37">
        <f>SUMIFS(СВЦЭМ!$K$34:$K$777,СВЦЭМ!$A$34:$A$777,$A382,СВЦЭМ!$B$34:$B$777,R$366)+'СЕТ СН'!$F$13-'СЕТ СН'!$F$23</f>
        <v>-52.50274324999998</v>
      </c>
      <c r="S382" s="37">
        <f>SUMIFS(СВЦЭМ!$K$34:$K$777,СВЦЭМ!$A$34:$A$777,$A382,СВЦЭМ!$B$34:$B$777,S$366)+'СЕТ СН'!$F$13-'СЕТ СН'!$F$23</f>
        <v>-63.700726099999997</v>
      </c>
      <c r="T382" s="37">
        <f>SUMIFS(СВЦЭМ!$K$34:$K$777,СВЦЭМ!$A$34:$A$777,$A382,СВЦЭМ!$B$34:$B$777,T$366)+'СЕТ СН'!$F$13-'СЕТ СН'!$F$23</f>
        <v>-72.050727090000009</v>
      </c>
      <c r="U382" s="37">
        <f>SUMIFS(СВЦЭМ!$K$34:$K$777,СВЦЭМ!$A$34:$A$777,$A382,СВЦЭМ!$B$34:$B$777,U$366)+'СЕТ СН'!$F$13-'СЕТ СН'!$F$23</f>
        <v>-74.372314159999974</v>
      </c>
      <c r="V382" s="37">
        <f>SUMIFS(СВЦЭМ!$K$34:$K$777,СВЦЭМ!$A$34:$A$777,$A382,СВЦЭМ!$B$34:$B$777,V$366)+'СЕТ СН'!$F$13-'СЕТ СН'!$F$23</f>
        <v>-44.672029520000024</v>
      </c>
      <c r="W382" s="37">
        <f>SUMIFS(СВЦЭМ!$K$34:$K$777,СВЦЭМ!$A$34:$A$777,$A382,СВЦЭМ!$B$34:$B$777,W$366)+'СЕТ СН'!$F$13-'СЕТ СН'!$F$23</f>
        <v>23.782655559999966</v>
      </c>
      <c r="X382" s="37">
        <f>SUMIFS(СВЦЭМ!$K$34:$K$777,СВЦЭМ!$A$34:$A$777,$A382,СВЦЭМ!$B$34:$B$777,X$366)+'СЕТ СН'!$F$13-'СЕТ СН'!$F$23</f>
        <v>88.415858169999979</v>
      </c>
      <c r="Y382" s="37">
        <f>SUMIFS(СВЦЭМ!$K$34:$K$777,СВЦЭМ!$A$34:$A$777,$A382,СВЦЭМ!$B$34:$B$777,Y$366)+'СЕТ СН'!$F$13-'СЕТ СН'!$F$23</f>
        <v>141.09088136000003</v>
      </c>
    </row>
    <row r="383" spans="1:25" ht="15.75" x14ac:dyDescent="0.2">
      <c r="A383" s="36">
        <f t="shared" si="10"/>
        <v>43056</v>
      </c>
      <c r="B383" s="37">
        <f>SUMIFS(СВЦЭМ!$K$34:$K$777,СВЦЭМ!$A$34:$A$777,$A383,СВЦЭМ!$B$34:$B$777,B$366)+'СЕТ СН'!$F$13-'СЕТ СН'!$F$23</f>
        <v>208.31167129999994</v>
      </c>
      <c r="C383" s="37">
        <f>SUMIFS(СВЦЭМ!$K$34:$K$777,СВЦЭМ!$A$34:$A$777,$A383,СВЦЭМ!$B$34:$B$777,C$366)+'СЕТ СН'!$F$13-'СЕТ СН'!$F$23</f>
        <v>233.46302257000002</v>
      </c>
      <c r="D383" s="37">
        <f>SUMIFS(СВЦЭМ!$K$34:$K$777,СВЦЭМ!$A$34:$A$777,$A383,СВЦЭМ!$B$34:$B$777,D$366)+'СЕТ СН'!$F$13-'СЕТ СН'!$F$23</f>
        <v>234.33300599999995</v>
      </c>
      <c r="E383" s="37">
        <f>SUMIFS(СВЦЭМ!$K$34:$K$777,СВЦЭМ!$A$34:$A$777,$A383,СВЦЭМ!$B$34:$B$777,E$366)+'СЕТ СН'!$F$13-'СЕТ СН'!$F$23</f>
        <v>231.73823357000003</v>
      </c>
      <c r="F383" s="37">
        <f>SUMIFS(СВЦЭМ!$K$34:$K$777,СВЦЭМ!$A$34:$A$777,$A383,СВЦЭМ!$B$34:$B$777,F$366)+'СЕТ СН'!$F$13-'СЕТ СН'!$F$23</f>
        <v>232.10705581000002</v>
      </c>
      <c r="G383" s="37">
        <f>SUMIFS(СВЦЭМ!$K$34:$K$777,СВЦЭМ!$A$34:$A$777,$A383,СВЦЭМ!$B$34:$B$777,G$366)+'СЕТ СН'!$F$13-'СЕТ СН'!$F$23</f>
        <v>236.39501098999995</v>
      </c>
      <c r="H383" s="37">
        <f>SUMIFS(СВЦЭМ!$K$34:$K$777,СВЦЭМ!$A$34:$A$777,$A383,СВЦЭМ!$B$34:$B$777,H$366)+'СЕТ СН'!$F$13-'СЕТ СН'!$F$23</f>
        <v>213.00567879000005</v>
      </c>
      <c r="I383" s="37">
        <f>SUMIFS(СВЦЭМ!$K$34:$K$777,СВЦЭМ!$A$34:$A$777,$A383,СВЦЭМ!$B$34:$B$777,I$366)+'СЕТ СН'!$F$13-'СЕТ СН'!$F$23</f>
        <v>136.31362850999994</v>
      </c>
      <c r="J383" s="37">
        <f>SUMIFS(СВЦЭМ!$K$34:$K$777,СВЦЭМ!$A$34:$A$777,$A383,СВЦЭМ!$B$34:$B$777,J$366)+'СЕТ СН'!$F$13-'СЕТ СН'!$F$23</f>
        <v>93.06175182000004</v>
      </c>
      <c r="K383" s="37">
        <f>SUMIFS(СВЦЭМ!$K$34:$K$777,СВЦЭМ!$A$34:$A$777,$A383,СВЦЭМ!$B$34:$B$777,K$366)+'СЕТ СН'!$F$13-'СЕТ СН'!$F$23</f>
        <v>31.907011649999959</v>
      </c>
      <c r="L383" s="37">
        <f>SUMIFS(СВЦЭМ!$K$34:$K$777,СВЦЭМ!$A$34:$A$777,$A383,СВЦЭМ!$B$34:$B$777,L$366)+'СЕТ СН'!$F$13-'СЕТ СН'!$F$23</f>
        <v>-24.278677430000016</v>
      </c>
      <c r="M383" s="37">
        <f>SUMIFS(СВЦЭМ!$K$34:$K$777,СВЦЭМ!$A$34:$A$777,$A383,СВЦЭМ!$B$34:$B$777,M$366)+'СЕТ СН'!$F$13-'СЕТ СН'!$F$23</f>
        <v>-44.434879010000031</v>
      </c>
      <c r="N383" s="37">
        <f>SUMIFS(СВЦЭМ!$K$34:$K$777,СВЦЭМ!$A$34:$A$777,$A383,СВЦЭМ!$B$34:$B$777,N$366)+'СЕТ СН'!$F$13-'СЕТ СН'!$F$23</f>
        <v>-41.346592490000035</v>
      </c>
      <c r="O383" s="37">
        <f>SUMIFS(СВЦЭМ!$K$34:$K$777,СВЦЭМ!$A$34:$A$777,$A383,СВЦЭМ!$B$34:$B$777,O$366)+'СЕТ СН'!$F$13-'СЕТ СН'!$F$23</f>
        <v>-36.570398800000021</v>
      </c>
      <c r="P383" s="37">
        <f>SUMIFS(СВЦЭМ!$K$34:$K$777,СВЦЭМ!$A$34:$A$777,$A383,СВЦЭМ!$B$34:$B$777,P$366)+'СЕТ СН'!$F$13-'СЕТ СН'!$F$23</f>
        <v>-26.613163719999989</v>
      </c>
      <c r="Q383" s="37">
        <f>SUMIFS(СВЦЭМ!$K$34:$K$777,СВЦЭМ!$A$34:$A$777,$A383,СВЦЭМ!$B$34:$B$777,Q$366)+'СЕТ СН'!$F$13-'СЕТ СН'!$F$23</f>
        <v>-20.669318979999957</v>
      </c>
      <c r="R383" s="37">
        <f>SUMIFS(СВЦЭМ!$K$34:$K$777,СВЦЭМ!$A$34:$A$777,$A383,СВЦЭМ!$B$34:$B$777,R$366)+'СЕТ СН'!$F$13-'СЕТ СН'!$F$23</f>
        <v>-19.285735870000053</v>
      </c>
      <c r="S383" s="37">
        <f>SUMIFS(СВЦЭМ!$K$34:$K$777,СВЦЭМ!$A$34:$A$777,$A383,СВЦЭМ!$B$34:$B$777,S$366)+'СЕТ СН'!$F$13-'СЕТ СН'!$F$23</f>
        <v>-31.262278929999979</v>
      </c>
      <c r="T383" s="37">
        <f>SUMIFS(СВЦЭМ!$K$34:$K$777,СВЦЭМ!$A$34:$A$777,$A383,СВЦЭМ!$B$34:$B$777,T$366)+'СЕТ СН'!$F$13-'СЕТ СН'!$F$23</f>
        <v>-63.909171140000012</v>
      </c>
      <c r="U383" s="37">
        <f>SUMIFS(СВЦЭМ!$K$34:$K$777,СВЦЭМ!$A$34:$A$777,$A383,СВЦЭМ!$B$34:$B$777,U$366)+'СЕТ СН'!$F$13-'СЕТ СН'!$F$23</f>
        <v>-67.301247090000004</v>
      </c>
      <c r="V383" s="37">
        <f>SUMIFS(СВЦЭМ!$K$34:$K$777,СВЦЭМ!$A$34:$A$777,$A383,СВЦЭМ!$B$34:$B$777,V$366)+'СЕТ СН'!$F$13-'СЕТ СН'!$F$23</f>
        <v>-28.529961999999955</v>
      </c>
      <c r="W383" s="37">
        <f>SUMIFS(СВЦЭМ!$K$34:$K$777,СВЦЭМ!$A$34:$A$777,$A383,СВЦЭМ!$B$34:$B$777,W$366)+'СЕТ СН'!$F$13-'СЕТ СН'!$F$23</f>
        <v>36.042309759999966</v>
      </c>
      <c r="X383" s="37">
        <f>SUMIFS(СВЦЭМ!$K$34:$K$777,СВЦЭМ!$A$34:$A$777,$A383,СВЦЭМ!$B$34:$B$777,X$366)+'СЕТ СН'!$F$13-'СЕТ СН'!$F$23</f>
        <v>108.45336572999997</v>
      </c>
      <c r="Y383" s="37">
        <f>SUMIFS(СВЦЭМ!$K$34:$K$777,СВЦЭМ!$A$34:$A$777,$A383,СВЦЭМ!$B$34:$B$777,Y$366)+'СЕТ СН'!$F$13-'СЕТ СН'!$F$23</f>
        <v>162.30082459000005</v>
      </c>
    </row>
    <row r="384" spans="1:25" ht="15.75" x14ac:dyDescent="0.2">
      <c r="A384" s="36">
        <f t="shared" si="10"/>
        <v>43057</v>
      </c>
      <c r="B384" s="37">
        <f>SUMIFS(СВЦЭМ!$K$34:$K$777,СВЦЭМ!$A$34:$A$777,$A384,СВЦЭМ!$B$34:$B$777,B$366)+'СЕТ СН'!$F$13-'СЕТ СН'!$F$23</f>
        <v>213.48830224000005</v>
      </c>
      <c r="C384" s="37">
        <f>SUMIFS(СВЦЭМ!$K$34:$K$777,СВЦЭМ!$A$34:$A$777,$A384,СВЦЭМ!$B$34:$B$777,C$366)+'СЕТ СН'!$F$13-'СЕТ СН'!$F$23</f>
        <v>243.40366841000002</v>
      </c>
      <c r="D384" s="37">
        <f>SUMIFS(СВЦЭМ!$K$34:$K$777,СВЦЭМ!$A$34:$A$777,$A384,СВЦЭМ!$B$34:$B$777,D$366)+'СЕТ СН'!$F$13-'СЕТ СН'!$F$23</f>
        <v>243.92325212000003</v>
      </c>
      <c r="E384" s="37">
        <f>SUMIFS(СВЦЭМ!$K$34:$K$777,СВЦЭМ!$A$34:$A$777,$A384,СВЦЭМ!$B$34:$B$777,E$366)+'СЕТ СН'!$F$13-'СЕТ СН'!$F$23</f>
        <v>231.46075332999999</v>
      </c>
      <c r="F384" s="37">
        <f>SUMIFS(СВЦЭМ!$K$34:$K$777,СВЦЭМ!$A$34:$A$777,$A384,СВЦЭМ!$B$34:$B$777,F$366)+'СЕТ СН'!$F$13-'СЕТ СН'!$F$23</f>
        <v>229.05240780999998</v>
      </c>
      <c r="G384" s="37">
        <f>SUMIFS(СВЦЭМ!$K$34:$K$777,СВЦЭМ!$A$34:$A$777,$A384,СВЦЭМ!$B$34:$B$777,G$366)+'СЕТ СН'!$F$13-'СЕТ СН'!$F$23</f>
        <v>239.06408589</v>
      </c>
      <c r="H384" s="37">
        <f>SUMIFS(СВЦЭМ!$K$34:$K$777,СВЦЭМ!$A$34:$A$777,$A384,СВЦЭМ!$B$34:$B$777,H$366)+'СЕТ СН'!$F$13-'СЕТ СН'!$F$23</f>
        <v>218.17103366000003</v>
      </c>
      <c r="I384" s="37">
        <f>SUMIFS(СВЦЭМ!$K$34:$K$777,СВЦЭМ!$A$34:$A$777,$A384,СВЦЭМ!$B$34:$B$777,I$366)+'СЕТ СН'!$F$13-'СЕТ СН'!$F$23</f>
        <v>168.87605285999996</v>
      </c>
      <c r="J384" s="37">
        <f>SUMIFS(СВЦЭМ!$K$34:$K$777,СВЦЭМ!$A$34:$A$777,$A384,СВЦЭМ!$B$34:$B$777,J$366)+'СЕТ СН'!$F$13-'СЕТ СН'!$F$23</f>
        <v>104.88040324999997</v>
      </c>
      <c r="K384" s="37">
        <f>SUMIFS(СВЦЭМ!$K$34:$K$777,СВЦЭМ!$A$34:$A$777,$A384,СВЦЭМ!$B$34:$B$777,K$366)+'СЕТ СН'!$F$13-'СЕТ СН'!$F$23</f>
        <v>30.361926120000021</v>
      </c>
      <c r="L384" s="37">
        <f>SUMIFS(СВЦЭМ!$K$34:$K$777,СВЦЭМ!$A$34:$A$777,$A384,СВЦЭМ!$B$34:$B$777,L$366)+'СЕТ СН'!$F$13-'СЕТ СН'!$F$23</f>
        <v>-17.900915820000023</v>
      </c>
      <c r="M384" s="37">
        <f>SUMIFS(СВЦЭМ!$K$34:$K$777,СВЦЭМ!$A$34:$A$777,$A384,СВЦЭМ!$B$34:$B$777,M$366)+'СЕТ СН'!$F$13-'СЕТ СН'!$F$23</f>
        <v>-39.302175759999955</v>
      </c>
      <c r="N384" s="37">
        <f>SUMIFS(СВЦЭМ!$K$34:$K$777,СВЦЭМ!$A$34:$A$777,$A384,СВЦЭМ!$B$34:$B$777,N$366)+'СЕТ СН'!$F$13-'СЕТ СН'!$F$23</f>
        <v>-39.539522170000055</v>
      </c>
      <c r="O384" s="37">
        <f>SUMIFS(СВЦЭМ!$K$34:$K$777,СВЦЭМ!$A$34:$A$777,$A384,СВЦЭМ!$B$34:$B$777,O$366)+'СЕТ СН'!$F$13-'СЕТ СН'!$F$23</f>
        <v>-38.239476729999978</v>
      </c>
      <c r="P384" s="37">
        <f>SUMIFS(СВЦЭМ!$K$34:$K$777,СВЦЭМ!$A$34:$A$777,$A384,СВЦЭМ!$B$34:$B$777,P$366)+'СЕТ СН'!$F$13-'СЕТ СН'!$F$23</f>
        <v>-37.446026589999974</v>
      </c>
      <c r="Q384" s="37">
        <f>SUMIFS(СВЦЭМ!$K$34:$K$777,СВЦЭМ!$A$34:$A$777,$A384,СВЦЭМ!$B$34:$B$777,Q$366)+'СЕТ СН'!$F$13-'СЕТ СН'!$F$23</f>
        <v>-38.159181539999963</v>
      </c>
      <c r="R384" s="37">
        <f>SUMIFS(СВЦЭМ!$K$34:$K$777,СВЦЭМ!$A$34:$A$777,$A384,СВЦЭМ!$B$34:$B$777,R$366)+'СЕТ СН'!$F$13-'СЕТ СН'!$F$23</f>
        <v>-35.800095029999966</v>
      </c>
      <c r="S384" s="37">
        <f>SUMIFS(СВЦЭМ!$K$34:$K$777,СВЦЭМ!$A$34:$A$777,$A384,СВЦЭМ!$B$34:$B$777,S$366)+'СЕТ СН'!$F$13-'СЕТ СН'!$F$23</f>
        <v>-35.476863959999946</v>
      </c>
      <c r="T384" s="37">
        <f>SUMIFS(СВЦЭМ!$K$34:$K$777,СВЦЭМ!$A$34:$A$777,$A384,СВЦЭМ!$B$34:$B$777,T$366)+'СЕТ СН'!$F$13-'СЕТ СН'!$F$23</f>
        <v>-36.703026249999994</v>
      </c>
      <c r="U384" s="37">
        <f>SUMIFS(СВЦЭМ!$K$34:$K$777,СВЦЭМ!$A$34:$A$777,$A384,СВЦЭМ!$B$34:$B$777,U$366)+'СЕТ СН'!$F$13-'СЕТ СН'!$F$23</f>
        <v>-21.955934479999996</v>
      </c>
      <c r="V384" s="37">
        <f>SUMIFS(СВЦЭМ!$K$34:$K$777,СВЦЭМ!$A$34:$A$777,$A384,СВЦЭМ!$B$34:$B$777,V$366)+'СЕТ СН'!$F$13-'СЕТ СН'!$F$23</f>
        <v>0.41088741999999456</v>
      </c>
      <c r="W384" s="37">
        <f>SUMIFS(СВЦЭМ!$K$34:$K$777,СВЦЭМ!$A$34:$A$777,$A384,СВЦЭМ!$B$34:$B$777,W$366)+'СЕТ СН'!$F$13-'СЕТ СН'!$F$23</f>
        <v>50.663808249999988</v>
      </c>
      <c r="X384" s="37">
        <f>SUMIFS(СВЦЭМ!$K$34:$K$777,СВЦЭМ!$A$34:$A$777,$A384,СВЦЭМ!$B$34:$B$777,X$366)+'СЕТ СН'!$F$13-'СЕТ СН'!$F$23</f>
        <v>100.51356852000004</v>
      </c>
      <c r="Y384" s="37">
        <f>SUMIFS(СВЦЭМ!$K$34:$K$777,СВЦЭМ!$A$34:$A$777,$A384,СВЦЭМ!$B$34:$B$777,Y$366)+'СЕТ СН'!$F$13-'СЕТ СН'!$F$23</f>
        <v>153.44705546</v>
      </c>
    </row>
    <row r="385" spans="1:26" ht="15.75" x14ac:dyDescent="0.2">
      <c r="A385" s="36">
        <f t="shared" si="10"/>
        <v>43058</v>
      </c>
      <c r="B385" s="37">
        <f>SUMIFS(СВЦЭМ!$K$34:$K$777,СВЦЭМ!$A$34:$A$777,$A385,СВЦЭМ!$B$34:$B$777,B$366)+'СЕТ СН'!$F$13-'СЕТ СН'!$F$23</f>
        <v>204.29635291</v>
      </c>
      <c r="C385" s="37">
        <f>SUMIFS(СВЦЭМ!$K$34:$K$777,СВЦЭМ!$A$34:$A$777,$A385,СВЦЭМ!$B$34:$B$777,C$366)+'СЕТ СН'!$F$13-'СЕТ СН'!$F$23</f>
        <v>221.68560779999996</v>
      </c>
      <c r="D385" s="37">
        <f>SUMIFS(СВЦЭМ!$K$34:$K$777,СВЦЭМ!$A$34:$A$777,$A385,СВЦЭМ!$B$34:$B$777,D$366)+'СЕТ СН'!$F$13-'СЕТ СН'!$F$23</f>
        <v>231.95220669000003</v>
      </c>
      <c r="E385" s="37">
        <f>SUMIFS(СВЦЭМ!$K$34:$K$777,СВЦЭМ!$A$34:$A$777,$A385,СВЦЭМ!$B$34:$B$777,E$366)+'СЕТ СН'!$F$13-'СЕТ СН'!$F$23</f>
        <v>228.51638860000003</v>
      </c>
      <c r="F385" s="37">
        <f>SUMIFS(СВЦЭМ!$K$34:$K$777,СВЦЭМ!$A$34:$A$777,$A385,СВЦЭМ!$B$34:$B$777,F$366)+'СЕТ СН'!$F$13-'СЕТ СН'!$F$23</f>
        <v>228.63883770999996</v>
      </c>
      <c r="G385" s="37">
        <f>SUMIFS(СВЦЭМ!$K$34:$K$777,СВЦЭМ!$A$34:$A$777,$A385,СВЦЭМ!$B$34:$B$777,G$366)+'СЕТ СН'!$F$13-'СЕТ СН'!$F$23</f>
        <v>218.71757245000003</v>
      </c>
      <c r="H385" s="37">
        <f>SUMIFS(СВЦЭМ!$K$34:$K$777,СВЦЭМ!$A$34:$A$777,$A385,СВЦЭМ!$B$34:$B$777,H$366)+'СЕТ СН'!$F$13-'СЕТ СН'!$F$23</f>
        <v>210.16741442</v>
      </c>
      <c r="I385" s="37">
        <f>SUMIFS(СВЦЭМ!$K$34:$K$777,СВЦЭМ!$A$34:$A$777,$A385,СВЦЭМ!$B$34:$B$777,I$366)+'СЕТ СН'!$F$13-'СЕТ СН'!$F$23</f>
        <v>209.92303988000003</v>
      </c>
      <c r="J385" s="37">
        <f>SUMIFS(СВЦЭМ!$K$34:$K$777,СВЦЭМ!$A$34:$A$777,$A385,СВЦЭМ!$B$34:$B$777,J$366)+'СЕТ СН'!$F$13-'СЕТ СН'!$F$23</f>
        <v>153.84631647000003</v>
      </c>
      <c r="K385" s="37">
        <f>SUMIFS(СВЦЭМ!$K$34:$K$777,СВЦЭМ!$A$34:$A$777,$A385,СВЦЭМ!$B$34:$B$777,K$366)+'СЕТ СН'!$F$13-'СЕТ СН'!$F$23</f>
        <v>60.985156970000048</v>
      </c>
      <c r="L385" s="37">
        <f>SUMIFS(СВЦЭМ!$K$34:$K$777,СВЦЭМ!$A$34:$A$777,$A385,СВЦЭМ!$B$34:$B$777,L$366)+'СЕТ СН'!$F$13-'СЕТ СН'!$F$23</f>
        <v>-17.599457000000029</v>
      </c>
      <c r="M385" s="37">
        <f>SUMIFS(СВЦЭМ!$K$34:$K$777,СВЦЭМ!$A$34:$A$777,$A385,СВЦЭМ!$B$34:$B$777,M$366)+'СЕТ СН'!$F$13-'СЕТ СН'!$F$23</f>
        <v>-39.984843729999966</v>
      </c>
      <c r="N385" s="37">
        <f>SUMIFS(СВЦЭМ!$K$34:$K$777,СВЦЭМ!$A$34:$A$777,$A385,СВЦЭМ!$B$34:$B$777,N$366)+'СЕТ СН'!$F$13-'СЕТ СН'!$F$23</f>
        <v>-34.562882970000032</v>
      </c>
      <c r="O385" s="37">
        <f>SUMIFS(СВЦЭМ!$K$34:$K$777,СВЦЭМ!$A$34:$A$777,$A385,СВЦЭМ!$B$34:$B$777,O$366)+'СЕТ СН'!$F$13-'СЕТ СН'!$F$23</f>
        <v>-22.835504769999943</v>
      </c>
      <c r="P385" s="37">
        <f>SUMIFS(СВЦЭМ!$K$34:$K$777,СВЦЭМ!$A$34:$A$777,$A385,СВЦЭМ!$B$34:$B$777,P$366)+'СЕТ СН'!$F$13-'СЕТ СН'!$F$23</f>
        <v>-16.88475490999997</v>
      </c>
      <c r="Q385" s="37">
        <f>SUMIFS(СВЦЭМ!$K$34:$K$777,СВЦЭМ!$A$34:$A$777,$A385,СВЦЭМ!$B$34:$B$777,Q$366)+'СЕТ СН'!$F$13-'СЕТ СН'!$F$23</f>
        <v>-13.402016559999993</v>
      </c>
      <c r="R385" s="37">
        <f>SUMIFS(СВЦЭМ!$K$34:$K$777,СВЦЭМ!$A$34:$A$777,$A385,СВЦЭМ!$B$34:$B$777,R$366)+'СЕТ СН'!$F$13-'СЕТ СН'!$F$23</f>
        <v>-12.123428080000053</v>
      </c>
      <c r="S385" s="37">
        <f>SUMIFS(СВЦЭМ!$K$34:$K$777,СВЦЭМ!$A$34:$A$777,$A385,СВЦЭМ!$B$34:$B$777,S$366)+'СЕТ СН'!$F$13-'СЕТ СН'!$F$23</f>
        <v>-35.457337810000013</v>
      </c>
      <c r="T385" s="37">
        <f>SUMIFS(СВЦЭМ!$K$34:$K$777,СВЦЭМ!$A$34:$A$777,$A385,СВЦЭМ!$B$34:$B$777,T$366)+'СЕТ СН'!$F$13-'СЕТ СН'!$F$23</f>
        <v>-54.397812860000045</v>
      </c>
      <c r="U385" s="37">
        <f>SUMIFS(СВЦЭМ!$K$34:$K$777,СВЦЭМ!$A$34:$A$777,$A385,СВЦЭМ!$B$34:$B$777,U$366)+'СЕТ СН'!$F$13-'СЕТ СН'!$F$23</f>
        <v>-45.044157000000041</v>
      </c>
      <c r="V385" s="37">
        <f>SUMIFS(СВЦЭМ!$K$34:$K$777,СВЦЭМ!$A$34:$A$777,$A385,СВЦЭМ!$B$34:$B$777,V$366)+'СЕТ СН'!$F$13-'СЕТ СН'!$F$23</f>
        <v>-13.025493200000028</v>
      </c>
      <c r="W385" s="37">
        <f>SUMIFS(СВЦЭМ!$K$34:$K$777,СВЦЭМ!$A$34:$A$777,$A385,СВЦЭМ!$B$34:$B$777,W$366)+'СЕТ СН'!$F$13-'СЕТ СН'!$F$23</f>
        <v>57.775799720000009</v>
      </c>
      <c r="X385" s="37">
        <f>SUMIFS(СВЦЭМ!$K$34:$K$777,СВЦЭМ!$A$34:$A$777,$A385,СВЦЭМ!$B$34:$B$777,X$366)+'СЕТ СН'!$F$13-'СЕТ СН'!$F$23</f>
        <v>112.31195369</v>
      </c>
      <c r="Y385" s="37">
        <f>SUMIFS(СВЦЭМ!$K$34:$K$777,СВЦЭМ!$A$34:$A$777,$A385,СВЦЭМ!$B$34:$B$777,Y$366)+'СЕТ СН'!$F$13-'СЕТ СН'!$F$23</f>
        <v>182.15113893</v>
      </c>
    </row>
    <row r="386" spans="1:26" ht="15.75" x14ac:dyDescent="0.2">
      <c r="A386" s="36">
        <f t="shared" si="10"/>
        <v>43059</v>
      </c>
      <c r="B386" s="37">
        <f>SUMIFS(СВЦЭМ!$K$34:$K$777,СВЦЭМ!$A$34:$A$777,$A386,СВЦЭМ!$B$34:$B$777,B$366)+'СЕТ СН'!$F$13-'СЕТ СН'!$F$23</f>
        <v>220.55078359000004</v>
      </c>
      <c r="C386" s="37">
        <f>SUMIFS(СВЦЭМ!$K$34:$K$777,СВЦЭМ!$A$34:$A$777,$A386,СВЦЭМ!$B$34:$B$777,C$366)+'СЕТ СН'!$F$13-'СЕТ СН'!$F$23</f>
        <v>240.87745776999998</v>
      </c>
      <c r="D386" s="37">
        <f>SUMIFS(СВЦЭМ!$K$34:$K$777,СВЦЭМ!$A$34:$A$777,$A386,СВЦЭМ!$B$34:$B$777,D$366)+'СЕТ СН'!$F$13-'СЕТ СН'!$F$23</f>
        <v>234.29102126999999</v>
      </c>
      <c r="E386" s="37">
        <f>SUMIFS(СВЦЭМ!$K$34:$K$777,СВЦЭМ!$A$34:$A$777,$A386,СВЦЭМ!$B$34:$B$777,E$366)+'СЕТ СН'!$F$13-'СЕТ СН'!$F$23</f>
        <v>232.27505246999999</v>
      </c>
      <c r="F386" s="37">
        <f>SUMIFS(СВЦЭМ!$K$34:$K$777,СВЦЭМ!$A$34:$A$777,$A386,СВЦЭМ!$B$34:$B$777,F$366)+'СЕТ СН'!$F$13-'СЕТ СН'!$F$23</f>
        <v>231.80593276000002</v>
      </c>
      <c r="G386" s="37">
        <f>SUMIFS(СВЦЭМ!$K$34:$K$777,СВЦЭМ!$A$34:$A$777,$A386,СВЦЭМ!$B$34:$B$777,G$366)+'СЕТ СН'!$F$13-'СЕТ СН'!$F$23</f>
        <v>234.35996512999998</v>
      </c>
      <c r="H386" s="37">
        <f>SUMIFS(СВЦЭМ!$K$34:$K$777,СВЦЭМ!$A$34:$A$777,$A386,СВЦЭМ!$B$34:$B$777,H$366)+'СЕТ СН'!$F$13-'СЕТ СН'!$F$23</f>
        <v>227.55580161</v>
      </c>
      <c r="I386" s="37">
        <f>SUMIFS(СВЦЭМ!$K$34:$K$777,СВЦЭМ!$A$34:$A$777,$A386,СВЦЭМ!$B$34:$B$777,I$366)+'СЕТ СН'!$F$13-'СЕТ СН'!$F$23</f>
        <v>149.07822375000001</v>
      </c>
      <c r="J386" s="37">
        <f>SUMIFS(СВЦЭМ!$K$34:$K$777,СВЦЭМ!$A$34:$A$777,$A386,СВЦЭМ!$B$34:$B$777,J$366)+'СЕТ СН'!$F$13-'СЕТ СН'!$F$23</f>
        <v>105.68281526999999</v>
      </c>
      <c r="K386" s="37">
        <f>SUMIFS(СВЦЭМ!$K$34:$K$777,СВЦЭМ!$A$34:$A$777,$A386,СВЦЭМ!$B$34:$B$777,K$366)+'СЕТ СН'!$F$13-'СЕТ СН'!$F$23</f>
        <v>50.965921839999965</v>
      </c>
      <c r="L386" s="37">
        <f>SUMIFS(СВЦЭМ!$K$34:$K$777,СВЦЭМ!$A$34:$A$777,$A386,СВЦЭМ!$B$34:$B$777,L$366)+'СЕТ СН'!$F$13-'СЕТ СН'!$F$23</f>
        <v>-0.20315491999997448</v>
      </c>
      <c r="M386" s="37">
        <f>SUMIFS(СВЦЭМ!$K$34:$K$777,СВЦЭМ!$A$34:$A$777,$A386,СВЦЭМ!$B$34:$B$777,M$366)+'СЕТ СН'!$F$13-'СЕТ СН'!$F$23</f>
        <v>-26.669340980000015</v>
      </c>
      <c r="N386" s="37">
        <f>SUMIFS(СВЦЭМ!$K$34:$K$777,СВЦЭМ!$A$34:$A$777,$A386,СВЦЭМ!$B$34:$B$777,N$366)+'СЕТ СН'!$F$13-'СЕТ СН'!$F$23</f>
        <v>-17.031806189999998</v>
      </c>
      <c r="O386" s="37">
        <f>SUMIFS(СВЦЭМ!$K$34:$K$777,СВЦЭМ!$A$34:$A$777,$A386,СВЦЭМ!$B$34:$B$777,O$366)+'СЕТ СН'!$F$13-'СЕТ СН'!$F$23</f>
        <v>-13.790546940000013</v>
      </c>
      <c r="P386" s="37">
        <f>SUMIFS(СВЦЭМ!$K$34:$K$777,СВЦЭМ!$A$34:$A$777,$A386,СВЦЭМ!$B$34:$B$777,P$366)+'СЕТ СН'!$F$13-'СЕТ СН'!$F$23</f>
        <v>-7.5920694500000536</v>
      </c>
      <c r="Q386" s="37">
        <f>SUMIFS(СВЦЭМ!$K$34:$K$777,СВЦЭМ!$A$34:$A$777,$A386,СВЦЭМ!$B$34:$B$777,Q$366)+'СЕТ СН'!$F$13-'СЕТ СН'!$F$23</f>
        <v>-3.3095578200000091</v>
      </c>
      <c r="R386" s="37">
        <f>SUMIFS(СВЦЭМ!$K$34:$K$777,СВЦЭМ!$A$34:$A$777,$A386,СВЦЭМ!$B$34:$B$777,R$366)+'СЕТ СН'!$F$13-'СЕТ СН'!$F$23</f>
        <v>-3.5855913000000328</v>
      </c>
      <c r="S386" s="37">
        <f>SUMIFS(СВЦЭМ!$K$34:$K$777,СВЦЭМ!$A$34:$A$777,$A386,СВЦЭМ!$B$34:$B$777,S$366)+'СЕТ СН'!$F$13-'СЕТ СН'!$F$23</f>
        <v>-23.605169690000025</v>
      </c>
      <c r="T386" s="37">
        <f>SUMIFS(СВЦЭМ!$K$34:$K$777,СВЦЭМ!$A$34:$A$777,$A386,СВЦЭМ!$B$34:$B$777,T$366)+'СЕТ СН'!$F$13-'СЕТ СН'!$F$23</f>
        <v>-46.607685059999994</v>
      </c>
      <c r="U386" s="37">
        <f>SUMIFS(СВЦЭМ!$K$34:$K$777,СВЦЭМ!$A$34:$A$777,$A386,СВЦЭМ!$B$34:$B$777,U$366)+'СЕТ СН'!$F$13-'СЕТ СН'!$F$23</f>
        <v>-44.198786120000022</v>
      </c>
      <c r="V386" s="37">
        <f>SUMIFS(СВЦЭМ!$K$34:$K$777,СВЦЭМ!$A$34:$A$777,$A386,СВЦЭМ!$B$34:$B$777,V$366)+'СЕТ СН'!$F$13-'СЕТ СН'!$F$23</f>
        <v>-19.901966600000037</v>
      </c>
      <c r="W386" s="37">
        <f>SUMIFS(СВЦЭМ!$K$34:$K$777,СВЦЭМ!$A$34:$A$777,$A386,СВЦЭМ!$B$34:$B$777,W$366)+'СЕТ СН'!$F$13-'СЕТ СН'!$F$23</f>
        <v>38.172835419999956</v>
      </c>
      <c r="X386" s="37">
        <f>SUMIFS(СВЦЭМ!$K$34:$K$777,СВЦЭМ!$A$34:$A$777,$A386,СВЦЭМ!$B$34:$B$777,X$366)+'СЕТ СН'!$F$13-'СЕТ СН'!$F$23</f>
        <v>101.15338604999999</v>
      </c>
      <c r="Y386" s="37">
        <f>SUMIFS(СВЦЭМ!$K$34:$K$777,СВЦЭМ!$A$34:$A$777,$A386,СВЦЭМ!$B$34:$B$777,Y$366)+'СЕТ СН'!$F$13-'СЕТ СН'!$F$23</f>
        <v>170.63935704000005</v>
      </c>
    </row>
    <row r="387" spans="1:26" ht="15.75" x14ac:dyDescent="0.2">
      <c r="A387" s="36">
        <f t="shared" si="10"/>
        <v>43060</v>
      </c>
      <c r="B387" s="37">
        <f>SUMIFS(СВЦЭМ!$K$34:$K$777,СВЦЭМ!$A$34:$A$777,$A387,СВЦЭМ!$B$34:$B$777,B$366)+'СЕТ СН'!$F$13-'СЕТ СН'!$F$23</f>
        <v>217.60761216000003</v>
      </c>
      <c r="C387" s="37">
        <f>SUMIFS(СВЦЭМ!$K$34:$K$777,СВЦЭМ!$A$34:$A$777,$A387,СВЦЭМ!$B$34:$B$777,C$366)+'СЕТ СН'!$F$13-'СЕТ СН'!$F$23</f>
        <v>237.44025750000003</v>
      </c>
      <c r="D387" s="37">
        <f>SUMIFS(СВЦЭМ!$K$34:$K$777,СВЦЭМ!$A$34:$A$777,$A387,СВЦЭМ!$B$34:$B$777,D$366)+'СЕТ СН'!$F$13-'СЕТ СН'!$F$23</f>
        <v>239.29814379000004</v>
      </c>
      <c r="E387" s="37">
        <f>SUMIFS(СВЦЭМ!$K$34:$K$777,СВЦЭМ!$A$34:$A$777,$A387,СВЦЭМ!$B$34:$B$777,E$366)+'СЕТ СН'!$F$13-'СЕТ СН'!$F$23</f>
        <v>237.73982981999995</v>
      </c>
      <c r="F387" s="37">
        <f>SUMIFS(СВЦЭМ!$K$34:$K$777,СВЦЭМ!$A$34:$A$777,$A387,СВЦЭМ!$B$34:$B$777,F$366)+'СЕТ СН'!$F$13-'СЕТ СН'!$F$23</f>
        <v>238.31628708000005</v>
      </c>
      <c r="G387" s="37">
        <f>SUMIFS(СВЦЭМ!$K$34:$K$777,СВЦЭМ!$A$34:$A$777,$A387,СВЦЭМ!$B$34:$B$777,G$366)+'СЕТ СН'!$F$13-'СЕТ СН'!$F$23</f>
        <v>241.27769058000001</v>
      </c>
      <c r="H387" s="37">
        <f>SUMIFS(СВЦЭМ!$K$34:$K$777,СВЦЭМ!$A$34:$A$777,$A387,СВЦЭМ!$B$34:$B$777,H$366)+'СЕТ СН'!$F$13-'СЕТ СН'!$F$23</f>
        <v>224.78529993999996</v>
      </c>
      <c r="I387" s="37">
        <f>SUMIFS(СВЦЭМ!$K$34:$K$777,СВЦЭМ!$A$34:$A$777,$A387,СВЦЭМ!$B$34:$B$777,I$366)+'СЕТ СН'!$F$13-'СЕТ СН'!$F$23</f>
        <v>148.16850151000006</v>
      </c>
      <c r="J387" s="37">
        <f>SUMIFS(СВЦЭМ!$K$34:$K$777,СВЦЭМ!$A$34:$A$777,$A387,СВЦЭМ!$B$34:$B$777,J$366)+'СЕТ СН'!$F$13-'СЕТ СН'!$F$23</f>
        <v>103.71639734999997</v>
      </c>
      <c r="K387" s="37">
        <f>SUMIFS(СВЦЭМ!$K$34:$K$777,СВЦЭМ!$A$34:$A$777,$A387,СВЦЭМ!$B$34:$B$777,K$366)+'СЕТ СН'!$F$13-'СЕТ СН'!$F$23</f>
        <v>44.243119569999976</v>
      </c>
      <c r="L387" s="37">
        <f>SUMIFS(СВЦЭМ!$K$34:$K$777,СВЦЭМ!$A$34:$A$777,$A387,СВЦЭМ!$B$34:$B$777,L$366)+'СЕТ СН'!$F$13-'СЕТ СН'!$F$23</f>
        <v>-2.8689276400000381</v>
      </c>
      <c r="M387" s="37">
        <f>SUMIFS(СВЦЭМ!$K$34:$K$777,СВЦЭМ!$A$34:$A$777,$A387,СВЦЭМ!$B$34:$B$777,M$366)+'СЕТ СН'!$F$13-'СЕТ СН'!$F$23</f>
        <v>-21.489352090000011</v>
      </c>
      <c r="N387" s="37">
        <f>SUMIFS(СВЦЭМ!$K$34:$K$777,СВЦЭМ!$A$34:$A$777,$A387,СВЦЭМ!$B$34:$B$777,N$366)+'СЕТ СН'!$F$13-'СЕТ СН'!$F$23</f>
        <v>-12.329168009999989</v>
      </c>
      <c r="O387" s="37">
        <f>SUMIFS(СВЦЭМ!$K$34:$K$777,СВЦЭМ!$A$34:$A$777,$A387,СВЦЭМ!$B$34:$B$777,O$366)+'СЕТ СН'!$F$13-'СЕТ СН'!$F$23</f>
        <v>-7.169713569999999</v>
      </c>
      <c r="P387" s="37">
        <f>SUMIFS(СВЦЭМ!$K$34:$K$777,СВЦЭМ!$A$34:$A$777,$A387,СВЦЭМ!$B$34:$B$777,P$366)+'СЕТ СН'!$F$13-'СЕТ СН'!$F$23</f>
        <v>-2.258886289999964</v>
      </c>
      <c r="Q387" s="37">
        <f>SUMIFS(СВЦЭМ!$K$34:$K$777,СВЦЭМ!$A$34:$A$777,$A387,СВЦЭМ!$B$34:$B$777,Q$366)+'СЕТ СН'!$F$13-'СЕТ СН'!$F$23</f>
        <v>2.0614176200000429</v>
      </c>
      <c r="R387" s="37">
        <f>SUMIFS(СВЦЭМ!$K$34:$K$777,СВЦЭМ!$A$34:$A$777,$A387,СВЦЭМ!$B$34:$B$777,R$366)+'СЕТ СН'!$F$13-'СЕТ СН'!$F$23</f>
        <v>3.1540641499999538</v>
      </c>
      <c r="S387" s="37">
        <f>SUMIFS(СВЦЭМ!$K$34:$K$777,СВЦЭМ!$A$34:$A$777,$A387,СВЦЭМ!$B$34:$B$777,S$366)+'СЕТ СН'!$F$13-'СЕТ СН'!$F$23</f>
        <v>-13.262131859999954</v>
      </c>
      <c r="T387" s="37">
        <f>SUMIFS(СВЦЭМ!$K$34:$K$777,СВЦЭМ!$A$34:$A$777,$A387,СВЦЭМ!$B$34:$B$777,T$366)+'СЕТ СН'!$F$13-'СЕТ СН'!$F$23</f>
        <v>-45.849040270000046</v>
      </c>
      <c r="U387" s="37">
        <f>SUMIFS(СВЦЭМ!$K$34:$K$777,СВЦЭМ!$A$34:$A$777,$A387,СВЦЭМ!$B$34:$B$777,U$366)+'СЕТ СН'!$F$13-'СЕТ СН'!$F$23</f>
        <v>-57.456925980000051</v>
      </c>
      <c r="V387" s="37">
        <f>SUMIFS(СВЦЭМ!$K$34:$K$777,СВЦЭМ!$A$34:$A$777,$A387,СВЦЭМ!$B$34:$B$777,V$366)+'СЕТ СН'!$F$13-'СЕТ СН'!$F$23</f>
        <v>-11.54305118000002</v>
      </c>
      <c r="W387" s="37">
        <f>SUMIFS(СВЦЭМ!$K$34:$K$777,СВЦЭМ!$A$34:$A$777,$A387,СВЦЭМ!$B$34:$B$777,W$366)+'СЕТ СН'!$F$13-'СЕТ СН'!$F$23</f>
        <v>43.129523240000026</v>
      </c>
      <c r="X387" s="37">
        <f>SUMIFS(СВЦЭМ!$K$34:$K$777,СВЦЭМ!$A$34:$A$777,$A387,СВЦЭМ!$B$34:$B$777,X$366)+'СЕТ СН'!$F$13-'СЕТ СН'!$F$23</f>
        <v>107.22245721000002</v>
      </c>
      <c r="Y387" s="37">
        <f>SUMIFS(СВЦЭМ!$K$34:$K$777,СВЦЭМ!$A$34:$A$777,$A387,СВЦЭМ!$B$34:$B$777,Y$366)+'СЕТ СН'!$F$13-'СЕТ СН'!$F$23</f>
        <v>168.09768800999996</v>
      </c>
    </row>
    <row r="388" spans="1:26" ht="15.75" x14ac:dyDescent="0.2">
      <c r="A388" s="36">
        <f t="shared" si="10"/>
        <v>43061</v>
      </c>
      <c r="B388" s="37">
        <f>SUMIFS(СВЦЭМ!$K$34:$K$777,СВЦЭМ!$A$34:$A$777,$A388,СВЦЭМ!$B$34:$B$777,B$366)+'СЕТ СН'!$F$13-'СЕТ СН'!$F$23</f>
        <v>171.45228609000003</v>
      </c>
      <c r="C388" s="37">
        <f>SUMIFS(СВЦЭМ!$K$34:$K$777,СВЦЭМ!$A$34:$A$777,$A388,СВЦЭМ!$B$34:$B$777,C$366)+'СЕТ СН'!$F$13-'СЕТ СН'!$F$23</f>
        <v>163.71787522</v>
      </c>
      <c r="D388" s="37">
        <f>SUMIFS(СВЦЭМ!$K$34:$K$777,СВЦЭМ!$A$34:$A$777,$A388,СВЦЭМ!$B$34:$B$777,D$366)+'СЕТ СН'!$F$13-'СЕТ СН'!$F$23</f>
        <v>155.66500766000001</v>
      </c>
      <c r="E388" s="37">
        <f>SUMIFS(СВЦЭМ!$K$34:$K$777,СВЦЭМ!$A$34:$A$777,$A388,СВЦЭМ!$B$34:$B$777,E$366)+'СЕТ СН'!$F$13-'СЕТ СН'!$F$23</f>
        <v>153.46390202999999</v>
      </c>
      <c r="F388" s="37">
        <f>SUMIFS(СВЦЭМ!$K$34:$K$777,СВЦЭМ!$A$34:$A$777,$A388,СВЦЭМ!$B$34:$B$777,F$366)+'СЕТ СН'!$F$13-'СЕТ СН'!$F$23</f>
        <v>154.04071472999999</v>
      </c>
      <c r="G388" s="37">
        <f>SUMIFS(СВЦЭМ!$K$34:$K$777,СВЦЭМ!$A$34:$A$777,$A388,СВЦЭМ!$B$34:$B$777,G$366)+'СЕТ СН'!$F$13-'СЕТ СН'!$F$23</f>
        <v>158.95739724999999</v>
      </c>
      <c r="H388" s="37">
        <f>SUMIFS(СВЦЭМ!$K$34:$K$777,СВЦЭМ!$A$34:$A$777,$A388,СВЦЭМ!$B$34:$B$777,H$366)+'СЕТ СН'!$F$13-'СЕТ СН'!$F$23</f>
        <v>159.95698652999999</v>
      </c>
      <c r="I388" s="37">
        <f>SUMIFS(СВЦЭМ!$K$34:$K$777,СВЦЭМ!$A$34:$A$777,$A388,СВЦЭМ!$B$34:$B$777,I$366)+'СЕТ СН'!$F$13-'СЕТ СН'!$F$23</f>
        <v>106.62436586000001</v>
      </c>
      <c r="J388" s="37">
        <f>SUMIFS(СВЦЭМ!$K$34:$K$777,СВЦЭМ!$A$34:$A$777,$A388,СВЦЭМ!$B$34:$B$777,J$366)+'СЕТ СН'!$F$13-'СЕТ СН'!$F$23</f>
        <v>104.46574197999996</v>
      </c>
      <c r="K388" s="37">
        <f>SUMIFS(СВЦЭМ!$K$34:$K$777,СВЦЭМ!$A$34:$A$777,$A388,СВЦЭМ!$B$34:$B$777,K$366)+'СЕТ СН'!$F$13-'СЕТ СН'!$F$23</f>
        <v>69.257943950000026</v>
      </c>
      <c r="L388" s="37">
        <f>SUMIFS(СВЦЭМ!$K$34:$K$777,СВЦЭМ!$A$34:$A$777,$A388,СВЦЭМ!$B$34:$B$777,L$366)+'СЕТ СН'!$F$13-'СЕТ СН'!$F$23</f>
        <v>22.990951180000025</v>
      </c>
      <c r="M388" s="37">
        <f>SUMIFS(СВЦЭМ!$K$34:$K$777,СВЦЭМ!$A$34:$A$777,$A388,СВЦЭМ!$B$34:$B$777,M$366)+'СЕТ СН'!$F$13-'СЕТ СН'!$F$23</f>
        <v>3.7536950000003344E-2</v>
      </c>
      <c r="N388" s="37">
        <f>SUMIFS(СВЦЭМ!$K$34:$K$777,СВЦЭМ!$A$34:$A$777,$A388,СВЦЭМ!$B$34:$B$777,N$366)+'СЕТ СН'!$F$13-'СЕТ СН'!$F$23</f>
        <v>-12.42531912000004</v>
      </c>
      <c r="O388" s="37">
        <f>SUMIFS(СВЦЭМ!$K$34:$K$777,СВЦЭМ!$A$34:$A$777,$A388,СВЦЭМ!$B$34:$B$777,O$366)+'СЕТ СН'!$F$13-'СЕТ СН'!$F$23</f>
        <v>-17.027505239999982</v>
      </c>
      <c r="P388" s="37">
        <f>SUMIFS(СВЦЭМ!$K$34:$K$777,СВЦЭМ!$A$34:$A$777,$A388,СВЦЭМ!$B$34:$B$777,P$366)+'СЕТ СН'!$F$13-'СЕТ СН'!$F$23</f>
        <v>-18.978511039999944</v>
      </c>
      <c r="Q388" s="37">
        <f>SUMIFS(СВЦЭМ!$K$34:$K$777,СВЦЭМ!$A$34:$A$777,$A388,СВЦЭМ!$B$34:$B$777,Q$366)+'СЕТ СН'!$F$13-'СЕТ СН'!$F$23</f>
        <v>-17.360932489999982</v>
      </c>
      <c r="R388" s="37">
        <f>SUMIFS(СВЦЭМ!$K$34:$K$777,СВЦЭМ!$A$34:$A$777,$A388,СВЦЭМ!$B$34:$B$777,R$366)+'СЕТ СН'!$F$13-'СЕТ СН'!$F$23</f>
        <v>-17.876979880000022</v>
      </c>
      <c r="S388" s="37">
        <f>SUMIFS(СВЦЭМ!$K$34:$K$777,СВЦЭМ!$A$34:$A$777,$A388,СВЦЭМ!$B$34:$B$777,S$366)+'СЕТ СН'!$F$13-'СЕТ СН'!$F$23</f>
        <v>-15.662134219999984</v>
      </c>
      <c r="T388" s="37">
        <f>SUMIFS(СВЦЭМ!$K$34:$K$777,СВЦЭМ!$A$34:$A$777,$A388,СВЦЭМ!$B$34:$B$777,T$366)+'СЕТ СН'!$F$13-'СЕТ СН'!$F$23</f>
        <v>-61.995580079999968</v>
      </c>
      <c r="U388" s="37">
        <f>SUMIFS(СВЦЭМ!$K$34:$K$777,СВЦЭМ!$A$34:$A$777,$A388,СВЦЭМ!$B$34:$B$777,U$366)+'СЕТ СН'!$F$13-'СЕТ СН'!$F$23</f>
        <v>-65.74708062000002</v>
      </c>
      <c r="V388" s="37">
        <f>SUMIFS(СВЦЭМ!$K$34:$K$777,СВЦЭМ!$A$34:$A$777,$A388,СВЦЭМ!$B$34:$B$777,V$366)+'СЕТ СН'!$F$13-'СЕТ СН'!$F$23</f>
        <v>21.504645879999998</v>
      </c>
      <c r="W388" s="37">
        <f>SUMIFS(СВЦЭМ!$K$34:$K$777,СВЦЭМ!$A$34:$A$777,$A388,СВЦЭМ!$B$34:$B$777,W$366)+'СЕТ СН'!$F$13-'СЕТ СН'!$F$23</f>
        <v>59.262835320000022</v>
      </c>
      <c r="X388" s="37">
        <f>SUMIFS(СВЦЭМ!$K$34:$K$777,СВЦЭМ!$A$34:$A$777,$A388,СВЦЭМ!$B$34:$B$777,X$366)+'СЕТ СН'!$F$13-'СЕТ СН'!$F$23</f>
        <v>101.8256877</v>
      </c>
      <c r="Y388" s="37">
        <f>SUMIFS(СВЦЭМ!$K$34:$K$777,СВЦЭМ!$A$34:$A$777,$A388,СВЦЭМ!$B$34:$B$777,Y$366)+'СЕТ СН'!$F$13-'СЕТ СН'!$F$23</f>
        <v>152.24230152999996</v>
      </c>
    </row>
    <row r="389" spans="1:26" ht="15.75" x14ac:dyDescent="0.2">
      <c r="A389" s="36">
        <f t="shared" si="10"/>
        <v>43062</v>
      </c>
      <c r="B389" s="37">
        <f>SUMIFS(СВЦЭМ!$K$34:$K$777,СВЦЭМ!$A$34:$A$777,$A389,СВЦЭМ!$B$34:$B$777,B$366)+'СЕТ СН'!$F$13-'СЕТ СН'!$F$23</f>
        <v>151.69670442999995</v>
      </c>
      <c r="C389" s="37">
        <f>SUMIFS(СВЦЭМ!$K$34:$K$777,СВЦЭМ!$A$34:$A$777,$A389,СВЦЭМ!$B$34:$B$777,C$366)+'СЕТ СН'!$F$13-'СЕТ СН'!$F$23</f>
        <v>186.54753982</v>
      </c>
      <c r="D389" s="37">
        <f>SUMIFS(СВЦЭМ!$K$34:$K$777,СВЦЭМ!$A$34:$A$777,$A389,СВЦЭМ!$B$34:$B$777,D$366)+'СЕТ СН'!$F$13-'СЕТ СН'!$F$23</f>
        <v>232.43328842000005</v>
      </c>
      <c r="E389" s="37">
        <f>SUMIFS(СВЦЭМ!$K$34:$K$777,СВЦЭМ!$A$34:$A$777,$A389,СВЦЭМ!$B$34:$B$777,E$366)+'СЕТ СН'!$F$13-'СЕТ СН'!$F$23</f>
        <v>231.41464241000006</v>
      </c>
      <c r="F389" s="37">
        <f>SUMIFS(СВЦЭМ!$K$34:$K$777,СВЦЭМ!$A$34:$A$777,$A389,СВЦЭМ!$B$34:$B$777,F$366)+'СЕТ СН'!$F$13-'СЕТ СН'!$F$23</f>
        <v>231.33539435</v>
      </c>
      <c r="G389" s="37">
        <f>SUMIFS(СВЦЭМ!$K$34:$K$777,СВЦЭМ!$A$34:$A$777,$A389,СВЦЭМ!$B$34:$B$777,G$366)+'СЕТ СН'!$F$13-'СЕТ СН'!$F$23</f>
        <v>232.82041909999998</v>
      </c>
      <c r="H389" s="37">
        <f>SUMIFS(СВЦЭМ!$K$34:$K$777,СВЦЭМ!$A$34:$A$777,$A389,СВЦЭМ!$B$34:$B$777,H$366)+'СЕТ СН'!$F$13-'СЕТ СН'!$F$23</f>
        <v>211.86101102999999</v>
      </c>
      <c r="I389" s="37">
        <f>SUMIFS(СВЦЭМ!$K$34:$K$777,СВЦЭМ!$A$34:$A$777,$A389,СВЦЭМ!$B$34:$B$777,I$366)+'СЕТ СН'!$F$13-'СЕТ СН'!$F$23</f>
        <v>133.70909061999998</v>
      </c>
      <c r="J389" s="37">
        <f>SUMIFS(СВЦЭМ!$K$34:$K$777,СВЦЭМ!$A$34:$A$777,$A389,СВЦЭМ!$B$34:$B$777,J$366)+'СЕТ СН'!$F$13-'СЕТ СН'!$F$23</f>
        <v>83.101252769999974</v>
      </c>
      <c r="K389" s="37">
        <f>SUMIFS(СВЦЭМ!$K$34:$K$777,СВЦЭМ!$A$34:$A$777,$A389,СВЦЭМ!$B$34:$B$777,K$366)+'СЕТ СН'!$F$13-'СЕТ СН'!$F$23</f>
        <v>14.257777069999975</v>
      </c>
      <c r="L389" s="37">
        <f>SUMIFS(СВЦЭМ!$K$34:$K$777,СВЦЭМ!$A$34:$A$777,$A389,СВЦЭМ!$B$34:$B$777,L$366)+'СЕТ СН'!$F$13-'СЕТ СН'!$F$23</f>
        <v>-38.450803039999983</v>
      </c>
      <c r="M389" s="37">
        <f>SUMIFS(СВЦЭМ!$K$34:$K$777,СВЦЭМ!$A$34:$A$777,$A389,СВЦЭМ!$B$34:$B$777,M$366)+'СЕТ СН'!$F$13-'СЕТ СН'!$F$23</f>
        <v>-56.491333420000046</v>
      </c>
      <c r="N389" s="37">
        <f>SUMIFS(СВЦЭМ!$K$34:$K$777,СВЦЭМ!$A$34:$A$777,$A389,СВЦЭМ!$B$34:$B$777,N$366)+'СЕТ СН'!$F$13-'СЕТ СН'!$F$23</f>
        <v>-46.604333020000013</v>
      </c>
      <c r="O389" s="37">
        <f>SUMIFS(СВЦЭМ!$K$34:$K$777,СВЦЭМ!$A$34:$A$777,$A389,СВЦЭМ!$B$34:$B$777,O$366)+'СЕТ СН'!$F$13-'СЕТ СН'!$F$23</f>
        <v>-61.469662670000048</v>
      </c>
      <c r="P389" s="37">
        <f>SUMIFS(СВЦЭМ!$K$34:$K$777,СВЦЭМ!$A$34:$A$777,$A389,СВЦЭМ!$B$34:$B$777,P$366)+'СЕТ СН'!$F$13-'СЕТ СН'!$F$23</f>
        <v>-29.99566834999996</v>
      </c>
      <c r="Q389" s="37">
        <f>SUMIFS(СВЦЭМ!$K$34:$K$777,СВЦЭМ!$A$34:$A$777,$A389,СВЦЭМ!$B$34:$B$777,Q$366)+'СЕТ СН'!$F$13-'СЕТ СН'!$F$23</f>
        <v>-26.057299280000052</v>
      </c>
      <c r="R389" s="37">
        <f>SUMIFS(СВЦЭМ!$K$34:$K$777,СВЦЭМ!$A$34:$A$777,$A389,СВЦЭМ!$B$34:$B$777,R$366)+'СЕТ СН'!$F$13-'СЕТ СН'!$F$23</f>
        <v>-21.539480909999952</v>
      </c>
      <c r="S389" s="37">
        <f>SUMIFS(СВЦЭМ!$K$34:$K$777,СВЦЭМ!$A$34:$A$777,$A389,СВЦЭМ!$B$34:$B$777,S$366)+'СЕТ СН'!$F$13-'СЕТ СН'!$F$23</f>
        <v>-44.448178989999974</v>
      </c>
      <c r="T389" s="37">
        <f>SUMIFS(СВЦЭМ!$K$34:$K$777,СВЦЭМ!$A$34:$A$777,$A389,СВЦЭМ!$B$34:$B$777,T$366)+'СЕТ СН'!$F$13-'СЕТ СН'!$F$23</f>
        <v>-59.438378530000023</v>
      </c>
      <c r="U389" s="37">
        <f>SUMIFS(СВЦЭМ!$K$34:$K$777,СВЦЭМ!$A$34:$A$777,$A389,СВЦЭМ!$B$34:$B$777,U$366)+'СЕТ СН'!$F$13-'СЕТ СН'!$F$23</f>
        <v>-62.640393700000004</v>
      </c>
      <c r="V389" s="37">
        <f>SUMIFS(СВЦЭМ!$K$34:$K$777,СВЦЭМ!$A$34:$A$777,$A389,СВЦЭМ!$B$34:$B$777,V$366)+'СЕТ СН'!$F$13-'СЕТ СН'!$F$23</f>
        <v>-36.246135429999981</v>
      </c>
      <c r="W389" s="37">
        <f>SUMIFS(СВЦЭМ!$K$34:$K$777,СВЦЭМ!$A$34:$A$777,$A389,СВЦЭМ!$B$34:$B$777,W$366)+'СЕТ СН'!$F$13-'СЕТ СН'!$F$23</f>
        <v>21.806091530000003</v>
      </c>
      <c r="X389" s="37">
        <f>SUMIFS(СВЦЭМ!$K$34:$K$777,СВЦЭМ!$A$34:$A$777,$A389,СВЦЭМ!$B$34:$B$777,X$366)+'СЕТ СН'!$F$13-'СЕТ СН'!$F$23</f>
        <v>84.229693300000008</v>
      </c>
      <c r="Y389" s="37">
        <f>SUMIFS(СВЦЭМ!$K$34:$K$777,СВЦЭМ!$A$34:$A$777,$A389,СВЦЭМ!$B$34:$B$777,Y$366)+'СЕТ СН'!$F$13-'СЕТ СН'!$F$23</f>
        <v>123.35805194</v>
      </c>
    </row>
    <row r="390" spans="1:26" ht="15.75" x14ac:dyDescent="0.2">
      <c r="A390" s="36">
        <f t="shared" si="10"/>
        <v>43063</v>
      </c>
      <c r="B390" s="37">
        <f>SUMIFS(СВЦЭМ!$K$34:$K$777,СВЦЭМ!$A$34:$A$777,$A390,СВЦЭМ!$B$34:$B$777,B$366)+'СЕТ СН'!$F$13-'СЕТ СН'!$F$23</f>
        <v>137.76967504000004</v>
      </c>
      <c r="C390" s="37">
        <f>SUMIFS(СВЦЭМ!$K$34:$K$777,СВЦЭМ!$A$34:$A$777,$A390,СВЦЭМ!$B$34:$B$777,C$366)+'СЕТ СН'!$F$13-'СЕТ СН'!$F$23</f>
        <v>181.69803410999998</v>
      </c>
      <c r="D390" s="37">
        <f>SUMIFS(СВЦЭМ!$K$34:$K$777,СВЦЭМ!$A$34:$A$777,$A390,СВЦЭМ!$B$34:$B$777,D$366)+'СЕТ СН'!$F$13-'СЕТ СН'!$F$23</f>
        <v>245.78184208000005</v>
      </c>
      <c r="E390" s="37">
        <f>SUMIFS(СВЦЭМ!$K$34:$K$777,СВЦЭМ!$A$34:$A$777,$A390,СВЦЭМ!$B$34:$B$777,E$366)+'СЕТ СН'!$F$13-'СЕТ СН'!$F$23</f>
        <v>245.41968219</v>
      </c>
      <c r="F390" s="37">
        <f>SUMIFS(СВЦЭМ!$K$34:$K$777,СВЦЭМ!$A$34:$A$777,$A390,СВЦЭМ!$B$34:$B$777,F$366)+'СЕТ СН'!$F$13-'СЕТ СН'!$F$23</f>
        <v>246.23492715999998</v>
      </c>
      <c r="G390" s="37">
        <f>SUMIFS(СВЦЭМ!$K$34:$K$777,СВЦЭМ!$A$34:$A$777,$A390,СВЦЭМ!$B$34:$B$777,G$366)+'СЕТ СН'!$F$13-'СЕТ СН'!$F$23</f>
        <v>245.17912365999996</v>
      </c>
      <c r="H390" s="37">
        <f>SUMIFS(СВЦЭМ!$K$34:$K$777,СВЦЭМ!$A$34:$A$777,$A390,СВЦЭМ!$B$34:$B$777,H$366)+'СЕТ СН'!$F$13-'СЕТ СН'!$F$23</f>
        <v>207.73487952000005</v>
      </c>
      <c r="I390" s="37">
        <f>SUMIFS(СВЦЭМ!$K$34:$K$777,СВЦЭМ!$A$34:$A$777,$A390,СВЦЭМ!$B$34:$B$777,I$366)+'СЕТ СН'!$F$13-'СЕТ СН'!$F$23</f>
        <v>139.02452418999997</v>
      </c>
      <c r="J390" s="37">
        <f>SUMIFS(СВЦЭМ!$K$34:$K$777,СВЦЭМ!$A$34:$A$777,$A390,СВЦЭМ!$B$34:$B$777,J$366)+'СЕТ СН'!$F$13-'СЕТ СН'!$F$23</f>
        <v>72.913477280000052</v>
      </c>
      <c r="K390" s="37">
        <f>SUMIFS(СВЦЭМ!$K$34:$K$777,СВЦЭМ!$A$34:$A$777,$A390,СВЦЭМ!$B$34:$B$777,K$366)+'СЕТ СН'!$F$13-'СЕТ СН'!$F$23</f>
        <v>8.495057240000051</v>
      </c>
      <c r="L390" s="37">
        <f>SUMIFS(СВЦЭМ!$K$34:$K$777,СВЦЭМ!$A$34:$A$777,$A390,СВЦЭМ!$B$34:$B$777,L$366)+'СЕТ СН'!$F$13-'СЕТ СН'!$F$23</f>
        <v>1.4001740700000482</v>
      </c>
      <c r="M390" s="37">
        <f>SUMIFS(СВЦЭМ!$K$34:$K$777,СВЦЭМ!$A$34:$A$777,$A390,СВЦЭМ!$B$34:$B$777,M$366)+'СЕТ СН'!$F$13-'СЕТ СН'!$F$23</f>
        <v>-20.544596619999993</v>
      </c>
      <c r="N390" s="37">
        <f>SUMIFS(СВЦЭМ!$K$34:$K$777,СВЦЭМ!$A$34:$A$777,$A390,СВЦЭМ!$B$34:$B$777,N$366)+'СЕТ СН'!$F$13-'СЕТ СН'!$F$23</f>
        <v>-8.7471249400000488</v>
      </c>
      <c r="O390" s="37">
        <f>SUMIFS(СВЦЭМ!$K$34:$K$777,СВЦЭМ!$A$34:$A$777,$A390,СВЦЭМ!$B$34:$B$777,O$366)+'СЕТ СН'!$F$13-'СЕТ СН'!$F$23</f>
        <v>-8.5330648699999756</v>
      </c>
      <c r="P390" s="37">
        <f>SUMIFS(СВЦЭМ!$K$34:$K$777,СВЦЭМ!$A$34:$A$777,$A390,СВЦЭМ!$B$34:$B$777,P$366)+'СЕТ СН'!$F$13-'СЕТ СН'!$F$23</f>
        <v>-10.14690250000001</v>
      </c>
      <c r="Q390" s="37">
        <f>SUMIFS(СВЦЭМ!$K$34:$K$777,СВЦЭМ!$A$34:$A$777,$A390,СВЦЭМ!$B$34:$B$777,Q$366)+'СЕТ СН'!$F$13-'СЕТ СН'!$F$23</f>
        <v>-10.998853290000056</v>
      </c>
      <c r="R390" s="37">
        <f>SUMIFS(СВЦЭМ!$K$34:$K$777,СВЦЭМ!$A$34:$A$777,$A390,СВЦЭМ!$B$34:$B$777,R$366)+'СЕТ СН'!$F$13-'СЕТ СН'!$F$23</f>
        <v>-13.779147620000003</v>
      </c>
      <c r="S390" s="37">
        <f>SUMIFS(СВЦЭМ!$K$34:$K$777,СВЦЭМ!$A$34:$A$777,$A390,СВЦЭМ!$B$34:$B$777,S$366)+'СЕТ СН'!$F$13-'СЕТ СН'!$F$23</f>
        <v>-40.029087000000004</v>
      </c>
      <c r="T390" s="37">
        <f>SUMIFS(СВЦЭМ!$K$34:$K$777,СВЦЭМ!$A$34:$A$777,$A390,СВЦЭМ!$B$34:$B$777,T$366)+'СЕТ СН'!$F$13-'СЕТ СН'!$F$23</f>
        <v>-45.04148287999999</v>
      </c>
      <c r="U390" s="37">
        <f>SUMIFS(СВЦЭМ!$K$34:$K$777,СВЦЭМ!$A$34:$A$777,$A390,СВЦЭМ!$B$34:$B$777,U$366)+'СЕТ СН'!$F$13-'СЕТ СН'!$F$23</f>
        <v>-54.543202220000012</v>
      </c>
      <c r="V390" s="37">
        <f>SUMIFS(СВЦЭМ!$K$34:$K$777,СВЦЭМ!$A$34:$A$777,$A390,СВЦЭМ!$B$34:$B$777,V$366)+'СЕТ СН'!$F$13-'СЕТ СН'!$F$23</f>
        <v>-44.820265439999957</v>
      </c>
      <c r="W390" s="37">
        <f>SUMIFS(СВЦЭМ!$K$34:$K$777,СВЦЭМ!$A$34:$A$777,$A390,СВЦЭМ!$B$34:$B$777,W$366)+'СЕТ СН'!$F$13-'СЕТ СН'!$F$23</f>
        <v>39.641433280000001</v>
      </c>
      <c r="X390" s="37">
        <f>SUMIFS(СВЦЭМ!$K$34:$K$777,СВЦЭМ!$A$34:$A$777,$A390,СВЦЭМ!$B$34:$B$777,X$366)+'СЕТ СН'!$F$13-'СЕТ СН'!$F$23</f>
        <v>95.397771799999987</v>
      </c>
      <c r="Y390" s="37">
        <f>SUMIFS(СВЦЭМ!$K$34:$K$777,СВЦЭМ!$A$34:$A$777,$A390,СВЦЭМ!$B$34:$B$777,Y$366)+'СЕТ СН'!$F$13-'СЕТ СН'!$F$23</f>
        <v>155.24930259999996</v>
      </c>
    </row>
    <row r="391" spans="1:26" ht="15.75" x14ac:dyDescent="0.2">
      <c r="A391" s="36">
        <f t="shared" si="10"/>
        <v>43064</v>
      </c>
      <c r="B391" s="37">
        <f>SUMIFS(СВЦЭМ!$K$34:$K$777,СВЦЭМ!$A$34:$A$777,$A391,СВЦЭМ!$B$34:$B$777,B$366)+'СЕТ СН'!$F$13-'СЕТ СН'!$F$23</f>
        <v>174.48496709999995</v>
      </c>
      <c r="C391" s="37">
        <f>SUMIFS(СВЦЭМ!$K$34:$K$777,СВЦЭМ!$A$34:$A$777,$A391,СВЦЭМ!$B$34:$B$777,C$366)+'СЕТ СН'!$F$13-'СЕТ СН'!$F$23</f>
        <v>202.26220825999997</v>
      </c>
      <c r="D391" s="37">
        <f>SUMIFS(СВЦЭМ!$K$34:$K$777,СВЦЭМ!$A$34:$A$777,$A391,СВЦЭМ!$B$34:$B$777,D$366)+'СЕТ СН'!$F$13-'СЕТ СН'!$F$23</f>
        <v>231.89863265999998</v>
      </c>
      <c r="E391" s="37">
        <f>SUMIFS(СВЦЭМ!$K$34:$K$777,СВЦЭМ!$A$34:$A$777,$A391,СВЦЭМ!$B$34:$B$777,E$366)+'СЕТ СН'!$F$13-'СЕТ СН'!$F$23</f>
        <v>233.60457882000003</v>
      </c>
      <c r="F391" s="37">
        <f>SUMIFS(СВЦЭМ!$K$34:$K$777,СВЦЭМ!$A$34:$A$777,$A391,СВЦЭМ!$B$34:$B$777,F$366)+'СЕТ СН'!$F$13-'СЕТ СН'!$F$23</f>
        <v>233.75328318000004</v>
      </c>
      <c r="G391" s="37">
        <f>SUMIFS(СВЦЭМ!$K$34:$K$777,СВЦЭМ!$A$34:$A$777,$A391,СВЦЭМ!$B$34:$B$777,G$366)+'СЕТ СН'!$F$13-'СЕТ СН'!$F$23</f>
        <v>228.26638375000005</v>
      </c>
      <c r="H391" s="37">
        <f>SUMIFS(СВЦЭМ!$K$34:$K$777,СВЦЭМ!$A$34:$A$777,$A391,СВЦЭМ!$B$34:$B$777,H$366)+'СЕТ СН'!$F$13-'СЕТ СН'!$F$23</f>
        <v>206.13484206999999</v>
      </c>
      <c r="I391" s="37">
        <f>SUMIFS(СВЦЭМ!$K$34:$K$777,СВЦЭМ!$A$34:$A$777,$A391,СВЦЭМ!$B$34:$B$777,I$366)+'СЕТ СН'!$F$13-'СЕТ СН'!$F$23</f>
        <v>88.659475000000043</v>
      </c>
      <c r="J391" s="37">
        <f>SUMIFS(СВЦЭМ!$K$34:$K$777,СВЦЭМ!$A$34:$A$777,$A391,СВЦЭМ!$B$34:$B$777,J$366)+'СЕТ СН'!$F$13-'СЕТ СН'!$F$23</f>
        <v>89.122022860000015</v>
      </c>
      <c r="K391" s="37">
        <f>SUMIFS(СВЦЭМ!$K$34:$K$777,СВЦЭМ!$A$34:$A$777,$A391,СВЦЭМ!$B$34:$B$777,K$366)+'СЕТ СН'!$F$13-'СЕТ СН'!$F$23</f>
        <v>35.441734630000042</v>
      </c>
      <c r="L391" s="37">
        <f>SUMIFS(СВЦЭМ!$K$34:$K$777,СВЦЭМ!$A$34:$A$777,$A391,СВЦЭМ!$B$34:$B$777,L$366)+'СЕТ СН'!$F$13-'СЕТ СН'!$F$23</f>
        <v>-22.461943560000009</v>
      </c>
      <c r="M391" s="37">
        <f>SUMIFS(СВЦЭМ!$K$34:$K$777,СВЦЭМ!$A$34:$A$777,$A391,СВЦЭМ!$B$34:$B$777,M$366)+'СЕТ СН'!$F$13-'СЕТ СН'!$F$23</f>
        <v>-44.928905750000013</v>
      </c>
      <c r="N391" s="37">
        <f>SUMIFS(СВЦЭМ!$K$34:$K$777,СВЦЭМ!$A$34:$A$777,$A391,СВЦЭМ!$B$34:$B$777,N$366)+'СЕТ СН'!$F$13-'СЕТ СН'!$F$23</f>
        <v>-65.191515480000021</v>
      </c>
      <c r="O391" s="37">
        <f>SUMIFS(СВЦЭМ!$K$34:$K$777,СВЦЭМ!$A$34:$A$777,$A391,СВЦЭМ!$B$34:$B$777,O$366)+'СЕТ СН'!$F$13-'СЕТ СН'!$F$23</f>
        <v>-31.22168036000005</v>
      </c>
      <c r="P391" s="37">
        <f>SUMIFS(СВЦЭМ!$K$34:$K$777,СВЦЭМ!$A$34:$A$777,$A391,СВЦЭМ!$B$34:$B$777,P$366)+'СЕТ СН'!$F$13-'СЕТ СН'!$F$23</f>
        <v>-20.360115930000006</v>
      </c>
      <c r="Q391" s="37">
        <f>SUMIFS(СВЦЭМ!$K$34:$K$777,СВЦЭМ!$A$34:$A$777,$A391,СВЦЭМ!$B$34:$B$777,Q$366)+'СЕТ СН'!$F$13-'СЕТ СН'!$F$23</f>
        <v>-19.418696960000034</v>
      </c>
      <c r="R391" s="37">
        <f>SUMIFS(СВЦЭМ!$K$34:$K$777,СВЦЭМ!$A$34:$A$777,$A391,СВЦЭМ!$B$34:$B$777,R$366)+'СЕТ СН'!$F$13-'СЕТ СН'!$F$23</f>
        <v>-23.099292979999973</v>
      </c>
      <c r="S391" s="37">
        <f>SUMIFS(СВЦЭМ!$K$34:$K$777,СВЦЭМ!$A$34:$A$777,$A391,СВЦЭМ!$B$34:$B$777,S$366)+'СЕТ СН'!$F$13-'СЕТ СН'!$F$23</f>
        <v>-34.709258869999985</v>
      </c>
      <c r="T391" s="37">
        <f>SUMIFS(СВЦЭМ!$K$34:$K$777,СВЦЭМ!$A$34:$A$777,$A391,СВЦЭМ!$B$34:$B$777,T$366)+'СЕТ СН'!$F$13-'СЕТ СН'!$F$23</f>
        <v>-61.874827600000003</v>
      </c>
      <c r="U391" s="37">
        <f>SUMIFS(СВЦЭМ!$K$34:$K$777,СВЦЭМ!$A$34:$A$777,$A391,СВЦЭМ!$B$34:$B$777,U$366)+'СЕТ СН'!$F$13-'СЕТ СН'!$F$23</f>
        <v>-61.91828117</v>
      </c>
      <c r="V391" s="37">
        <f>SUMIFS(СВЦЭМ!$K$34:$K$777,СВЦЭМ!$A$34:$A$777,$A391,СВЦЭМ!$B$34:$B$777,V$366)+'СЕТ СН'!$F$13-'СЕТ СН'!$F$23</f>
        <v>-33.307922449999978</v>
      </c>
      <c r="W391" s="37">
        <f>SUMIFS(СВЦЭМ!$K$34:$K$777,СВЦЭМ!$A$34:$A$777,$A391,СВЦЭМ!$B$34:$B$777,W$366)+'СЕТ СН'!$F$13-'СЕТ СН'!$F$23</f>
        <v>19.913489980000008</v>
      </c>
      <c r="X391" s="37">
        <f>SUMIFS(СВЦЭМ!$K$34:$K$777,СВЦЭМ!$A$34:$A$777,$A391,СВЦЭМ!$B$34:$B$777,X$366)+'СЕТ СН'!$F$13-'СЕТ СН'!$F$23</f>
        <v>85.10260358000005</v>
      </c>
      <c r="Y391" s="37">
        <f>SUMIFS(СВЦЭМ!$K$34:$K$777,СВЦЭМ!$A$34:$A$777,$A391,СВЦЭМ!$B$34:$B$777,Y$366)+'СЕТ СН'!$F$13-'СЕТ СН'!$F$23</f>
        <v>132.62829289000001</v>
      </c>
    </row>
    <row r="392" spans="1:26" ht="15.75" x14ac:dyDescent="0.2">
      <c r="A392" s="36">
        <f t="shared" si="10"/>
        <v>43065</v>
      </c>
      <c r="B392" s="37">
        <f>SUMIFS(СВЦЭМ!$K$34:$K$777,СВЦЭМ!$A$34:$A$777,$A392,СВЦЭМ!$B$34:$B$777,B$366)+'СЕТ СН'!$F$13-'СЕТ СН'!$F$23</f>
        <v>164.48428217000003</v>
      </c>
      <c r="C392" s="37">
        <f>SUMIFS(СВЦЭМ!$K$34:$K$777,СВЦЭМ!$A$34:$A$777,$A392,СВЦЭМ!$B$34:$B$777,C$366)+'СЕТ СН'!$F$13-'СЕТ СН'!$F$23</f>
        <v>191.04509125000004</v>
      </c>
      <c r="D392" s="37">
        <f>SUMIFS(СВЦЭМ!$K$34:$K$777,СВЦЭМ!$A$34:$A$777,$A392,СВЦЭМ!$B$34:$B$777,D$366)+'СЕТ СН'!$F$13-'СЕТ СН'!$F$23</f>
        <v>223.93227605000004</v>
      </c>
      <c r="E392" s="37">
        <f>SUMIFS(СВЦЭМ!$K$34:$K$777,СВЦЭМ!$A$34:$A$777,$A392,СВЦЭМ!$B$34:$B$777,E$366)+'СЕТ СН'!$F$13-'СЕТ СН'!$F$23</f>
        <v>230.53651712999999</v>
      </c>
      <c r="F392" s="37">
        <f>SUMIFS(СВЦЭМ!$K$34:$K$777,СВЦЭМ!$A$34:$A$777,$A392,СВЦЭМ!$B$34:$B$777,F$366)+'СЕТ СН'!$F$13-'СЕТ СН'!$F$23</f>
        <v>231.98427836999997</v>
      </c>
      <c r="G392" s="37">
        <f>SUMIFS(СВЦЭМ!$K$34:$K$777,СВЦЭМ!$A$34:$A$777,$A392,СВЦЭМ!$B$34:$B$777,G$366)+'СЕТ СН'!$F$13-'СЕТ СН'!$F$23</f>
        <v>225.42872502</v>
      </c>
      <c r="H392" s="37">
        <f>SUMIFS(СВЦЭМ!$K$34:$K$777,СВЦЭМ!$A$34:$A$777,$A392,СВЦЭМ!$B$34:$B$777,H$366)+'СЕТ СН'!$F$13-'СЕТ СН'!$F$23</f>
        <v>205.70770155000002</v>
      </c>
      <c r="I392" s="37">
        <f>SUMIFS(СВЦЭМ!$K$34:$K$777,СВЦЭМ!$A$34:$A$777,$A392,СВЦЭМ!$B$34:$B$777,I$366)+'СЕТ СН'!$F$13-'СЕТ СН'!$F$23</f>
        <v>159.24329708000005</v>
      </c>
      <c r="J392" s="37">
        <f>SUMIFS(СВЦЭМ!$K$34:$K$777,СВЦЭМ!$A$34:$A$777,$A392,СВЦЭМ!$B$34:$B$777,J$366)+'СЕТ СН'!$F$13-'СЕТ СН'!$F$23</f>
        <v>108.69981380000002</v>
      </c>
      <c r="K392" s="37">
        <f>SUMIFS(СВЦЭМ!$K$34:$K$777,СВЦЭМ!$A$34:$A$777,$A392,СВЦЭМ!$B$34:$B$777,K$366)+'СЕТ СН'!$F$13-'СЕТ СН'!$F$23</f>
        <v>42.571100529999967</v>
      </c>
      <c r="L392" s="37">
        <f>SUMIFS(СВЦЭМ!$K$34:$K$777,СВЦЭМ!$A$34:$A$777,$A392,СВЦЭМ!$B$34:$B$777,L$366)+'СЕТ СН'!$F$13-'СЕТ СН'!$F$23</f>
        <v>-8.528353280000033</v>
      </c>
      <c r="M392" s="37">
        <f>SUMIFS(СВЦЭМ!$K$34:$K$777,СВЦЭМ!$A$34:$A$777,$A392,СВЦЭМ!$B$34:$B$777,M$366)+'СЕТ СН'!$F$13-'СЕТ СН'!$F$23</f>
        <v>-29.864827460000015</v>
      </c>
      <c r="N392" s="37">
        <f>SUMIFS(СВЦЭМ!$K$34:$K$777,СВЦЭМ!$A$34:$A$777,$A392,СВЦЭМ!$B$34:$B$777,N$366)+'СЕТ СН'!$F$13-'СЕТ СН'!$F$23</f>
        <v>-21.386664099999962</v>
      </c>
      <c r="O392" s="37">
        <f>SUMIFS(СВЦЭМ!$K$34:$K$777,СВЦЭМ!$A$34:$A$777,$A392,СВЦЭМ!$B$34:$B$777,O$366)+'СЕТ СН'!$F$13-'СЕТ СН'!$F$23</f>
        <v>-15.40274936000003</v>
      </c>
      <c r="P392" s="37">
        <f>SUMIFS(СВЦЭМ!$K$34:$K$777,СВЦЭМ!$A$34:$A$777,$A392,СВЦЭМ!$B$34:$B$777,P$366)+'СЕТ СН'!$F$13-'СЕТ СН'!$F$23</f>
        <v>-8.7804149999999481</v>
      </c>
      <c r="Q392" s="37">
        <f>SUMIFS(СВЦЭМ!$K$34:$K$777,СВЦЭМ!$A$34:$A$777,$A392,СВЦЭМ!$B$34:$B$777,Q$366)+'СЕТ СН'!$F$13-'СЕТ СН'!$F$23</f>
        <v>-7.0153050899999698</v>
      </c>
      <c r="R392" s="37">
        <f>SUMIFS(СВЦЭМ!$K$34:$K$777,СВЦЭМ!$A$34:$A$777,$A392,СВЦЭМ!$B$34:$B$777,R$366)+'СЕТ СН'!$F$13-'СЕТ СН'!$F$23</f>
        <v>-13.234658129999957</v>
      </c>
      <c r="S392" s="37">
        <f>SUMIFS(СВЦЭМ!$K$34:$K$777,СВЦЭМ!$A$34:$A$777,$A392,СВЦЭМ!$B$34:$B$777,S$366)+'СЕТ СН'!$F$13-'СЕТ СН'!$F$23</f>
        <v>-35.88261442999999</v>
      </c>
      <c r="T392" s="37">
        <f>SUMIFS(СВЦЭМ!$K$34:$K$777,СВЦЭМ!$A$34:$A$777,$A392,СВЦЭМ!$B$34:$B$777,T$366)+'СЕТ СН'!$F$13-'СЕТ СН'!$F$23</f>
        <v>-52.945343839999964</v>
      </c>
      <c r="U392" s="37">
        <f>SUMIFS(СВЦЭМ!$K$34:$K$777,СВЦЭМ!$A$34:$A$777,$A392,СВЦЭМ!$B$34:$B$777,U$366)+'СЕТ СН'!$F$13-'СЕТ СН'!$F$23</f>
        <v>-53.282218560000047</v>
      </c>
      <c r="V392" s="37">
        <f>SUMIFS(СВЦЭМ!$K$34:$K$777,СВЦЭМ!$A$34:$A$777,$A392,СВЦЭМ!$B$34:$B$777,V$366)+'СЕТ СН'!$F$13-'СЕТ СН'!$F$23</f>
        <v>-29.706361310000034</v>
      </c>
      <c r="W392" s="37">
        <f>SUMIFS(СВЦЭМ!$K$34:$K$777,СВЦЭМ!$A$34:$A$777,$A392,СВЦЭМ!$B$34:$B$777,W$366)+'СЕТ СН'!$F$13-'СЕТ СН'!$F$23</f>
        <v>20.912133250000011</v>
      </c>
      <c r="X392" s="37">
        <f>SUMIFS(СВЦЭМ!$K$34:$K$777,СВЦЭМ!$A$34:$A$777,$A392,СВЦЭМ!$B$34:$B$777,X$366)+'СЕТ СН'!$F$13-'СЕТ СН'!$F$23</f>
        <v>85.418158619999986</v>
      </c>
      <c r="Y392" s="37">
        <f>SUMIFS(СВЦЭМ!$K$34:$K$777,СВЦЭМ!$A$34:$A$777,$A392,СВЦЭМ!$B$34:$B$777,Y$366)+'СЕТ СН'!$F$13-'СЕТ СН'!$F$23</f>
        <v>150.13092167000002</v>
      </c>
    </row>
    <row r="393" spans="1:26" ht="15.75" x14ac:dyDescent="0.2">
      <c r="A393" s="36">
        <f t="shared" si="10"/>
        <v>43066</v>
      </c>
      <c r="B393" s="37">
        <f>SUMIFS(СВЦЭМ!$K$34:$K$777,СВЦЭМ!$A$34:$A$777,$A393,СВЦЭМ!$B$34:$B$777,B$366)+'СЕТ СН'!$F$13-'СЕТ СН'!$F$23</f>
        <v>160.38896388000001</v>
      </c>
      <c r="C393" s="37">
        <f>SUMIFS(СВЦЭМ!$K$34:$K$777,СВЦЭМ!$A$34:$A$777,$A393,СВЦЭМ!$B$34:$B$777,C$366)+'СЕТ СН'!$F$13-'СЕТ СН'!$F$23</f>
        <v>225.49876372000006</v>
      </c>
      <c r="D393" s="37">
        <f>SUMIFS(СВЦЭМ!$K$34:$K$777,СВЦЭМ!$A$34:$A$777,$A393,СВЦЭМ!$B$34:$B$777,D$366)+'СЕТ СН'!$F$13-'СЕТ СН'!$F$23</f>
        <v>257.01763378999999</v>
      </c>
      <c r="E393" s="37">
        <f>SUMIFS(СВЦЭМ!$K$34:$K$777,СВЦЭМ!$A$34:$A$777,$A393,СВЦЭМ!$B$34:$B$777,E$366)+'СЕТ СН'!$F$13-'СЕТ СН'!$F$23</f>
        <v>263.10952580000003</v>
      </c>
      <c r="F393" s="37">
        <f>SUMIFS(СВЦЭМ!$K$34:$K$777,СВЦЭМ!$A$34:$A$777,$A393,СВЦЭМ!$B$34:$B$777,F$366)+'СЕТ СН'!$F$13-'СЕТ СН'!$F$23</f>
        <v>258.77395559000001</v>
      </c>
      <c r="G393" s="37">
        <f>SUMIFS(СВЦЭМ!$K$34:$K$777,СВЦЭМ!$A$34:$A$777,$A393,СВЦЭМ!$B$34:$B$777,G$366)+'СЕТ СН'!$F$13-'СЕТ СН'!$F$23</f>
        <v>250.42450584000005</v>
      </c>
      <c r="H393" s="37">
        <f>SUMIFS(СВЦЭМ!$K$34:$K$777,СВЦЭМ!$A$34:$A$777,$A393,СВЦЭМ!$B$34:$B$777,H$366)+'СЕТ СН'!$F$13-'СЕТ СН'!$F$23</f>
        <v>157.71183528999995</v>
      </c>
      <c r="I393" s="37">
        <f>SUMIFS(СВЦЭМ!$K$34:$K$777,СВЦЭМ!$A$34:$A$777,$A393,СВЦЭМ!$B$34:$B$777,I$366)+'СЕТ СН'!$F$13-'СЕТ СН'!$F$23</f>
        <v>145.37054737999995</v>
      </c>
      <c r="J393" s="37">
        <f>SUMIFS(СВЦЭМ!$K$34:$K$777,СВЦЭМ!$A$34:$A$777,$A393,СВЦЭМ!$B$34:$B$777,J$366)+'СЕТ СН'!$F$13-'СЕТ СН'!$F$23</f>
        <v>95.896887080000056</v>
      </c>
      <c r="K393" s="37">
        <f>SUMIFS(СВЦЭМ!$K$34:$K$777,СВЦЭМ!$A$34:$A$777,$A393,СВЦЭМ!$B$34:$B$777,K$366)+'СЕТ СН'!$F$13-'СЕТ СН'!$F$23</f>
        <v>38.747217309999996</v>
      </c>
      <c r="L393" s="37">
        <f>SUMIFS(СВЦЭМ!$K$34:$K$777,СВЦЭМ!$A$34:$A$777,$A393,СВЦЭМ!$B$34:$B$777,L$366)+'СЕТ СН'!$F$13-'СЕТ СН'!$F$23</f>
        <v>-11.394847830000003</v>
      </c>
      <c r="M393" s="37">
        <f>SUMIFS(СВЦЭМ!$K$34:$K$777,СВЦЭМ!$A$34:$A$777,$A393,СВЦЭМ!$B$34:$B$777,M$366)+'СЕТ СН'!$F$13-'СЕТ СН'!$F$23</f>
        <v>-26.27369798999996</v>
      </c>
      <c r="N393" s="37">
        <f>SUMIFS(СВЦЭМ!$K$34:$K$777,СВЦЭМ!$A$34:$A$777,$A393,СВЦЭМ!$B$34:$B$777,N$366)+'СЕТ СН'!$F$13-'СЕТ СН'!$F$23</f>
        <v>-13.341888369999992</v>
      </c>
      <c r="O393" s="37">
        <f>SUMIFS(СВЦЭМ!$K$34:$K$777,СВЦЭМ!$A$34:$A$777,$A393,СВЦЭМ!$B$34:$B$777,O$366)+'СЕТ СН'!$F$13-'СЕТ СН'!$F$23</f>
        <v>-11.074340340000049</v>
      </c>
      <c r="P393" s="37">
        <f>SUMIFS(СВЦЭМ!$K$34:$K$777,СВЦЭМ!$A$34:$A$777,$A393,СВЦЭМ!$B$34:$B$777,P$366)+'СЕТ СН'!$F$13-'СЕТ СН'!$F$23</f>
        <v>-4.6666913799999747</v>
      </c>
      <c r="Q393" s="37">
        <f>SUMIFS(СВЦЭМ!$K$34:$K$777,СВЦЭМ!$A$34:$A$777,$A393,СВЦЭМ!$B$34:$B$777,Q$366)+'СЕТ СН'!$F$13-'СЕТ СН'!$F$23</f>
        <v>-1.4990237399999842</v>
      </c>
      <c r="R393" s="37">
        <f>SUMIFS(СВЦЭМ!$K$34:$K$777,СВЦЭМ!$A$34:$A$777,$A393,СВЦЭМ!$B$34:$B$777,R$366)+'СЕТ СН'!$F$13-'СЕТ СН'!$F$23</f>
        <v>-0.42362175000005209</v>
      </c>
      <c r="S393" s="37">
        <f>SUMIFS(СВЦЭМ!$K$34:$K$777,СВЦЭМ!$A$34:$A$777,$A393,СВЦЭМ!$B$34:$B$777,S$366)+'СЕТ СН'!$F$13-'СЕТ СН'!$F$23</f>
        <v>-21.61926348999998</v>
      </c>
      <c r="T393" s="37">
        <f>SUMIFS(СВЦЭМ!$K$34:$K$777,СВЦЭМ!$A$34:$A$777,$A393,СВЦЭМ!$B$34:$B$777,T$366)+'СЕТ СН'!$F$13-'СЕТ СН'!$F$23</f>
        <v>-39.827104279999958</v>
      </c>
      <c r="U393" s="37">
        <f>SUMIFS(СВЦЭМ!$K$34:$K$777,СВЦЭМ!$A$34:$A$777,$A393,СВЦЭМ!$B$34:$B$777,U$366)+'СЕТ СН'!$F$13-'СЕТ СН'!$F$23</f>
        <v>-42.151346050000029</v>
      </c>
      <c r="V393" s="37">
        <f>SUMIFS(СВЦЭМ!$K$34:$K$777,СВЦЭМ!$A$34:$A$777,$A393,СВЦЭМ!$B$34:$B$777,V$366)+'СЕТ СН'!$F$13-'СЕТ СН'!$F$23</f>
        <v>-21.208871690000024</v>
      </c>
      <c r="W393" s="37">
        <f>SUMIFS(СВЦЭМ!$K$34:$K$777,СВЦЭМ!$A$34:$A$777,$A393,СВЦЭМ!$B$34:$B$777,W$366)+'СЕТ СН'!$F$13-'СЕТ СН'!$F$23</f>
        <v>38.612091869999972</v>
      </c>
      <c r="X393" s="37">
        <f>SUMIFS(СВЦЭМ!$K$34:$K$777,СВЦЭМ!$A$34:$A$777,$A393,СВЦЭМ!$B$34:$B$777,X$366)+'СЕТ СН'!$F$13-'СЕТ СН'!$F$23</f>
        <v>108.05378194000002</v>
      </c>
      <c r="Y393" s="37">
        <f>SUMIFS(СВЦЭМ!$K$34:$K$777,СВЦЭМ!$A$34:$A$777,$A393,СВЦЭМ!$B$34:$B$777,Y$366)+'СЕТ СН'!$F$13-'СЕТ СН'!$F$23</f>
        <v>165.10422457000004</v>
      </c>
    </row>
    <row r="394" spans="1:26" ht="15.75" x14ac:dyDescent="0.2">
      <c r="A394" s="36">
        <f t="shared" si="10"/>
        <v>43067</v>
      </c>
      <c r="B394" s="37">
        <f>SUMIFS(СВЦЭМ!$K$34:$K$777,СВЦЭМ!$A$34:$A$777,$A394,СВЦЭМ!$B$34:$B$777,B$366)+'СЕТ СН'!$F$13-'СЕТ СН'!$F$23</f>
        <v>174.01066505999995</v>
      </c>
      <c r="C394" s="37">
        <f>SUMIFS(СВЦЭМ!$K$34:$K$777,СВЦЭМ!$A$34:$A$777,$A394,СВЦЭМ!$B$34:$B$777,C$366)+'СЕТ СН'!$F$13-'СЕТ СН'!$F$23</f>
        <v>166.18174913999997</v>
      </c>
      <c r="D394" s="37">
        <f>SUMIFS(СВЦЭМ!$K$34:$K$777,СВЦЭМ!$A$34:$A$777,$A394,СВЦЭМ!$B$34:$B$777,D$366)+'СЕТ СН'!$F$13-'СЕТ СН'!$F$23</f>
        <v>221.27258586000005</v>
      </c>
      <c r="E394" s="37">
        <f>SUMIFS(СВЦЭМ!$K$34:$K$777,СВЦЭМ!$A$34:$A$777,$A394,СВЦЭМ!$B$34:$B$777,E$366)+'СЕТ СН'!$F$13-'СЕТ СН'!$F$23</f>
        <v>226.30505307999999</v>
      </c>
      <c r="F394" s="37">
        <f>SUMIFS(СВЦЭМ!$K$34:$K$777,СВЦЭМ!$A$34:$A$777,$A394,СВЦЭМ!$B$34:$B$777,F$366)+'СЕТ СН'!$F$13-'СЕТ СН'!$F$23</f>
        <v>227.06543736000003</v>
      </c>
      <c r="G394" s="37">
        <f>SUMIFS(СВЦЭМ!$K$34:$K$777,СВЦЭМ!$A$34:$A$777,$A394,СВЦЭМ!$B$34:$B$777,G$366)+'СЕТ СН'!$F$13-'СЕТ СН'!$F$23</f>
        <v>212.18449676</v>
      </c>
      <c r="H394" s="37">
        <f>SUMIFS(СВЦЭМ!$K$34:$K$777,СВЦЭМ!$A$34:$A$777,$A394,СВЦЭМ!$B$34:$B$777,H$366)+'СЕТ СН'!$F$13-'СЕТ СН'!$F$23</f>
        <v>175.68061843999999</v>
      </c>
      <c r="I394" s="37">
        <f>SUMIFS(СВЦЭМ!$K$34:$K$777,СВЦЭМ!$A$34:$A$777,$A394,СВЦЭМ!$B$34:$B$777,I$366)+'СЕТ СН'!$F$13-'СЕТ СН'!$F$23</f>
        <v>107.09856535999995</v>
      </c>
      <c r="J394" s="37">
        <f>SUMIFS(СВЦЭМ!$K$34:$K$777,СВЦЭМ!$A$34:$A$777,$A394,СВЦЭМ!$B$34:$B$777,J$366)+'СЕТ СН'!$F$13-'СЕТ СН'!$F$23</f>
        <v>98.105402519999984</v>
      </c>
      <c r="K394" s="37">
        <f>SUMIFS(СВЦЭМ!$K$34:$K$777,СВЦЭМ!$A$34:$A$777,$A394,СВЦЭМ!$B$34:$B$777,K$366)+'СЕТ СН'!$F$13-'СЕТ СН'!$F$23</f>
        <v>55.408610980000049</v>
      </c>
      <c r="L394" s="37">
        <f>SUMIFS(СВЦЭМ!$K$34:$K$777,СВЦЭМ!$A$34:$A$777,$A394,СВЦЭМ!$B$34:$B$777,L$366)+'СЕТ СН'!$F$13-'СЕТ СН'!$F$23</f>
        <v>6.0977833099999543</v>
      </c>
      <c r="M394" s="37">
        <f>SUMIFS(СВЦЭМ!$K$34:$K$777,СВЦЭМ!$A$34:$A$777,$A394,СВЦЭМ!$B$34:$B$777,M$366)+'СЕТ СН'!$F$13-'СЕТ СН'!$F$23</f>
        <v>-16.698978249999982</v>
      </c>
      <c r="N394" s="37">
        <f>SUMIFS(СВЦЭМ!$K$34:$K$777,СВЦЭМ!$A$34:$A$777,$A394,СВЦЭМ!$B$34:$B$777,N$366)+'СЕТ СН'!$F$13-'СЕТ СН'!$F$23</f>
        <v>-22.874768470000049</v>
      </c>
      <c r="O394" s="37">
        <f>SUMIFS(СВЦЭМ!$K$34:$K$777,СВЦЭМ!$A$34:$A$777,$A394,СВЦЭМ!$B$34:$B$777,O$366)+'СЕТ СН'!$F$13-'СЕТ СН'!$F$23</f>
        <v>-19.31581669000002</v>
      </c>
      <c r="P394" s="37">
        <f>SUMIFS(СВЦЭМ!$K$34:$K$777,СВЦЭМ!$A$34:$A$777,$A394,СВЦЭМ!$B$34:$B$777,P$366)+'СЕТ СН'!$F$13-'СЕТ СН'!$F$23</f>
        <v>-16.533868539999958</v>
      </c>
      <c r="Q394" s="37">
        <f>SUMIFS(СВЦЭМ!$K$34:$K$777,СВЦЭМ!$A$34:$A$777,$A394,СВЦЭМ!$B$34:$B$777,Q$366)+'СЕТ СН'!$F$13-'СЕТ СН'!$F$23</f>
        <v>-15.362211460000026</v>
      </c>
      <c r="R394" s="37">
        <f>SUMIFS(СВЦЭМ!$K$34:$K$777,СВЦЭМ!$A$34:$A$777,$A394,СВЦЭМ!$B$34:$B$777,R$366)+'СЕТ СН'!$F$13-'СЕТ СН'!$F$23</f>
        <v>-17.428908409999963</v>
      </c>
      <c r="S394" s="37">
        <f>SUMIFS(СВЦЭМ!$K$34:$K$777,СВЦЭМ!$A$34:$A$777,$A394,СВЦЭМ!$B$34:$B$777,S$366)+'СЕТ СН'!$F$13-'СЕТ СН'!$F$23</f>
        <v>-18.92625301999999</v>
      </c>
      <c r="T394" s="37">
        <f>SUMIFS(СВЦЭМ!$K$34:$K$777,СВЦЭМ!$A$34:$A$777,$A394,СВЦЭМ!$B$34:$B$777,T$366)+'СЕТ СН'!$F$13-'СЕТ СН'!$F$23</f>
        <v>-61.158886410000036</v>
      </c>
      <c r="U394" s="37">
        <f>SUMIFS(СВЦЭМ!$K$34:$K$777,СВЦЭМ!$A$34:$A$777,$A394,СВЦЭМ!$B$34:$B$777,U$366)+'СЕТ СН'!$F$13-'СЕТ СН'!$F$23</f>
        <v>-64.885723679999955</v>
      </c>
      <c r="V394" s="37">
        <f>SUMIFS(СВЦЭМ!$K$34:$K$777,СВЦЭМ!$A$34:$A$777,$A394,СВЦЭМ!$B$34:$B$777,V$366)+'СЕТ СН'!$F$13-'СЕТ СН'!$F$23</f>
        <v>-55.710886770000002</v>
      </c>
      <c r="W394" s="37">
        <f>SUMIFS(СВЦЭМ!$K$34:$K$777,СВЦЭМ!$A$34:$A$777,$A394,СВЦЭМ!$B$34:$B$777,W$366)+'СЕТ СН'!$F$13-'СЕТ СН'!$F$23</f>
        <v>-14.274805740000033</v>
      </c>
      <c r="X394" s="37">
        <f>SUMIFS(СВЦЭМ!$K$34:$K$777,СВЦЭМ!$A$34:$A$777,$A394,СВЦЭМ!$B$34:$B$777,X$366)+'СЕТ СН'!$F$13-'СЕТ СН'!$F$23</f>
        <v>82.058545210000034</v>
      </c>
      <c r="Y394" s="37">
        <f>SUMIFS(СВЦЭМ!$K$34:$K$777,СВЦЭМ!$A$34:$A$777,$A394,СВЦЭМ!$B$34:$B$777,Y$366)+'СЕТ СН'!$F$13-'СЕТ СН'!$F$23</f>
        <v>113.43245750000006</v>
      </c>
    </row>
    <row r="395" spans="1:26" ht="15.75" x14ac:dyDescent="0.2">
      <c r="A395" s="36">
        <f t="shared" si="10"/>
        <v>43068</v>
      </c>
      <c r="B395" s="37">
        <f>SUMIFS(СВЦЭМ!$K$34:$K$777,СВЦЭМ!$A$34:$A$777,$A395,СВЦЭМ!$B$34:$B$777,B$366)+'СЕТ СН'!$F$13-'СЕТ СН'!$F$23</f>
        <v>184.44197029999998</v>
      </c>
      <c r="C395" s="37">
        <f>SUMIFS(СВЦЭМ!$K$34:$K$777,СВЦЭМ!$A$34:$A$777,$A395,СВЦЭМ!$B$34:$B$777,C$366)+'СЕТ СН'!$F$13-'СЕТ СН'!$F$23</f>
        <v>241.93863194999994</v>
      </c>
      <c r="D395" s="37">
        <f>SUMIFS(СВЦЭМ!$K$34:$K$777,СВЦЭМ!$A$34:$A$777,$A395,СВЦЭМ!$B$34:$B$777,D$366)+'СЕТ СН'!$F$13-'СЕТ СН'!$F$23</f>
        <v>232.40071689000001</v>
      </c>
      <c r="E395" s="37">
        <f>SUMIFS(СВЦЭМ!$K$34:$K$777,СВЦЭМ!$A$34:$A$777,$A395,СВЦЭМ!$B$34:$B$777,E$366)+'СЕТ СН'!$F$13-'СЕТ СН'!$F$23</f>
        <v>237.61516035</v>
      </c>
      <c r="F395" s="37">
        <f>SUMIFS(СВЦЭМ!$K$34:$K$777,СВЦЭМ!$A$34:$A$777,$A395,СВЦЭМ!$B$34:$B$777,F$366)+'СЕТ СН'!$F$13-'СЕТ СН'!$F$23</f>
        <v>236.85096544999999</v>
      </c>
      <c r="G395" s="37">
        <f>SUMIFS(СВЦЭМ!$K$34:$K$777,СВЦЭМ!$A$34:$A$777,$A395,СВЦЭМ!$B$34:$B$777,G$366)+'СЕТ СН'!$F$13-'СЕТ СН'!$F$23</f>
        <v>219.57663860000002</v>
      </c>
      <c r="H395" s="37">
        <f>SUMIFS(СВЦЭМ!$K$34:$K$777,СВЦЭМ!$A$34:$A$777,$A395,СВЦЭМ!$B$34:$B$777,H$366)+'СЕТ СН'!$F$13-'СЕТ СН'!$F$23</f>
        <v>172.30271053000001</v>
      </c>
      <c r="I395" s="37">
        <f>SUMIFS(СВЦЭМ!$K$34:$K$777,СВЦЭМ!$A$34:$A$777,$A395,СВЦЭМ!$B$34:$B$777,I$366)+'СЕТ СН'!$F$13-'СЕТ СН'!$F$23</f>
        <v>115.84622937999995</v>
      </c>
      <c r="J395" s="37">
        <f>SUMIFS(СВЦЭМ!$K$34:$K$777,СВЦЭМ!$A$34:$A$777,$A395,СВЦЭМ!$B$34:$B$777,J$366)+'СЕТ СН'!$F$13-'СЕТ СН'!$F$23</f>
        <v>94.929723279999962</v>
      </c>
      <c r="K395" s="37">
        <f>SUMIFS(СВЦЭМ!$K$34:$K$777,СВЦЭМ!$A$34:$A$777,$A395,СВЦЭМ!$B$34:$B$777,K$366)+'СЕТ СН'!$F$13-'СЕТ СН'!$F$23</f>
        <v>58.990124830000013</v>
      </c>
      <c r="L395" s="37">
        <f>SUMIFS(СВЦЭМ!$K$34:$K$777,СВЦЭМ!$A$34:$A$777,$A395,СВЦЭМ!$B$34:$B$777,L$366)+'СЕТ СН'!$F$13-'СЕТ СН'!$F$23</f>
        <v>14.684110730000043</v>
      </c>
      <c r="M395" s="37">
        <f>SUMIFS(СВЦЭМ!$K$34:$K$777,СВЦЭМ!$A$34:$A$777,$A395,СВЦЭМ!$B$34:$B$777,M$366)+'СЕТ СН'!$F$13-'СЕТ СН'!$F$23</f>
        <v>-11.669102080000016</v>
      </c>
      <c r="N395" s="37">
        <f>SUMIFS(СВЦЭМ!$K$34:$K$777,СВЦЭМ!$A$34:$A$777,$A395,СВЦЭМ!$B$34:$B$777,N$366)+'СЕТ СН'!$F$13-'СЕТ СН'!$F$23</f>
        <v>-15.550216030000001</v>
      </c>
      <c r="O395" s="37">
        <f>SUMIFS(СВЦЭМ!$K$34:$K$777,СВЦЭМ!$A$34:$A$777,$A395,СВЦЭМ!$B$34:$B$777,O$366)+'СЕТ СН'!$F$13-'СЕТ СН'!$F$23</f>
        <v>-19.11763762999999</v>
      </c>
      <c r="P395" s="37">
        <f>SUMIFS(СВЦЭМ!$K$34:$K$777,СВЦЭМ!$A$34:$A$777,$A395,СВЦЭМ!$B$34:$B$777,P$366)+'СЕТ СН'!$F$13-'СЕТ СН'!$F$23</f>
        <v>-24.183879199999978</v>
      </c>
      <c r="Q395" s="37">
        <f>SUMIFS(СВЦЭМ!$K$34:$K$777,СВЦЭМ!$A$34:$A$777,$A395,СВЦЭМ!$B$34:$B$777,Q$366)+'СЕТ СН'!$F$13-'СЕТ СН'!$F$23</f>
        <v>-26.155987030000006</v>
      </c>
      <c r="R395" s="37">
        <f>SUMIFS(СВЦЭМ!$K$34:$K$777,СВЦЭМ!$A$34:$A$777,$A395,СВЦЭМ!$B$34:$B$777,R$366)+'СЕТ СН'!$F$13-'СЕТ СН'!$F$23</f>
        <v>-25.356329250000044</v>
      </c>
      <c r="S395" s="37">
        <f>SUMIFS(СВЦЭМ!$K$34:$K$777,СВЦЭМ!$A$34:$A$777,$A395,СВЦЭМ!$B$34:$B$777,S$366)+'СЕТ СН'!$F$13-'СЕТ СН'!$F$23</f>
        <v>-33.657483800000023</v>
      </c>
      <c r="T395" s="37">
        <f>SUMIFS(СВЦЭМ!$K$34:$K$777,СВЦЭМ!$A$34:$A$777,$A395,СВЦЭМ!$B$34:$B$777,T$366)+'СЕТ СН'!$F$13-'СЕТ СН'!$F$23</f>
        <v>-86.732092640000019</v>
      </c>
      <c r="U395" s="37">
        <f>SUMIFS(СВЦЭМ!$K$34:$K$777,СВЦЭМ!$A$34:$A$777,$A395,СВЦЭМ!$B$34:$B$777,U$366)+'СЕТ СН'!$F$13-'СЕТ СН'!$F$23</f>
        <v>-87.219078980000006</v>
      </c>
      <c r="V395" s="37">
        <f>SUMIFS(СВЦЭМ!$K$34:$K$777,СВЦЭМ!$A$34:$A$777,$A395,СВЦЭМ!$B$34:$B$777,V$366)+'СЕТ СН'!$F$13-'СЕТ СН'!$F$23</f>
        <v>-40.870343169999956</v>
      </c>
      <c r="W395" s="37">
        <f>SUMIFS(СВЦЭМ!$K$34:$K$777,СВЦЭМ!$A$34:$A$777,$A395,СВЦЭМ!$B$34:$B$777,W$366)+'СЕТ СН'!$F$13-'СЕТ СН'!$F$23</f>
        <v>50.204132920000006</v>
      </c>
      <c r="X395" s="37">
        <f>SUMIFS(СВЦЭМ!$K$34:$K$777,СВЦЭМ!$A$34:$A$777,$A395,СВЦЭМ!$B$34:$B$777,X$366)+'СЕТ СН'!$F$13-'СЕТ СН'!$F$23</f>
        <v>124.22731228999999</v>
      </c>
      <c r="Y395" s="37">
        <f>SUMIFS(СВЦЭМ!$K$34:$K$777,СВЦЭМ!$A$34:$A$777,$A395,СВЦЭМ!$B$34:$B$777,Y$366)+'СЕТ СН'!$F$13-'СЕТ СН'!$F$23</f>
        <v>166.44938896999997</v>
      </c>
    </row>
    <row r="396" spans="1:26" ht="15.75" x14ac:dyDescent="0.2">
      <c r="A396" s="36">
        <f t="shared" si="10"/>
        <v>43069</v>
      </c>
      <c r="B396" s="37">
        <f>SUMIFS(СВЦЭМ!$K$34:$K$777,СВЦЭМ!$A$34:$A$777,$A396,СВЦЭМ!$B$34:$B$777,B$366)+'СЕТ СН'!$F$13-'СЕТ СН'!$F$23</f>
        <v>193.27732709999998</v>
      </c>
      <c r="C396" s="37">
        <f>SUMIFS(СВЦЭМ!$K$34:$K$777,СВЦЭМ!$A$34:$A$777,$A396,СВЦЭМ!$B$34:$B$777,C$366)+'СЕТ СН'!$F$13-'СЕТ СН'!$F$23</f>
        <v>248.55910589999996</v>
      </c>
      <c r="D396" s="37">
        <f>SUMIFS(СВЦЭМ!$K$34:$K$777,СВЦЭМ!$A$34:$A$777,$A396,СВЦЭМ!$B$34:$B$777,D$366)+'СЕТ СН'!$F$13-'СЕТ СН'!$F$23</f>
        <v>238.90187691999995</v>
      </c>
      <c r="E396" s="37">
        <f>SUMIFS(СВЦЭМ!$K$34:$K$777,СВЦЭМ!$A$34:$A$777,$A396,СВЦЭМ!$B$34:$B$777,E$366)+'СЕТ СН'!$F$13-'СЕТ СН'!$F$23</f>
        <v>243.92918473999998</v>
      </c>
      <c r="F396" s="37">
        <f>SUMIFS(СВЦЭМ!$K$34:$K$777,СВЦЭМ!$A$34:$A$777,$A396,СВЦЭМ!$B$34:$B$777,F$366)+'СЕТ СН'!$F$13-'СЕТ СН'!$F$23</f>
        <v>242.29561001000002</v>
      </c>
      <c r="G396" s="37">
        <f>SUMIFS(СВЦЭМ!$K$34:$K$777,СВЦЭМ!$A$34:$A$777,$A396,СВЦЭМ!$B$34:$B$777,G$366)+'СЕТ СН'!$F$13-'СЕТ СН'!$F$23</f>
        <v>207.35502243999997</v>
      </c>
      <c r="H396" s="37">
        <f>SUMIFS(СВЦЭМ!$K$34:$K$777,СВЦЭМ!$A$34:$A$777,$A396,СВЦЭМ!$B$34:$B$777,H$366)+'СЕТ СН'!$F$13-'СЕТ СН'!$F$23</f>
        <v>131.74445960000003</v>
      </c>
      <c r="I396" s="37">
        <f>SUMIFS(СВЦЭМ!$K$34:$K$777,СВЦЭМ!$A$34:$A$777,$A396,СВЦЭМ!$B$34:$B$777,I$366)+'СЕТ СН'!$F$13-'СЕТ СН'!$F$23</f>
        <v>71.870077029999948</v>
      </c>
      <c r="J396" s="37">
        <f>SUMIFS(СВЦЭМ!$K$34:$K$777,СВЦЭМ!$A$34:$A$777,$A396,СВЦЭМ!$B$34:$B$777,J$366)+'СЕТ СН'!$F$13-'СЕТ СН'!$F$23</f>
        <v>41.17867203000003</v>
      </c>
      <c r="K396" s="37">
        <f>SUMIFS(СВЦЭМ!$K$34:$K$777,СВЦЭМ!$A$34:$A$777,$A396,СВЦЭМ!$B$34:$B$777,K$366)+'СЕТ СН'!$F$13-'СЕТ СН'!$F$23</f>
        <v>1.6786291399999982</v>
      </c>
      <c r="L396" s="37">
        <f>SUMIFS(СВЦЭМ!$K$34:$K$777,СВЦЭМ!$A$34:$A$777,$A396,СВЦЭМ!$B$34:$B$777,L$366)+'СЕТ СН'!$F$13-'СЕТ СН'!$F$23</f>
        <v>-43.654247540000028</v>
      </c>
      <c r="M396" s="37">
        <f>SUMIFS(СВЦЭМ!$K$34:$K$777,СВЦЭМ!$A$34:$A$777,$A396,СВЦЭМ!$B$34:$B$777,M$366)+'СЕТ СН'!$F$13-'СЕТ СН'!$F$23</f>
        <v>-68.046810719999996</v>
      </c>
      <c r="N396" s="37">
        <f>SUMIFS(СВЦЭМ!$K$34:$K$777,СВЦЭМ!$A$34:$A$777,$A396,СВЦЭМ!$B$34:$B$777,N$366)+'СЕТ СН'!$F$13-'СЕТ СН'!$F$23</f>
        <v>-72.642529019999984</v>
      </c>
      <c r="O396" s="37">
        <f>SUMIFS(СВЦЭМ!$K$34:$K$777,СВЦЭМ!$A$34:$A$777,$A396,СВЦЭМ!$B$34:$B$777,O$366)+'СЕТ СН'!$F$13-'СЕТ СН'!$F$23</f>
        <v>-73.581853879999983</v>
      </c>
      <c r="P396" s="37">
        <f>SUMIFS(СВЦЭМ!$K$34:$K$777,СВЦЭМ!$A$34:$A$777,$A396,СВЦЭМ!$B$34:$B$777,P$366)+'СЕТ СН'!$F$13-'СЕТ СН'!$F$23</f>
        <v>-75.391864399999974</v>
      </c>
      <c r="Q396" s="37">
        <f>SUMIFS(СВЦЭМ!$K$34:$K$777,СВЦЭМ!$A$34:$A$777,$A396,СВЦЭМ!$B$34:$B$777,Q$366)+'СЕТ СН'!$F$13-'СЕТ СН'!$F$23</f>
        <v>-73.408735499999977</v>
      </c>
      <c r="R396" s="37">
        <f>SUMIFS(СВЦЭМ!$K$34:$K$777,СВЦЭМ!$A$34:$A$777,$A396,СВЦЭМ!$B$34:$B$777,R$366)+'СЕТ СН'!$F$13-'СЕТ СН'!$F$23</f>
        <v>-72.672182529999986</v>
      </c>
      <c r="S396" s="37">
        <f>SUMIFS(СВЦЭМ!$K$34:$K$777,СВЦЭМ!$A$34:$A$777,$A396,СВЦЭМ!$B$34:$B$777,S$366)+'СЕТ СН'!$F$13-'СЕТ СН'!$F$23</f>
        <v>-69.031325240000001</v>
      </c>
      <c r="T396" s="37">
        <f>SUMIFS(СВЦЭМ!$K$34:$K$777,СВЦЭМ!$A$34:$A$777,$A396,СВЦЭМ!$B$34:$B$777,T$366)+'СЕТ СН'!$F$13-'СЕТ СН'!$F$23</f>
        <v>-56.413837660000013</v>
      </c>
      <c r="U396" s="37">
        <f>SUMIFS(СВЦЭМ!$K$34:$K$777,СВЦЭМ!$A$34:$A$777,$A396,СВЦЭМ!$B$34:$B$777,U$366)+'СЕТ СН'!$F$13-'СЕТ СН'!$F$23</f>
        <v>-66.294913189999988</v>
      </c>
      <c r="V396" s="37">
        <f>SUMIFS(СВЦЭМ!$K$34:$K$777,СВЦЭМ!$A$34:$A$777,$A396,СВЦЭМ!$B$34:$B$777,V$366)+'СЕТ СН'!$F$13-'СЕТ СН'!$F$23</f>
        <v>-20.349290630000041</v>
      </c>
      <c r="W396" s="37">
        <f>SUMIFS(СВЦЭМ!$K$34:$K$777,СВЦЭМ!$A$34:$A$777,$A396,СВЦЭМ!$B$34:$B$777,W$366)+'СЕТ СН'!$F$13-'СЕТ СН'!$F$23</f>
        <v>62.814510960000007</v>
      </c>
      <c r="X396" s="37">
        <f>SUMIFS(СВЦЭМ!$K$34:$K$777,СВЦЭМ!$A$34:$A$777,$A396,СВЦЭМ!$B$34:$B$777,X$366)+'СЕТ СН'!$F$13-'СЕТ СН'!$F$23</f>
        <v>103.72726483999998</v>
      </c>
      <c r="Y396" s="37">
        <f>SUMIFS(СВЦЭМ!$K$34:$K$777,СВЦЭМ!$A$34:$A$777,$A396,СВЦЭМ!$B$34:$B$777,Y$366)+'СЕТ СН'!$F$13-'СЕТ СН'!$F$23</f>
        <v>137.68271865999998</v>
      </c>
    </row>
    <row r="397" spans="1:26" ht="15.75" hidden="1" x14ac:dyDescent="0.2">
      <c r="A397" s="36">
        <f t="shared" si="10"/>
        <v>43070</v>
      </c>
      <c r="B397" s="37">
        <f>SUMIFS(СВЦЭМ!$K$34:$K$777,СВЦЭМ!$A$34:$A$777,$A397,СВЦЭМ!$B$34:$B$777,B$366)+'СЕТ СН'!$F$13-'СЕТ СН'!$F$23</f>
        <v>-578.75</v>
      </c>
      <c r="C397" s="37">
        <f>SUMIFS(СВЦЭМ!$K$34:$K$777,СВЦЭМ!$A$34:$A$777,$A397,СВЦЭМ!$B$34:$B$777,C$366)+'СЕТ СН'!$F$13-'СЕТ СН'!$F$23</f>
        <v>-578.75</v>
      </c>
      <c r="D397" s="37">
        <f>SUMIFS(СВЦЭМ!$K$34:$K$777,СВЦЭМ!$A$34:$A$777,$A397,СВЦЭМ!$B$34:$B$777,D$366)+'СЕТ СН'!$F$13-'СЕТ СН'!$F$23</f>
        <v>-578.75</v>
      </c>
      <c r="E397" s="37">
        <f>SUMIFS(СВЦЭМ!$K$34:$K$777,СВЦЭМ!$A$34:$A$777,$A397,СВЦЭМ!$B$34:$B$777,E$366)+'СЕТ СН'!$F$13-'СЕТ СН'!$F$23</f>
        <v>-578.75</v>
      </c>
      <c r="F397" s="37">
        <f>SUMIFS(СВЦЭМ!$K$34:$K$777,СВЦЭМ!$A$34:$A$777,$A397,СВЦЭМ!$B$34:$B$777,F$366)+'СЕТ СН'!$F$13-'СЕТ СН'!$F$23</f>
        <v>-578.75</v>
      </c>
      <c r="G397" s="37">
        <f>SUMIFS(СВЦЭМ!$K$34:$K$777,СВЦЭМ!$A$34:$A$777,$A397,СВЦЭМ!$B$34:$B$777,G$366)+'СЕТ СН'!$F$13-'СЕТ СН'!$F$23</f>
        <v>-578.75</v>
      </c>
      <c r="H397" s="37">
        <f>SUMIFS(СВЦЭМ!$K$34:$K$777,СВЦЭМ!$A$34:$A$777,$A397,СВЦЭМ!$B$34:$B$777,H$366)+'СЕТ СН'!$F$13-'СЕТ СН'!$F$23</f>
        <v>-578.75</v>
      </c>
      <c r="I397" s="37">
        <f>SUMIFS(СВЦЭМ!$K$34:$K$777,СВЦЭМ!$A$34:$A$777,$A397,СВЦЭМ!$B$34:$B$777,I$366)+'СЕТ СН'!$F$13-'СЕТ СН'!$F$23</f>
        <v>-578.75</v>
      </c>
      <c r="J397" s="37">
        <f>SUMIFS(СВЦЭМ!$K$34:$K$777,СВЦЭМ!$A$34:$A$777,$A397,СВЦЭМ!$B$34:$B$777,J$366)+'СЕТ СН'!$F$13-'СЕТ СН'!$F$23</f>
        <v>-578.75</v>
      </c>
      <c r="K397" s="37">
        <f>SUMIFS(СВЦЭМ!$K$34:$K$777,СВЦЭМ!$A$34:$A$777,$A397,СВЦЭМ!$B$34:$B$777,K$366)+'СЕТ СН'!$F$13-'СЕТ СН'!$F$23</f>
        <v>-578.75</v>
      </c>
      <c r="L397" s="37">
        <f>SUMIFS(СВЦЭМ!$K$34:$K$777,СВЦЭМ!$A$34:$A$777,$A397,СВЦЭМ!$B$34:$B$777,L$366)+'СЕТ СН'!$F$13-'СЕТ СН'!$F$23</f>
        <v>-578.75</v>
      </c>
      <c r="M397" s="37">
        <f>SUMIFS(СВЦЭМ!$K$34:$K$777,СВЦЭМ!$A$34:$A$777,$A397,СВЦЭМ!$B$34:$B$777,M$366)+'СЕТ СН'!$F$13-'СЕТ СН'!$F$23</f>
        <v>-578.75</v>
      </c>
      <c r="N397" s="37">
        <f>SUMIFS(СВЦЭМ!$K$34:$K$777,СВЦЭМ!$A$34:$A$777,$A397,СВЦЭМ!$B$34:$B$777,N$366)+'СЕТ СН'!$F$13-'СЕТ СН'!$F$23</f>
        <v>-578.75</v>
      </c>
      <c r="O397" s="37">
        <f>SUMIFS(СВЦЭМ!$K$34:$K$777,СВЦЭМ!$A$34:$A$777,$A397,СВЦЭМ!$B$34:$B$777,O$366)+'СЕТ СН'!$F$13-'СЕТ СН'!$F$23</f>
        <v>-578.75</v>
      </c>
      <c r="P397" s="37">
        <f>SUMIFS(СВЦЭМ!$K$34:$K$777,СВЦЭМ!$A$34:$A$777,$A397,СВЦЭМ!$B$34:$B$777,P$366)+'СЕТ СН'!$F$13-'СЕТ СН'!$F$23</f>
        <v>-578.75</v>
      </c>
      <c r="Q397" s="37">
        <f>SUMIFS(СВЦЭМ!$K$34:$K$777,СВЦЭМ!$A$34:$A$777,$A397,СВЦЭМ!$B$34:$B$777,Q$366)+'СЕТ СН'!$F$13-'СЕТ СН'!$F$23</f>
        <v>-578.75</v>
      </c>
      <c r="R397" s="37">
        <f>SUMIFS(СВЦЭМ!$K$34:$K$777,СВЦЭМ!$A$34:$A$777,$A397,СВЦЭМ!$B$34:$B$777,R$366)+'СЕТ СН'!$F$13-'СЕТ СН'!$F$23</f>
        <v>-578.75</v>
      </c>
      <c r="S397" s="37">
        <f>SUMIFS(СВЦЭМ!$K$34:$K$777,СВЦЭМ!$A$34:$A$777,$A397,СВЦЭМ!$B$34:$B$777,S$366)+'СЕТ СН'!$F$13-'СЕТ СН'!$F$23</f>
        <v>-578.75</v>
      </c>
      <c r="T397" s="37">
        <f>SUMIFS(СВЦЭМ!$K$34:$K$777,СВЦЭМ!$A$34:$A$777,$A397,СВЦЭМ!$B$34:$B$777,T$366)+'СЕТ СН'!$F$13-'СЕТ СН'!$F$23</f>
        <v>-578.75</v>
      </c>
      <c r="U397" s="37">
        <f>SUMIFS(СВЦЭМ!$K$34:$K$777,СВЦЭМ!$A$34:$A$777,$A397,СВЦЭМ!$B$34:$B$777,U$366)+'СЕТ СН'!$F$13-'СЕТ СН'!$F$23</f>
        <v>-578.75</v>
      </c>
      <c r="V397" s="37">
        <f>SUMIFS(СВЦЭМ!$K$34:$K$777,СВЦЭМ!$A$34:$A$777,$A397,СВЦЭМ!$B$34:$B$777,V$366)+'СЕТ СН'!$F$13-'СЕТ СН'!$F$23</f>
        <v>-578.75</v>
      </c>
      <c r="W397" s="37">
        <f>SUMIFS(СВЦЭМ!$K$34:$K$777,СВЦЭМ!$A$34:$A$777,$A397,СВЦЭМ!$B$34:$B$777,W$366)+'СЕТ СН'!$F$13-'СЕТ СН'!$F$23</f>
        <v>-578.75</v>
      </c>
      <c r="X397" s="37">
        <f>SUMIFS(СВЦЭМ!$K$34:$K$777,СВЦЭМ!$A$34:$A$777,$A397,СВЦЭМ!$B$34:$B$777,X$366)+'СЕТ СН'!$F$13-'СЕТ СН'!$F$23</f>
        <v>-578.75</v>
      </c>
      <c r="Y397" s="37">
        <f>SUMIFS(СВЦЭМ!$K$34:$K$777,СВЦЭМ!$A$34:$A$777,$A397,СВЦЭМ!$B$34:$B$777,Y$366)+'СЕТ СН'!$F$13-'СЕТ СН'!$F$23</f>
        <v>-578.75</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28"/>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01.11.2017</v>
      </c>
      <c r="B402" s="37">
        <f>SUMIFS(СВЦЭМ!$L$34:$L$777,СВЦЭМ!$A$34:$A$777,$A402,СВЦЭМ!$B$34:$B$777,B$401)+'СЕТ СН'!$F$13-'СЕТ СН'!$F$23</f>
        <v>191.81888798</v>
      </c>
      <c r="C402" s="37">
        <f>SUMIFS(СВЦЭМ!$L$34:$L$777,СВЦЭМ!$A$34:$A$777,$A402,СВЦЭМ!$B$34:$B$777,C$401)+'СЕТ СН'!$F$13-'СЕТ СН'!$F$23</f>
        <v>229.77336789000003</v>
      </c>
      <c r="D402" s="37">
        <f>SUMIFS(СВЦЭМ!$L$34:$L$777,СВЦЭМ!$A$34:$A$777,$A402,СВЦЭМ!$B$34:$B$777,D$401)+'СЕТ СН'!$F$13-'СЕТ СН'!$F$23</f>
        <v>292.64270706000002</v>
      </c>
      <c r="E402" s="37">
        <f>SUMIFS(СВЦЭМ!$L$34:$L$777,СВЦЭМ!$A$34:$A$777,$A402,СВЦЭМ!$B$34:$B$777,E$401)+'СЕТ СН'!$F$13-'СЕТ СН'!$F$23</f>
        <v>302.98457187999998</v>
      </c>
      <c r="F402" s="37">
        <f>SUMIFS(СВЦЭМ!$L$34:$L$777,СВЦЭМ!$A$34:$A$777,$A402,СВЦЭМ!$B$34:$B$777,F$401)+'СЕТ СН'!$F$13-'СЕТ СН'!$F$23</f>
        <v>303.99552291999998</v>
      </c>
      <c r="G402" s="37">
        <f>SUMIFS(СВЦЭМ!$L$34:$L$777,СВЦЭМ!$A$34:$A$777,$A402,СВЦЭМ!$B$34:$B$777,G$401)+'СЕТ СН'!$F$13-'СЕТ СН'!$F$23</f>
        <v>297.73680459000002</v>
      </c>
      <c r="H402" s="37">
        <f>SUMIFS(СВЦЭМ!$L$34:$L$777,СВЦЭМ!$A$34:$A$777,$A402,СВЦЭМ!$B$34:$B$777,H$401)+'СЕТ СН'!$F$13-'СЕТ СН'!$F$23</f>
        <v>222.58310277999999</v>
      </c>
      <c r="I402" s="37">
        <f>SUMIFS(СВЦЭМ!$L$34:$L$777,СВЦЭМ!$A$34:$A$777,$A402,СВЦЭМ!$B$34:$B$777,I$401)+'СЕТ СН'!$F$13-'СЕТ СН'!$F$23</f>
        <v>200.77283747000001</v>
      </c>
      <c r="J402" s="37">
        <f>SUMIFS(СВЦЭМ!$L$34:$L$777,СВЦЭМ!$A$34:$A$777,$A402,СВЦЭМ!$B$34:$B$777,J$401)+'СЕТ СН'!$F$13-'СЕТ СН'!$F$23</f>
        <v>107.38404762000005</v>
      </c>
      <c r="K402" s="37">
        <f>SUMIFS(СВЦЭМ!$L$34:$L$777,СВЦЭМ!$A$34:$A$777,$A402,СВЦЭМ!$B$34:$B$777,K$401)+'СЕТ СН'!$F$13-'СЕТ СН'!$F$23</f>
        <v>53.785826189999966</v>
      </c>
      <c r="L402" s="37">
        <f>SUMIFS(СВЦЭМ!$L$34:$L$777,СВЦЭМ!$A$34:$A$777,$A402,СВЦЭМ!$B$34:$B$777,L$401)+'СЕТ СН'!$F$13-'СЕТ СН'!$F$23</f>
        <v>-11.011155420000023</v>
      </c>
      <c r="M402" s="37">
        <f>SUMIFS(СВЦЭМ!$L$34:$L$777,СВЦЭМ!$A$34:$A$777,$A402,СВЦЭМ!$B$34:$B$777,M$401)+'СЕТ СН'!$F$13-'СЕТ СН'!$F$23</f>
        <v>-42.682486730000051</v>
      </c>
      <c r="N402" s="37">
        <f>SUMIFS(СВЦЭМ!$L$34:$L$777,СВЦЭМ!$A$34:$A$777,$A402,СВЦЭМ!$B$34:$B$777,N$401)+'СЕТ СН'!$F$13-'СЕТ СН'!$F$23</f>
        <v>-54.271884819999968</v>
      </c>
      <c r="O402" s="37">
        <f>SUMIFS(СВЦЭМ!$L$34:$L$777,СВЦЭМ!$A$34:$A$777,$A402,СВЦЭМ!$B$34:$B$777,O$401)+'СЕТ СН'!$F$13-'СЕТ СН'!$F$23</f>
        <v>-57.73961754000004</v>
      </c>
      <c r="P402" s="37">
        <f>SUMIFS(СВЦЭМ!$L$34:$L$777,СВЦЭМ!$A$34:$A$777,$A402,СВЦЭМ!$B$34:$B$777,P$401)+'СЕТ СН'!$F$13-'СЕТ СН'!$F$23</f>
        <v>-62.777738219999947</v>
      </c>
      <c r="Q402" s="37">
        <f>SUMIFS(СВЦЭМ!$L$34:$L$777,СВЦЭМ!$A$34:$A$777,$A402,СВЦЭМ!$B$34:$B$777,Q$401)+'СЕТ СН'!$F$13-'СЕТ СН'!$F$23</f>
        <v>-63.303719839999985</v>
      </c>
      <c r="R402" s="37">
        <f>SUMIFS(СВЦЭМ!$L$34:$L$777,СВЦЭМ!$A$34:$A$777,$A402,СВЦЭМ!$B$34:$B$777,R$401)+'СЕТ СН'!$F$13-'СЕТ СН'!$F$23</f>
        <v>-60.04796768999995</v>
      </c>
      <c r="S402" s="37">
        <f>SUMIFS(СВЦЭМ!$L$34:$L$777,СВЦЭМ!$A$34:$A$777,$A402,СВЦЭМ!$B$34:$B$777,S$401)+'СЕТ СН'!$F$13-'СЕТ СН'!$F$23</f>
        <v>-53.932138490000057</v>
      </c>
      <c r="T402" s="37">
        <f>SUMIFS(СВЦЭМ!$L$34:$L$777,СВЦЭМ!$A$34:$A$777,$A402,СВЦЭМ!$B$34:$B$777,T$401)+'СЕТ СН'!$F$13-'СЕТ СН'!$F$23</f>
        <v>-45.283474319999982</v>
      </c>
      <c r="U402" s="37">
        <f>SUMIFS(СВЦЭМ!$L$34:$L$777,СВЦЭМ!$A$34:$A$777,$A402,СВЦЭМ!$B$34:$B$777,U$401)+'СЕТ СН'!$F$13-'СЕТ СН'!$F$23</f>
        <v>-40.86099433000004</v>
      </c>
      <c r="V402" s="37">
        <f>SUMIFS(СВЦЭМ!$L$34:$L$777,СВЦЭМ!$A$34:$A$777,$A402,СВЦЭМ!$B$34:$B$777,V$401)+'СЕТ СН'!$F$13-'СЕТ СН'!$F$23</f>
        <v>-8.6945213300000432</v>
      </c>
      <c r="W402" s="37">
        <f>SUMIFS(СВЦЭМ!$L$34:$L$777,СВЦЭМ!$A$34:$A$777,$A402,СВЦЭМ!$B$34:$B$777,W$401)+'СЕТ СН'!$F$13-'СЕТ СН'!$F$23</f>
        <v>101.14408070000002</v>
      </c>
      <c r="X402" s="37">
        <f>SUMIFS(СВЦЭМ!$L$34:$L$777,СВЦЭМ!$A$34:$A$777,$A402,СВЦЭМ!$B$34:$B$777,X$401)+'СЕТ СН'!$F$13-'СЕТ СН'!$F$23</f>
        <v>178.64512362999994</v>
      </c>
      <c r="Y402" s="37">
        <f>SUMIFS(СВЦЭМ!$L$34:$L$777,СВЦЭМ!$A$34:$A$777,$A402,СВЦЭМ!$B$34:$B$777,Y$401)+'СЕТ СН'!$F$13-'СЕТ СН'!$F$23</f>
        <v>173.35398275</v>
      </c>
      <c r="AA402" s="46"/>
    </row>
    <row r="403" spans="1:27" ht="15.75" x14ac:dyDescent="0.2">
      <c r="A403" s="36">
        <f>A402+1</f>
        <v>43041</v>
      </c>
      <c r="B403" s="37">
        <f>SUMIFS(СВЦЭМ!$L$34:$L$777,СВЦЭМ!$A$34:$A$777,$A403,СВЦЭМ!$B$34:$B$777,B$401)+'СЕТ СН'!$F$13-'СЕТ СН'!$F$23</f>
        <v>193.38307178000002</v>
      </c>
      <c r="C403" s="37">
        <f>SUMIFS(СВЦЭМ!$L$34:$L$777,СВЦЭМ!$A$34:$A$777,$A403,СВЦЭМ!$B$34:$B$777,C$401)+'СЕТ СН'!$F$13-'СЕТ СН'!$F$23</f>
        <v>221.70956286000001</v>
      </c>
      <c r="D403" s="37">
        <f>SUMIFS(СВЦЭМ!$L$34:$L$777,СВЦЭМ!$A$34:$A$777,$A403,СВЦЭМ!$B$34:$B$777,D$401)+'СЕТ СН'!$F$13-'СЕТ СН'!$F$23</f>
        <v>294.44710968000004</v>
      </c>
      <c r="E403" s="37">
        <f>SUMIFS(СВЦЭМ!$L$34:$L$777,СВЦЭМ!$A$34:$A$777,$A403,СВЦЭМ!$B$34:$B$777,E$401)+'СЕТ СН'!$F$13-'СЕТ СН'!$F$23</f>
        <v>302.85133225000004</v>
      </c>
      <c r="F403" s="37">
        <f>SUMIFS(СВЦЭМ!$L$34:$L$777,СВЦЭМ!$A$34:$A$777,$A403,СВЦЭМ!$B$34:$B$777,F$401)+'СЕТ СН'!$F$13-'СЕТ СН'!$F$23</f>
        <v>303.73790148</v>
      </c>
      <c r="G403" s="37">
        <f>SUMIFS(СВЦЭМ!$L$34:$L$777,СВЦЭМ!$A$34:$A$777,$A403,СВЦЭМ!$B$34:$B$777,G$401)+'СЕТ СН'!$F$13-'СЕТ СН'!$F$23</f>
        <v>300.29749704999995</v>
      </c>
      <c r="H403" s="37">
        <f>SUMIFS(СВЦЭМ!$L$34:$L$777,СВЦЭМ!$A$34:$A$777,$A403,СВЦЭМ!$B$34:$B$777,H$401)+'СЕТ СН'!$F$13-'СЕТ СН'!$F$23</f>
        <v>222.88815500999999</v>
      </c>
      <c r="I403" s="37">
        <f>SUMIFS(СВЦЭМ!$L$34:$L$777,СВЦЭМ!$A$34:$A$777,$A403,СВЦЭМ!$B$34:$B$777,I$401)+'СЕТ СН'!$F$13-'СЕТ СН'!$F$23</f>
        <v>196.82769814999995</v>
      </c>
      <c r="J403" s="37">
        <f>SUMIFS(СВЦЭМ!$L$34:$L$777,СВЦЭМ!$A$34:$A$777,$A403,СВЦЭМ!$B$34:$B$777,J$401)+'СЕТ СН'!$F$13-'СЕТ СН'!$F$23</f>
        <v>113.74924535000002</v>
      </c>
      <c r="K403" s="37">
        <f>SUMIFS(СВЦЭМ!$L$34:$L$777,СВЦЭМ!$A$34:$A$777,$A403,СВЦЭМ!$B$34:$B$777,K$401)+'СЕТ СН'!$F$13-'СЕТ СН'!$F$23</f>
        <v>59.629316560000007</v>
      </c>
      <c r="L403" s="37">
        <f>SUMIFS(СВЦЭМ!$L$34:$L$777,СВЦЭМ!$A$34:$A$777,$A403,СВЦЭМ!$B$34:$B$777,L$401)+'СЕТ СН'!$F$13-'СЕТ СН'!$F$23</f>
        <v>-4.1790082500000381</v>
      </c>
      <c r="M403" s="37">
        <f>SUMIFS(СВЦЭМ!$L$34:$L$777,СВЦЭМ!$A$34:$A$777,$A403,СВЦЭМ!$B$34:$B$777,M$401)+'СЕТ СН'!$F$13-'СЕТ СН'!$F$23</f>
        <v>-33.773413399999981</v>
      </c>
      <c r="N403" s="37">
        <f>SUMIFS(СВЦЭМ!$L$34:$L$777,СВЦЭМ!$A$34:$A$777,$A403,СВЦЭМ!$B$34:$B$777,N$401)+'СЕТ СН'!$F$13-'СЕТ СН'!$F$23</f>
        <v>-42.253310670000019</v>
      </c>
      <c r="O403" s="37">
        <f>SUMIFS(СВЦЭМ!$L$34:$L$777,СВЦЭМ!$A$34:$A$777,$A403,СВЦЭМ!$B$34:$B$777,O$401)+'СЕТ СН'!$F$13-'СЕТ СН'!$F$23</f>
        <v>-43.932612199999994</v>
      </c>
      <c r="P403" s="37">
        <f>SUMIFS(СВЦЭМ!$L$34:$L$777,СВЦЭМ!$A$34:$A$777,$A403,СВЦЭМ!$B$34:$B$777,P$401)+'СЕТ СН'!$F$13-'СЕТ СН'!$F$23</f>
        <v>-48.822662369999989</v>
      </c>
      <c r="Q403" s="37">
        <f>SUMIFS(СВЦЭМ!$L$34:$L$777,СВЦЭМ!$A$34:$A$777,$A403,СВЦЭМ!$B$34:$B$777,Q$401)+'СЕТ СН'!$F$13-'СЕТ СН'!$F$23</f>
        <v>-54.17385177999995</v>
      </c>
      <c r="R403" s="37">
        <f>SUMIFS(СВЦЭМ!$L$34:$L$777,СВЦЭМ!$A$34:$A$777,$A403,СВЦЭМ!$B$34:$B$777,R$401)+'СЕТ СН'!$F$13-'СЕТ СН'!$F$23</f>
        <v>-52.857588960000044</v>
      </c>
      <c r="S403" s="37">
        <f>SUMIFS(СВЦЭМ!$L$34:$L$777,СВЦЭМ!$A$34:$A$777,$A403,СВЦЭМ!$B$34:$B$777,S$401)+'СЕТ СН'!$F$13-'СЕТ СН'!$F$23</f>
        <v>-38.347316969999952</v>
      </c>
      <c r="T403" s="37">
        <f>SUMIFS(СВЦЭМ!$L$34:$L$777,СВЦЭМ!$A$34:$A$777,$A403,СВЦЭМ!$B$34:$B$777,T$401)+'СЕТ СН'!$F$13-'СЕТ СН'!$F$23</f>
        <v>-51.139461650000044</v>
      </c>
      <c r="U403" s="37">
        <f>SUMIFS(СВЦЭМ!$L$34:$L$777,СВЦЭМ!$A$34:$A$777,$A403,СВЦЭМ!$B$34:$B$777,U$401)+'СЕТ СН'!$F$13-'СЕТ СН'!$F$23</f>
        <v>-58.740076649999992</v>
      </c>
      <c r="V403" s="37">
        <f>SUMIFS(СВЦЭМ!$L$34:$L$777,СВЦЭМ!$A$34:$A$777,$A403,СВЦЭМ!$B$34:$B$777,V$401)+'СЕТ СН'!$F$13-'СЕТ СН'!$F$23</f>
        <v>-19.800256350000041</v>
      </c>
      <c r="W403" s="37">
        <f>SUMIFS(СВЦЭМ!$L$34:$L$777,СВЦЭМ!$A$34:$A$777,$A403,СВЦЭМ!$B$34:$B$777,W$401)+'СЕТ СН'!$F$13-'СЕТ СН'!$F$23</f>
        <v>58.723685280000041</v>
      </c>
      <c r="X403" s="37">
        <f>SUMIFS(СВЦЭМ!$L$34:$L$777,СВЦЭМ!$A$34:$A$777,$A403,СВЦЭМ!$B$34:$B$777,X$401)+'СЕТ СН'!$F$13-'СЕТ СН'!$F$23</f>
        <v>140.45498693000002</v>
      </c>
      <c r="Y403" s="37">
        <f>SUMIFS(СВЦЭМ!$L$34:$L$777,СВЦЭМ!$A$34:$A$777,$A403,СВЦЭМ!$B$34:$B$777,Y$401)+'СЕТ СН'!$F$13-'СЕТ СН'!$F$23</f>
        <v>172.42781066999999</v>
      </c>
    </row>
    <row r="404" spans="1:27" ht="15.75" x14ac:dyDescent="0.2">
      <c r="A404" s="36">
        <f t="shared" ref="A404:A432" si="11">A403+1</f>
        <v>43042</v>
      </c>
      <c r="B404" s="37">
        <f>SUMIFS(СВЦЭМ!$L$34:$L$777,СВЦЭМ!$A$34:$A$777,$A404,СВЦЭМ!$B$34:$B$777,B$401)+'СЕТ СН'!$F$13-'СЕТ СН'!$F$23</f>
        <v>194.96777197999995</v>
      </c>
      <c r="C404" s="37">
        <f>SUMIFS(СВЦЭМ!$L$34:$L$777,СВЦЭМ!$A$34:$A$777,$A404,СВЦЭМ!$B$34:$B$777,C$401)+'СЕТ СН'!$F$13-'СЕТ СН'!$F$23</f>
        <v>229.28254620999996</v>
      </c>
      <c r="D404" s="37">
        <f>SUMIFS(СВЦЭМ!$L$34:$L$777,СВЦЭМ!$A$34:$A$777,$A404,СВЦЭМ!$B$34:$B$777,D$401)+'СЕТ СН'!$F$13-'СЕТ СН'!$F$23</f>
        <v>288.44194300000004</v>
      </c>
      <c r="E404" s="37">
        <f>SUMIFS(СВЦЭМ!$L$34:$L$777,СВЦЭМ!$A$34:$A$777,$A404,СВЦЭМ!$B$34:$B$777,E$401)+'СЕТ СН'!$F$13-'СЕТ СН'!$F$23</f>
        <v>299.39777033999997</v>
      </c>
      <c r="F404" s="37">
        <f>SUMIFS(СВЦЭМ!$L$34:$L$777,СВЦЭМ!$A$34:$A$777,$A404,СВЦЭМ!$B$34:$B$777,F$401)+'СЕТ СН'!$F$13-'СЕТ СН'!$F$23</f>
        <v>300.59926707</v>
      </c>
      <c r="G404" s="37">
        <f>SUMIFS(СВЦЭМ!$L$34:$L$777,СВЦЭМ!$A$34:$A$777,$A404,СВЦЭМ!$B$34:$B$777,G$401)+'СЕТ СН'!$F$13-'СЕТ СН'!$F$23</f>
        <v>300.39711708000004</v>
      </c>
      <c r="H404" s="37">
        <f>SUMIFS(СВЦЭМ!$L$34:$L$777,СВЦЭМ!$A$34:$A$777,$A404,СВЦЭМ!$B$34:$B$777,H$401)+'СЕТ СН'!$F$13-'СЕТ СН'!$F$23</f>
        <v>278.77715793000004</v>
      </c>
      <c r="I404" s="37">
        <f>SUMIFS(СВЦЭМ!$L$34:$L$777,СВЦЭМ!$A$34:$A$777,$A404,СВЦЭМ!$B$34:$B$777,I$401)+'СЕТ СН'!$F$13-'СЕТ СН'!$F$23</f>
        <v>207.27056864999997</v>
      </c>
      <c r="J404" s="37">
        <f>SUMIFS(СВЦЭМ!$L$34:$L$777,СВЦЭМ!$A$34:$A$777,$A404,СВЦЭМ!$B$34:$B$777,J$401)+'СЕТ СН'!$F$13-'СЕТ СН'!$F$23</f>
        <v>152.11652810999999</v>
      </c>
      <c r="K404" s="37">
        <f>SUMIFS(СВЦЭМ!$L$34:$L$777,СВЦЭМ!$A$34:$A$777,$A404,СВЦЭМ!$B$34:$B$777,K$401)+'СЕТ СН'!$F$13-'СЕТ СН'!$F$23</f>
        <v>105.02030807000006</v>
      </c>
      <c r="L404" s="37">
        <f>SUMIFS(СВЦЭМ!$L$34:$L$777,СВЦЭМ!$A$34:$A$777,$A404,СВЦЭМ!$B$34:$B$777,L$401)+'СЕТ СН'!$F$13-'СЕТ СН'!$F$23</f>
        <v>37.978457209999988</v>
      </c>
      <c r="M404" s="37">
        <f>SUMIFS(СВЦЭМ!$L$34:$L$777,СВЦЭМ!$A$34:$A$777,$A404,СВЦЭМ!$B$34:$B$777,M$401)+'СЕТ СН'!$F$13-'СЕТ СН'!$F$23</f>
        <v>2.3479041399999687</v>
      </c>
      <c r="N404" s="37">
        <f>SUMIFS(СВЦЭМ!$L$34:$L$777,СВЦЭМ!$A$34:$A$777,$A404,СВЦЭМ!$B$34:$B$777,N$401)+'СЕТ СН'!$F$13-'СЕТ СН'!$F$23</f>
        <v>-22.643551499999944</v>
      </c>
      <c r="O404" s="37">
        <f>SUMIFS(СВЦЭМ!$L$34:$L$777,СВЦЭМ!$A$34:$A$777,$A404,СВЦЭМ!$B$34:$B$777,O$401)+'СЕТ СН'!$F$13-'СЕТ СН'!$F$23</f>
        <v>-23.861706120000008</v>
      </c>
      <c r="P404" s="37">
        <f>SUMIFS(СВЦЭМ!$L$34:$L$777,СВЦЭМ!$A$34:$A$777,$A404,СВЦЭМ!$B$34:$B$777,P$401)+'СЕТ СН'!$F$13-'СЕТ СН'!$F$23</f>
        <v>-15.115549119999969</v>
      </c>
      <c r="Q404" s="37">
        <f>SUMIFS(СВЦЭМ!$L$34:$L$777,СВЦЭМ!$A$34:$A$777,$A404,СВЦЭМ!$B$34:$B$777,Q$401)+'СЕТ СН'!$F$13-'СЕТ СН'!$F$23</f>
        <v>-13.008975719999967</v>
      </c>
      <c r="R404" s="37">
        <f>SUMIFS(СВЦЭМ!$L$34:$L$777,СВЦЭМ!$A$34:$A$777,$A404,СВЦЭМ!$B$34:$B$777,R$401)+'СЕТ СН'!$F$13-'СЕТ СН'!$F$23</f>
        <v>-8.297235809999961</v>
      </c>
      <c r="S404" s="37">
        <f>SUMIFS(СВЦЭМ!$L$34:$L$777,СВЦЭМ!$A$34:$A$777,$A404,СВЦЭМ!$B$34:$B$777,S$401)+'СЕТ СН'!$F$13-'СЕТ СН'!$F$23</f>
        <v>-19.074638319999963</v>
      </c>
      <c r="T404" s="37">
        <f>SUMIFS(СВЦЭМ!$L$34:$L$777,СВЦЭМ!$A$34:$A$777,$A404,СВЦЭМ!$B$34:$B$777,T$401)+'СЕТ СН'!$F$13-'СЕТ СН'!$F$23</f>
        <v>-50.092773240000042</v>
      </c>
      <c r="U404" s="37">
        <f>SUMIFS(СВЦЭМ!$L$34:$L$777,СВЦЭМ!$A$34:$A$777,$A404,СВЦЭМ!$B$34:$B$777,U$401)+'СЕТ СН'!$F$13-'СЕТ СН'!$F$23</f>
        <v>-55.741515420000042</v>
      </c>
      <c r="V404" s="37">
        <f>SUMIFS(СВЦЭМ!$L$34:$L$777,СВЦЭМ!$A$34:$A$777,$A404,СВЦЭМ!$B$34:$B$777,V$401)+'СЕТ СН'!$F$13-'СЕТ СН'!$F$23</f>
        <v>-11.606194640000012</v>
      </c>
      <c r="W404" s="37">
        <f>SUMIFS(СВЦЭМ!$L$34:$L$777,СВЦЭМ!$A$34:$A$777,$A404,СВЦЭМ!$B$34:$B$777,W$401)+'СЕТ СН'!$F$13-'СЕТ СН'!$F$23</f>
        <v>69.265590169999996</v>
      </c>
      <c r="X404" s="37">
        <f>SUMIFS(СВЦЭМ!$L$34:$L$777,СВЦЭМ!$A$34:$A$777,$A404,СВЦЭМ!$B$34:$B$777,X$401)+'СЕТ СН'!$F$13-'СЕТ СН'!$F$23</f>
        <v>162.95965742999999</v>
      </c>
      <c r="Y404" s="37">
        <f>SUMIFS(СВЦЭМ!$L$34:$L$777,СВЦЭМ!$A$34:$A$777,$A404,СВЦЭМ!$B$34:$B$777,Y$401)+'СЕТ СН'!$F$13-'СЕТ СН'!$F$23</f>
        <v>212.96016287999998</v>
      </c>
    </row>
    <row r="405" spans="1:27" ht="15.75" x14ac:dyDescent="0.2">
      <c r="A405" s="36">
        <f t="shared" si="11"/>
        <v>43043</v>
      </c>
      <c r="B405" s="37">
        <f>SUMIFS(СВЦЭМ!$L$34:$L$777,СВЦЭМ!$A$34:$A$777,$A405,СВЦЭМ!$B$34:$B$777,B$401)+'СЕТ СН'!$F$13-'СЕТ СН'!$F$23</f>
        <v>244.18488128000001</v>
      </c>
      <c r="C405" s="37">
        <f>SUMIFS(СВЦЭМ!$L$34:$L$777,СВЦЭМ!$A$34:$A$777,$A405,СВЦЭМ!$B$34:$B$777,C$401)+'СЕТ СН'!$F$13-'СЕТ СН'!$F$23</f>
        <v>276.58821154999998</v>
      </c>
      <c r="D405" s="37">
        <f>SUMIFS(СВЦЭМ!$L$34:$L$777,СВЦЭМ!$A$34:$A$777,$A405,СВЦЭМ!$B$34:$B$777,D$401)+'СЕТ СН'!$F$13-'СЕТ СН'!$F$23</f>
        <v>296.37046764000002</v>
      </c>
      <c r="E405" s="37">
        <f>SUMIFS(СВЦЭМ!$L$34:$L$777,СВЦЭМ!$A$34:$A$777,$A405,СВЦЭМ!$B$34:$B$777,E$401)+'СЕТ СН'!$F$13-'СЕТ СН'!$F$23</f>
        <v>300.91820356000005</v>
      </c>
      <c r="F405" s="37">
        <f>SUMIFS(СВЦЭМ!$L$34:$L$777,СВЦЭМ!$A$34:$A$777,$A405,СВЦЭМ!$B$34:$B$777,F$401)+'СЕТ СН'!$F$13-'СЕТ СН'!$F$23</f>
        <v>304.85257007999996</v>
      </c>
      <c r="G405" s="37">
        <f>SUMIFS(СВЦЭМ!$L$34:$L$777,СВЦЭМ!$A$34:$A$777,$A405,СВЦЭМ!$B$34:$B$777,G$401)+'СЕТ СН'!$F$13-'СЕТ СН'!$F$23</f>
        <v>302.29289120999999</v>
      </c>
      <c r="H405" s="37">
        <f>SUMIFS(СВЦЭМ!$L$34:$L$777,СВЦЭМ!$A$34:$A$777,$A405,СВЦЭМ!$B$34:$B$777,H$401)+'СЕТ СН'!$F$13-'СЕТ СН'!$F$23</f>
        <v>301.18583304000003</v>
      </c>
      <c r="I405" s="37">
        <f>SUMIFS(СВЦЭМ!$L$34:$L$777,СВЦЭМ!$A$34:$A$777,$A405,СВЦЭМ!$B$34:$B$777,I$401)+'СЕТ СН'!$F$13-'СЕТ СН'!$F$23</f>
        <v>240.69386856999995</v>
      </c>
      <c r="J405" s="37">
        <f>SUMIFS(СВЦЭМ!$L$34:$L$777,СВЦЭМ!$A$34:$A$777,$A405,СВЦЭМ!$B$34:$B$777,J$401)+'СЕТ СН'!$F$13-'СЕТ СН'!$F$23</f>
        <v>155.88011576999997</v>
      </c>
      <c r="K405" s="37">
        <f>SUMIFS(СВЦЭМ!$L$34:$L$777,СВЦЭМ!$A$34:$A$777,$A405,СВЦЭМ!$B$34:$B$777,K$401)+'СЕТ СН'!$F$13-'СЕТ СН'!$F$23</f>
        <v>74.828808109999954</v>
      </c>
      <c r="L405" s="37">
        <f>SUMIFS(СВЦЭМ!$L$34:$L$777,СВЦЭМ!$A$34:$A$777,$A405,СВЦЭМ!$B$34:$B$777,L$401)+'СЕТ СН'!$F$13-'СЕТ СН'!$F$23</f>
        <v>-5.6572496799999499</v>
      </c>
      <c r="M405" s="37">
        <f>SUMIFS(СВЦЭМ!$L$34:$L$777,СВЦЭМ!$A$34:$A$777,$A405,СВЦЭМ!$B$34:$B$777,M$401)+'СЕТ СН'!$F$13-'СЕТ СН'!$F$23</f>
        <v>-25.87641222000002</v>
      </c>
      <c r="N405" s="37">
        <f>SUMIFS(СВЦЭМ!$L$34:$L$777,СВЦЭМ!$A$34:$A$777,$A405,СВЦЭМ!$B$34:$B$777,N$401)+'СЕТ СН'!$F$13-'СЕТ СН'!$F$23</f>
        <v>-21.969797969999945</v>
      </c>
      <c r="O405" s="37">
        <f>SUMIFS(СВЦЭМ!$L$34:$L$777,СВЦЭМ!$A$34:$A$777,$A405,СВЦЭМ!$B$34:$B$777,O$401)+'СЕТ СН'!$F$13-'СЕТ СН'!$F$23</f>
        <v>-21.532722700000022</v>
      </c>
      <c r="P405" s="37">
        <f>SUMIFS(СВЦЭМ!$L$34:$L$777,СВЦЭМ!$A$34:$A$777,$A405,СВЦЭМ!$B$34:$B$777,P$401)+'СЕТ СН'!$F$13-'СЕТ СН'!$F$23</f>
        <v>-14.851072189999968</v>
      </c>
      <c r="Q405" s="37">
        <f>SUMIFS(СВЦЭМ!$L$34:$L$777,СВЦЭМ!$A$34:$A$777,$A405,СВЦЭМ!$B$34:$B$777,Q$401)+'СЕТ СН'!$F$13-'СЕТ СН'!$F$23</f>
        <v>-11.787664049999989</v>
      </c>
      <c r="R405" s="37">
        <f>SUMIFS(СВЦЭМ!$L$34:$L$777,СВЦЭМ!$A$34:$A$777,$A405,СВЦЭМ!$B$34:$B$777,R$401)+'СЕТ СН'!$F$13-'СЕТ СН'!$F$23</f>
        <v>-13.534395610000047</v>
      </c>
      <c r="S405" s="37">
        <f>SUMIFS(СВЦЭМ!$L$34:$L$777,СВЦЭМ!$A$34:$A$777,$A405,СВЦЭМ!$B$34:$B$777,S$401)+'СЕТ СН'!$F$13-'СЕТ СН'!$F$23</f>
        <v>-17.642523630000028</v>
      </c>
      <c r="T405" s="37">
        <f>SUMIFS(СВЦЭМ!$L$34:$L$777,СВЦЭМ!$A$34:$A$777,$A405,СВЦЭМ!$B$34:$B$777,T$401)+'СЕТ СН'!$F$13-'СЕТ СН'!$F$23</f>
        <v>-37.61027366999997</v>
      </c>
      <c r="U405" s="37">
        <f>SUMIFS(СВЦЭМ!$L$34:$L$777,СВЦЭМ!$A$34:$A$777,$A405,СВЦЭМ!$B$34:$B$777,U$401)+'СЕТ СН'!$F$13-'СЕТ СН'!$F$23</f>
        <v>-41.886274269999944</v>
      </c>
      <c r="V405" s="37">
        <f>SUMIFS(СВЦЭМ!$L$34:$L$777,СВЦЭМ!$A$34:$A$777,$A405,СВЦЭМ!$B$34:$B$777,V$401)+'СЕТ СН'!$F$13-'СЕТ СН'!$F$23</f>
        <v>-2.5395645600000307</v>
      </c>
      <c r="W405" s="37">
        <f>SUMIFS(СВЦЭМ!$L$34:$L$777,СВЦЭМ!$A$34:$A$777,$A405,СВЦЭМ!$B$34:$B$777,W$401)+'СЕТ СН'!$F$13-'СЕТ СН'!$F$23</f>
        <v>73.415095510000015</v>
      </c>
      <c r="X405" s="37">
        <f>SUMIFS(СВЦЭМ!$L$34:$L$777,СВЦЭМ!$A$34:$A$777,$A405,СВЦЭМ!$B$34:$B$777,X$401)+'СЕТ СН'!$F$13-'СЕТ СН'!$F$23</f>
        <v>141.68355921</v>
      </c>
      <c r="Y405" s="37">
        <f>SUMIFS(СВЦЭМ!$L$34:$L$777,СВЦЭМ!$A$34:$A$777,$A405,СВЦЭМ!$B$34:$B$777,Y$401)+'СЕТ СН'!$F$13-'СЕТ СН'!$F$23</f>
        <v>219.10224224000001</v>
      </c>
    </row>
    <row r="406" spans="1:27" ht="15.75" x14ac:dyDescent="0.2">
      <c r="A406" s="36">
        <f t="shared" si="11"/>
        <v>43044</v>
      </c>
      <c r="B406" s="37">
        <f>SUMIFS(СВЦЭМ!$L$34:$L$777,СВЦЭМ!$A$34:$A$777,$A406,СВЦЭМ!$B$34:$B$777,B$401)+'СЕТ СН'!$F$13-'СЕТ СН'!$F$23</f>
        <v>259.9877444</v>
      </c>
      <c r="C406" s="37">
        <f>SUMIFS(СВЦЭМ!$L$34:$L$777,СВЦЭМ!$A$34:$A$777,$A406,СВЦЭМ!$B$34:$B$777,C$401)+'СЕТ СН'!$F$13-'СЕТ СН'!$F$23</f>
        <v>286.67364166000004</v>
      </c>
      <c r="D406" s="37">
        <f>SUMIFS(СВЦЭМ!$L$34:$L$777,СВЦЭМ!$A$34:$A$777,$A406,СВЦЭМ!$B$34:$B$777,D$401)+'СЕТ СН'!$F$13-'СЕТ СН'!$F$23</f>
        <v>289.93296515999998</v>
      </c>
      <c r="E406" s="37">
        <f>SUMIFS(СВЦЭМ!$L$34:$L$777,СВЦЭМ!$A$34:$A$777,$A406,СВЦЭМ!$B$34:$B$777,E$401)+'СЕТ СН'!$F$13-'СЕТ СН'!$F$23</f>
        <v>292.89150081000003</v>
      </c>
      <c r="F406" s="37">
        <f>SUMIFS(СВЦЭМ!$L$34:$L$777,СВЦЭМ!$A$34:$A$777,$A406,СВЦЭМ!$B$34:$B$777,F$401)+'СЕТ СН'!$F$13-'СЕТ СН'!$F$23</f>
        <v>294.48860738999997</v>
      </c>
      <c r="G406" s="37">
        <f>SUMIFS(СВЦЭМ!$L$34:$L$777,СВЦЭМ!$A$34:$A$777,$A406,СВЦЭМ!$B$34:$B$777,G$401)+'СЕТ СН'!$F$13-'СЕТ СН'!$F$23</f>
        <v>290.89723511</v>
      </c>
      <c r="H406" s="37">
        <f>SUMIFS(СВЦЭМ!$L$34:$L$777,СВЦЭМ!$A$34:$A$777,$A406,СВЦЭМ!$B$34:$B$777,H$401)+'СЕТ СН'!$F$13-'СЕТ СН'!$F$23</f>
        <v>293.49441177000006</v>
      </c>
      <c r="I406" s="37">
        <f>SUMIFS(СВЦЭМ!$L$34:$L$777,СВЦЭМ!$A$34:$A$777,$A406,СВЦЭМ!$B$34:$B$777,I$401)+'СЕТ СН'!$F$13-'СЕТ СН'!$F$23</f>
        <v>264.22032597999998</v>
      </c>
      <c r="J406" s="37">
        <f>SUMIFS(СВЦЭМ!$L$34:$L$777,СВЦЭМ!$A$34:$A$777,$A406,СВЦЭМ!$B$34:$B$777,J$401)+'СЕТ СН'!$F$13-'СЕТ СН'!$F$23</f>
        <v>181.56547748000003</v>
      </c>
      <c r="K406" s="37">
        <f>SUMIFS(СВЦЭМ!$L$34:$L$777,СВЦЭМ!$A$34:$A$777,$A406,СВЦЭМ!$B$34:$B$777,K$401)+'СЕТ СН'!$F$13-'СЕТ СН'!$F$23</f>
        <v>72.870137089999957</v>
      </c>
      <c r="L406" s="37">
        <f>SUMIFS(СВЦЭМ!$L$34:$L$777,СВЦЭМ!$A$34:$A$777,$A406,СВЦЭМ!$B$34:$B$777,L$401)+'СЕТ СН'!$F$13-'СЕТ СН'!$F$23</f>
        <v>-19.864186990000007</v>
      </c>
      <c r="M406" s="37">
        <f>SUMIFS(СВЦЭМ!$L$34:$L$777,СВЦЭМ!$A$34:$A$777,$A406,СВЦЭМ!$B$34:$B$777,M$401)+'СЕТ СН'!$F$13-'СЕТ СН'!$F$23</f>
        <v>-43.940664490000017</v>
      </c>
      <c r="N406" s="37">
        <f>SUMIFS(СВЦЭМ!$L$34:$L$777,СВЦЭМ!$A$34:$A$777,$A406,СВЦЭМ!$B$34:$B$777,N$401)+'СЕТ СН'!$F$13-'СЕТ СН'!$F$23</f>
        <v>-33.845756879999954</v>
      </c>
      <c r="O406" s="37">
        <f>SUMIFS(СВЦЭМ!$L$34:$L$777,СВЦЭМ!$A$34:$A$777,$A406,СВЦЭМ!$B$34:$B$777,O$401)+'СЕТ СН'!$F$13-'СЕТ СН'!$F$23</f>
        <v>-20.815142809999998</v>
      </c>
      <c r="P406" s="37">
        <f>SUMIFS(СВЦЭМ!$L$34:$L$777,СВЦЭМ!$A$34:$A$777,$A406,СВЦЭМ!$B$34:$B$777,P$401)+'СЕТ СН'!$F$13-'СЕТ СН'!$F$23</f>
        <v>-7.6226217299999917</v>
      </c>
      <c r="Q406" s="37">
        <f>SUMIFS(СВЦЭМ!$L$34:$L$777,СВЦЭМ!$A$34:$A$777,$A406,СВЦЭМ!$B$34:$B$777,Q$401)+'СЕТ СН'!$F$13-'СЕТ СН'!$F$23</f>
        <v>1.3690766600000188</v>
      </c>
      <c r="R406" s="37">
        <f>SUMIFS(СВЦЭМ!$L$34:$L$777,СВЦЭМ!$A$34:$A$777,$A406,СВЦЭМ!$B$34:$B$777,R$401)+'СЕТ СН'!$F$13-'СЕТ СН'!$F$23</f>
        <v>2.5886588299999858</v>
      </c>
      <c r="S406" s="37">
        <f>SUMIFS(СВЦЭМ!$L$34:$L$777,СВЦЭМ!$A$34:$A$777,$A406,СВЦЭМ!$B$34:$B$777,S$401)+'СЕТ СН'!$F$13-'СЕТ СН'!$F$23</f>
        <v>-14.654147830000056</v>
      </c>
      <c r="T406" s="37">
        <f>SUMIFS(СВЦЭМ!$L$34:$L$777,СВЦЭМ!$A$34:$A$777,$A406,СВЦЭМ!$B$34:$B$777,T$401)+'СЕТ СН'!$F$13-'СЕТ СН'!$F$23</f>
        <v>-52.296048690000021</v>
      </c>
      <c r="U406" s="37">
        <f>SUMIFS(СВЦЭМ!$L$34:$L$777,СВЦЭМ!$A$34:$A$777,$A406,СВЦЭМ!$B$34:$B$777,U$401)+'СЕТ СН'!$F$13-'СЕТ СН'!$F$23</f>
        <v>-56.24360721000005</v>
      </c>
      <c r="V406" s="37">
        <f>SUMIFS(СВЦЭМ!$L$34:$L$777,СВЦЭМ!$A$34:$A$777,$A406,СВЦЭМ!$B$34:$B$777,V$401)+'СЕТ СН'!$F$13-'СЕТ СН'!$F$23</f>
        <v>-27.134544600000027</v>
      </c>
      <c r="W406" s="37">
        <f>SUMIFS(СВЦЭМ!$L$34:$L$777,СВЦЭМ!$A$34:$A$777,$A406,СВЦЭМ!$B$34:$B$777,W$401)+'СЕТ СН'!$F$13-'СЕТ СН'!$F$23</f>
        <v>47.021010079999996</v>
      </c>
      <c r="X406" s="37">
        <f>SUMIFS(СВЦЭМ!$L$34:$L$777,СВЦЭМ!$A$34:$A$777,$A406,СВЦЭМ!$B$34:$B$777,X$401)+'СЕТ СН'!$F$13-'СЕТ СН'!$F$23</f>
        <v>139.20486916000004</v>
      </c>
      <c r="Y406" s="37">
        <f>SUMIFS(СВЦЭМ!$L$34:$L$777,СВЦЭМ!$A$34:$A$777,$A406,СВЦЭМ!$B$34:$B$777,Y$401)+'СЕТ СН'!$F$13-'СЕТ СН'!$F$23</f>
        <v>219.84198984</v>
      </c>
    </row>
    <row r="407" spans="1:27" ht="15.75" x14ac:dyDescent="0.2">
      <c r="A407" s="36">
        <f t="shared" si="11"/>
        <v>43045</v>
      </c>
      <c r="B407" s="37">
        <f>SUMIFS(СВЦЭМ!$L$34:$L$777,СВЦЭМ!$A$34:$A$777,$A407,СВЦЭМ!$B$34:$B$777,B$401)+'СЕТ СН'!$F$13-'СЕТ СН'!$F$23</f>
        <v>241.14173345999995</v>
      </c>
      <c r="C407" s="37">
        <f>SUMIFS(СВЦЭМ!$L$34:$L$777,СВЦЭМ!$A$34:$A$777,$A407,СВЦЭМ!$B$34:$B$777,C$401)+'СЕТ СН'!$F$13-'СЕТ СН'!$F$23</f>
        <v>268.44307524999999</v>
      </c>
      <c r="D407" s="37">
        <f>SUMIFS(СВЦЭМ!$L$34:$L$777,СВЦЭМ!$A$34:$A$777,$A407,СВЦЭМ!$B$34:$B$777,D$401)+'СЕТ СН'!$F$13-'СЕТ СН'!$F$23</f>
        <v>310.71600660000001</v>
      </c>
      <c r="E407" s="37">
        <f>SUMIFS(СВЦЭМ!$L$34:$L$777,СВЦЭМ!$A$34:$A$777,$A407,СВЦЭМ!$B$34:$B$777,E$401)+'СЕТ СН'!$F$13-'СЕТ СН'!$F$23</f>
        <v>313.16736074000005</v>
      </c>
      <c r="F407" s="37">
        <f>SUMIFS(СВЦЭМ!$L$34:$L$777,СВЦЭМ!$A$34:$A$777,$A407,СВЦЭМ!$B$34:$B$777,F$401)+'СЕТ СН'!$F$13-'СЕТ СН'!$F$23</f>
        <v>314.55190391999997</v>
      </c>
      <c r="G407" s="37">
        <f>SUMIFS(СВЦЭМ!$L$34:$L$777,СВЦЭМ!$A$34:$A$777,$A407,СВЦЭМ!$B$34:$B$777,G$401)+'СЕТ СН'!$F$13-'СЕТ СН'!$F$23</f>
        <v>317.05752801999995</v>
      </c>
      <c r="H407" s="37">
        <f>SUMIFS(СВЦЭМ!$L$34:$L$777,СВЦЭМ!$A$34:$A$777,$A407,СВЦЭМ!$B$34:$B$777,H$401)+'СЕТ СН'!$F$13-'СЕТ СН'!$F$23</f>
        <v>333.41681328000004</v>
      </c>
      <c r="I407" s="37">
        <f>SUMIFS(СВЦЭМ!$L$34:$L$777,СВЦЭМ!$A$34:$A$777,$A407,СВЦЭМ!$B$34:$B$777,I$401)+'СЕТ СН'!$F$13-'СЕТ СН'!$F$23</f>
        <v>278.34340171999997</v>
      </c>
      <c r="J407" s="37">
        <f>SUMIFS(СВЦЭМ!$L$34:$L$777,СВЦЭМ!$A$34:$A$777,$A407,СВЦЭМ!$B$34:$B$777,J$401)+'СЕТ СН'!$F$13-'СЕТ СН'!$F$23</f>
        <v>189.26075400000002</v>
      </c>
      <c r="K407" s="37">
        <f>SUMIFS(СВЦЭМ!$L$34:$L$777,СВЦЭМ!$A$34:$A$777,$A407,СВЦЭМ!$B$34:$B$777,K$401)+'СЕТ СН'!$F$13-'СЕТ СН'!$F$23</f>
        <v>98.430255269999975</v>
      </c>
      <c r="L407" s="37">
        <f>SUMIFS(СВЦЭМ!$L$34:$L$777,СВЦЭМ!$A$34:$A$777,$A407,СВЦЭМ!$B$34:$B$777,L$401)+'СЕТ СН'!$F$13-'СЕТ СН'!$F$23</f>
        <v>24.619704319999983</v>
      </c>
      <c r="M407" s="37">
        <f>SUMIFS(СВЦЭМ!$L$34:$L$777,СВЦЭМ!$A$34:$A$777,$A407,СВЦЭМ!$B$34:$B$777,M$401)+'СЕТ СН'!$F$13-'СЕТ СН'!$F$23</f>
        <v>-1.1711090600000489</v>
      </c>
      <c r="N407" s="37">
        <f>SUMIFS(СВЦЭМ!$L$34:$L$777,СВЦЭМ!$A$34:$A$777,$A407,СВЦЭМ!$B$34:$B$777,N$401)+'СЕТ СН'!$F$13-'СЕТ СН'!$F$23</f>
        <v>-0.18121722000000773</v>
      </c>
      <c r="O407" s="37">
        <f>SUMIFS(СВЦЭМ!$L$34:$L$777,СВЦЭМ!$A$34:$A$777,$A407,СВЦЭМ!$B$34:$B$777,O$401)+'СЕТ СН'!$F$13-'СЕТ СН'!$F$23</f>
        <v>-8.3018899999956375E-2</v>
      </c>
      <c r="P407" s="37">
        <f>SUMIFS(СВЦЭМ!$L$34:$L$777,СВЦЭМ!$A$34:$A$777,$A407,СВЦЭМ!$B$34:$B$777,P$401)+'СЕТ СН'!$F$13-'СЕТ СН'!$F$23</f>
        <v>4.5421074900000349</v>
      </c>
      <c r="Q407" s="37">
        <f>SUMIFS(СВЦЭМ!$L$34:$L$777,СВЦЭМ!$A$34:$A$777,$A407,СВЦЭМ!$B$34:$B$777,Q$401)+'СЕТ СН'!$F$13-'СЕТ СН'!$F$23</f>
        <v>9.108434969999962</v>
      </c>
      <c r="R407" s="37">
        <f>SUMIFS(СВЦЭМ!$L$34:$L$777,СВЦЭМ!$A$34:$A$777,$A407,СВЦЭМ!$B$34:$B$777,R$401)+'СЕТ СН'!$F$13-'СЕТ СН'!$F$23</f>
        <v>8.1821790400000509</v>
      </c>
      <c r="S407" s="37">
        <f>SUMIFS(СВЦЭМ!$L$34:$L$777,СВЦЭМ!$A$34:$A$777,$A407,СВЦЭМ!$B$34:$B$777,S$401)+'СЕТ СН'!$F$13-'СЕТ СН'!$F$23</f>
        <v>0.74477283999999599</v>
      </c>
      <c r="T407" s="37">
        <f>SUMIFS(СВЦЭМ!$L$34:$L$777,СВЦЭМ!$A$34:$A$777,$A407,СВЦЭМ!$B$34:$B$777,T$401)+'СЕТ СН'!$F$13-'СЕТ СН'!$F$23</f>
        <v>-31.393392070000004</v>
      </c>
      <c r="U407" s="37">
        <f>SUMIFS(СВЦЭМ!$L$34:$L$777,СВЦЭМ!$A$34:$A$777,$A407,СВЦЭМ!$B$34:$B$777,U$401)+'СЕТ СН'!$F$13-'СЕТ СН'!$F$23</f>
        <v>-34.582051859999979</v>
      </c>
      <c r="V407" s="37">
        <f>SUMIFS(СВЦЭМ!$L$34:$L$777,СВЦЭМ!$A$34:$A$777,$A407,СВЦЭМ!$B$34:$B$777,V$401)+'СЕТ СН'!$F$13-'СЕТ СН'!$F$23</f>
        <v>8.3493666699999949</v>
      </c>
      <c r="W407" s="37">
        <f>SUMIFS(СВЦЭМ!$L$34:$L$777,СВЦЭМ!$A$34:$A$777,$A407,СВЦЭМ!$B$34:$B$777,W$401)+'СЕТ СН'!$F$13-'СЕТ СН'!$F$23</f>
        <v>77.65897887999995</v>
      </c>
      <c r="X407" s="37">
        <f>SUMIFS(СВЦЭМ!$L$34:$L$777,СВЦЭМ!$A$34:$A$777,$A407,СВЦЭМ!$B$34:$B$777,X$401)+'СЕТ СН'!$F$13-'СЕТ СН'!$F$23</f>
        <v>151.00227818999997</v>
      </c>
      <c r="Y407" s="37">
        <f>SUMIFS(СВЦЭМ!$L$34:$L$777,СВЦЭМ!$A$34:$A$777,$A407,СВЦЭМ!$B$34:$B$777,Y$401)+'СЕТ СН'!$F$13-'СЕТ СН'!$F$23</f>
        <v>229.31803253999999</v>
      </c>
    </row>
    <row r="408" spans="1:27" ht="15.75" x14ac:dyDescent="0.2">
      <c r="A408" s="36">
        <f t="shared" si="11"/>
        <v>43046</v>
      </c>
      <c r="B408" s="37">
        <f>SUMIFS(СВЦЭМ!$L$34:$L$777,СВЦЭМ!$A$34:$A$777,$A408,СВЦЭМ!$B$34:$B$777,B$401)+'СЕТ СН'!$F$13-'СЕТ СН'!$F$23</f>
        <v>242.50427639999998</v>
      </c>
      <c r="C408" s="37">
        <f>SUMIFS(СВЦЭМ!$L$34:$L$777,СВЦЭМ!$A$34:$A$777,$A408,СВЦЭМ!$B$34:$B$777,C$401)+'СЕТ СН'!$F$13-'СЕТ СН'!$F$23</f>
        <v>261.39726352000002</v>
      </c>
      <c r="D408" s="37">
        <f>SUMIFS(СВЦЭМ!$L$34:$L$777,СВЦЭМ!$A$34:$A$777,$A408,СВЦЭМ!$B$34:$B$777,D$401)+'СЕТ СН'!$F$13-'СЕТ СН'!$F$23</f>
        <v>304.93733048000001</v>
      </c>
      <c r="E408" s="37">
        <f>SUMIFS(СВЦЭМ!$L$34:$L$777,СВЦЭМ!$A$34:$A$777,$A408,СВЦЭМ!$B$34:$B$777,E$401)+'СЕТ СН'!$F$13-'СЕТ СН'!$F$23</f>
        <v>314.49563879000004</v>
      </c>
      <c r="F408" s="37">
        <f>SUMIFS(СВЦЭМ!$L$34:$L$777,СВЦЭМ!$A$34:$A$777,$A408,СВЦЭМ!$B$34:$B$777,F$401)+'СЕТ СН'!$F$13-'СЕТ СН'!$F$23</f>
        <v>316.49817923000001</v>
      </c>
      <c r="G408" s="37">
        <f>SUMIFS(СВЦЭМ!$L$34:$L$777,СВЦЭМ!$A$34:$A$777,$A408,СВЦЭМ!$B$34:$B$777,G$401)+'СЕТ СН'!$F$13-'СЕТ СН'!$F$23</f>
        <v>321.24707866999995</v>
      </c>
      <c r="H408" s="37">
        <f>SUMIFS(СВЦЭМ!$L$34:$L$777,СВЦЭМ!$A$34:$A$777,$A408,СВЦЭМ!$B$34:$B$777,H$401)+'СЕТ СН'!$F$13-'СЕТ СН'!$F$23</f>
        <v>339.95884272000001</v>
      </c>
      <c r="I408" s="37">
        <f>SUMIFS(СВЦЭМ!$L$34:$L$777,СВЦЭМ!$A$34:$A$777,$A408,СВЦЭМ!$B$34:$B$777,I$401)+'СЕТ СН'!$F$13-'СЕТ СН'!$F$23</f>
        <v>271.09352428</v>
      </c>
      <c r="J408" s="37">
        <f>SUMIFS(СВЦЭМ!$L$34:$L$777,СВЦЭМ!$A$34:$A$777,$A408,СВЦЭМ!$B$34:$B$777,J$401)+'СЕТ СН'!$F$13-'СЕТ СН'!$F$23</f>
        <v>217.39088704999995</v>
      </c>
      <c r="K408" s="37">
        <f>SUMIFS(СВЦЭМ!$L$34:$L$777,СВЦЭМ!$A$34:$A$777,$A408,СВЦЭМ!$B$34:$B$777,K$401)+'СЕТ СН'!$F$13-'СЕТ СН'!$F$23</f>
        <v>127.79927027999997</v>
      </c>
      <c r="L408" s="37">
        <f>SUMIFS(СВЦЭМ!$L$34:$L$777,СВЦЭМ!$A$34:$A$777,$A408,СВЦЭМ!$B$34:$B$777,L$401)+'СЕТ СН'!$F$13-'СЕТ СН'!$F$23</f>
        <v>47.760334140000055</v>
      </c>
      <c r="M408" s="37">
        <f>SUMIFS(СВЦЭМ!$L$34:$L$777,СВЦЭМ!$A$34:$A$777,$A408,СВЦЭМ!$B$34:$B$777,M$401)+'СЕТ СН'!$F$13-'СЕТ СН'!$F$23</f>
        <v>22.484758499999998</v>
      </c>
      <c r="N408" s="37">
        <f>SUMIFS(СВЦЭМ!$L$34:$L$777,СВЦЭМ!$A$34:$A$777,$A408,СВЦЭМ!$B$34:$B$777,N$401)+'СЕТ СН'!$F$13-'СЕТ СН'!$F$23</f>
        <v>22.609790640000028</v>
      </c>
      <c r="O408" s="37">
        <f>SUMIFS(СВЦЭМ!$L$34:$L$777,СВЦЭМ!$A$34:$A$777,$A408,СВЦЭМ!$B$34:$B$777,O$401)+'СЕТ СН'!$F$13-'СЕТ СН'!$F$23</f>
        <v>24.793774170000006</v>
      </c>
      <c r="P408" s="37">
        <f>SUMIFS(СВЦЭМ!$L$34:$L$777,СВЦЭМ!$A$34:$A$777,$A408,СВЦЭМ!$B$34:$B$777,P$401)+'СЕТ СН'!$F$13-'СЕТ СН'!$F$23</f>
        <v>28.632817189999969</v>
      </c>
      <c r="Q408" s="37">
        <f>SUMIFS(СВЦЭМ!$L$34:$L$777,СВЦЭМ!$A$34:$A$777,$A408,СВЦЭМ!$B$34:$B$777,Q$401)+'СЕТ СН'!$F$13-'СЕТ СН'!$F$23</f>
        <v>32.607452250000051</v>
      </c>
      <c r="R408" s="37">
        <f>SUMIFS(СВЦЭМ!$L$34:$L$777,СВЦЭМ!$A$34:$A$777,$A408,СВЦЭМ!$B$34:$B$777,R$401)+'СЕТ СН'!$F$13-'СЕТ СН'!$F$23</f>
        <v>32.418371159999992</v>
      </c>
      <c r="S408" s="37">
        <f>SUMIFS(СВЦЭМ!$L$34:$L$777,СВЦЭМ!$A$34:$A$777,$A408,СВЦЭМ!$B$34:$B$777,S$401)+'СЕТ СН'!$F$13-'СЕТ СН'!$F$23</f>
        <v>27.907433210000022</v>
      </c>
      <c r="T408" s="37">
        <f>SUMIFS(СВЦЭМ!$L$34:$L$777,СВЦЭМ!$A$34:$A$777,$A408,СВЦЭМ!$B$34:$B$777,T$401)+'СЕТ СН'!$F$13-'СЕТ СН'!$F$23</f>
        <v>-1.4894431799999666</v>
      </c>
      <c r="U408" s="37">
        <f>SUMIFS(СВЦЭМ!$L$34:$L$777,СВЦЭМ!$A$34:$A$777,$A408,СВЦЭМ!$B$34:$B$777,U$401)+'СЕТ СН'!$F$13-'СЕТ СН'!$F$23</f>
        <v>-7.7954049899999518</v>
      </c>
      <c r="V408" s="37">
        <f>SUMIFS(СВЦЭМ!$L$34:$L$777,СВЦЭМ!$A$34:$A$777,$A408,СВЦЭМ!$B$34:$B$777,V$401)+'СЕТ СН'!$F$13-'СЕТ СН'!$F$23</f>
        <v>26.509481489999985</v>
      </c>
      <c r="W408" s="37">
        <f>SUMIFS(СВЦЭМ!$L$34:$L$777,СВЦЭМ!$A$34:$A$777,$A408,СВЦЭМ!$B$34:$B$777,W$401)+'СЕТ СН'!$F$13-'СЕТ СН'!$F$23</f>
        <v>103.78956627000002</v>
      </c>
      <c r="X408" s="37">
        <f>SUMIFS(СВЦЭМ!$L$34:$L$777,СВЦЭМ!$A$34:$A$777,$A408,СВЦЭМ!$B$34:$B$777,X$401)+'СЕТ СН'!$F$13-'СЕТ СН'!$F$23</f>
        <v>180.97570363</v>
      </c>
      <c r="Y408" s="37">
        <f>SUMIFS(СВЦЭМ!$L$34:$L$777,СВЦЭМ!$A$34:$A$777,$A408,СВЦЭМ!$B$34:$B$777,Y$401)+'СЕТ СН'!$F$13-'СЕТ СН'!$F$23</f>
        <v>249.24558725999998</v>
      </c>
    </row>
    <row r="409" spans="1:27" ht="15.75" x14ac:dyDescent="0.2">
      <c r="A409" s="36">
        <f t="shared" si="11"/>
        <v>43047</v>
      </c>
      <c r="B409" s="37">
        <f>SUMIFS(СВЦЭМ!$L$34:$L$777,СВЦЭМ!$A$34:$A$777,$A409,СВЦЭМ!$B$34:$B$777,B$401)+'СЕТ СН'!$F$13-'СЕТ СН'!$F$23</f>
        <v>246.83938997999996</v>
      </c>
      <c r="C409" s="37">
        <f>SUMIFS(СВЦЭМ!$L$34:$L$777,СВЦЭМ!$A$34:$A$777,$A409,СВЦЭМ!$B$34:$B$777,C$401)+'СЕТ СН'!$F$13-'СЕТ СН'!$F$23</f>
        <v>258.89684973999999</v>
      </c>
      <c r="D409" s="37">
        <f>SUMIFS(СВЦЭМ!$L$34:$L$777,СВЦЭМ!$A$34:$A$777,$A409,СВЦЭМ!$B$34:$B$777,D$401)+'СЕТ СН'!$F$13-'СЕТ СН'!$F$23</f>
        <v>291.82910550999998</v>
      </c>
      <c r="E409" s="37">
        <f>SUMIFS(СВЦЭМ!$L$34:$L$777,СВЦЭМ!$A$34:$A$777,$A409,СВЦЭМ!$B$34:$B$777,E$401)+'СЕТ СН'!$F$13-'СЕТ СН'!$F$23</f>
        <v>295.71610109000005</v>
      </c>
      <c r="F409" s="37">
        <f>SUMIFS(СВЦЭМ!$L$34:$L$777,СВЦЭМ!$A$34:$A$777,$A409,СВЦЭМ!$B$34:$B$777,F$401)+'СЕТ СН'!$F$13-'СЕТ СН'!$F$23</f>
        <v>298.31165542999997</v>
      </c>
      <c r="G409" s="37">
        <f>SUMIFS(СВЦЭМ!$L$34:$L$777,СВЦЭМ!$A$34:$A$777,$A409,СВЦЭМ!$B$34:$B$777,G$401)+'СЕТ СН'!$F$13-'СЕТ СН'!$F$23</f>
        <v>303.35180030000004</v>
      </c>
      <c r="H409" s="37">
        <f>SUMIFS(СВЦЭМ!$L$34:$L$777,СВЦЭМ!$A$34:$A$777,$A409,СВЦЭМ!$B$34:$B$777,H$401)+'СЕТ СН'!$F$13-'СЕТ СН'!$F$23</f>
        <v>309.89252883999995</v>
      </c>
      <c r="I409" s="37">
        <f>SUMIFS(СВЦЭМ!$L$34:$L$777,СВЦЭМ!$A$34:$A$777,$A409,СВЦЭМ!$B$34:$B$777,I$401)+'СЕТ СН'!$F$13-'СЕТ СН'!$F$23</f>
        <v>258.29189603999998</v>
      </c>
      <c r="J409" s="37">
        <f>SUMIFS(СВЦЭМ!$L$34:$L$777,СВЦЭМ!$A$34:$A$777,$A409,СВЦЭМ!$B$34:$B$777,J$401)+'СЕТ СН'!$F$13-'СЕТ СН'!$F$23</f>
        <v>192.05388191999998</v>
      </c>
      <c r="K409" s="37">
        <f>SUMIFS(СВЦЭМ!$L$34:$L$777,СВЦЭМ!$A$34:$A$777,$A409,СВЦЭМ!$B$34:$B$777,K$401)+'СЕТ СН'!$F$13-'СЕТ СН'!$F$23</f>
        <v>104.00908257000003</v>
      </c>
      <c r="L409" s="37">
        <f>SUMIFS(СВЦЭМ!$L$34:$L$777,СВЦЭМ!$A$34:$A$777,$A409,СВЦЭМ!$B$34:$B$777,L$401)+'СЕТ СН'!$F$13-'СЕТ СН'!$F$23</f>
        <v>33.089758350000011</v>
      </c>
      <c r="M409" s="37">
        <f>SUMIFS(СВЦЭМ!$L$34:$L$777,СВЦЭМ!$A$34:$A$777,$A409,СВЦЭМ!$B$34:$B$777,M$401)+'СЕТ СН'!$F$13-'СЕТ СН'!$F$23</f>
        <v>-4.7080008599999701</v>
      </c>
      <c r="N409" s="37">
        <f>SUMIFS(СВЦЭМ!$L$34:$L$777,СВЦЭМ!$A$34:$A$777,$A409,СВЦЭМ!$B$34:$B$777,N$401)+'СЕТ СН'!$F$13-'СЕТ СН'!$F$23</f>
        <v>-10.654835759999969</v>
      </c>
      <c r="O409" s="37">
        <f>SUMIFS(СВЦЭМ!$L$34:$L$777,СВЦЭМ!$A$34:$A$777,$A409,СВЦЭМ!$B$34:$B$777,O$401)+'СЕТ СН'!$F$13-'СЕТ СН'!$F$23</f>
        <v>-16.501788450000049</v>
      </c>
      <c r="P409" s="37">
        <f>SUMIFS(СВЦЭМ!$L$34:$L$777,СВЦЭМ!$A$34:$A$777,$A409,СВЦЭМ!$B$34:$B$777,P$401)+'СЕТ СН'!$F$13-'СЕТ СН'!$F$23</f>
        <v>-10.34337486000004</v>
      </c>
      <c r="Q409" s="37">
        <f>SUMIFS(СВЦЭМ!$L$34:$L$777,СВЦЭМ!$A$34:$A$777,$A409,СВЦЭМ!$B$34:$B$777,Q$401)+'СЕТ СН'!$F$13-'СЕТ СН'!$F$23</f>
        <v>-18.20370588000003</v>
      </c>
      <c r="R409" s="37">
        <f>SUMIFS(СВЦЭМ!$L$34:$L$777,СВЦЭМ!$A$34:$A$777,$A409,СВЦЭМ!$B$34:$B$777,R$401)+'СЕТ СН'!$F$13-'СЕТ СН'!$F$23</f>
        <v>-13.733353419999958</v>
      </c>
      <c r="S409" s="37">
        <f>SUMIFS(СВЦЭМ!$L$34:$L$777,СВЦЭМ!$A$34:$A$777,$A409,СВЦЭМ!$B$34:$B$777,S$401)+'СЕТ СН'!$F$13-'СЕТ СН'!$F$23</f>
        <v>-12.674853679999956</v>
      </c>
      <c r="T409" s="37">
        <f>SUMIFS(СВЦЭМ!$L$34:$L$777,СВЦЭМ!$A$34:$A$777,$A409,СВЦЭМ!$B$34:$B$777,T$401)+'СЕТ СН'!$F$13-'СЕТ СН'!$F$23</f>
        <v>-24.16232044000003</v>
      </c>
      <c r="U409" s="37">
        <f>SUMIFS(СВЦЭМ!$L$34:$L$777,СВЦЭМ!$A$34:$A$777,$A409,СВЦЭМ!$B$34:$B$777,U$401)+'СЕТ СН'!$F$13-'СЕТ СН'!$F$23</f>
        <v>-33.040917939999986</v>
      </c>
      <c r="V409" s="37">
        <f>SUMIFS(СВЦЭМ!$L$34:$L$777,СВЦЭМ!$A$34:$A$777,$A409,СВЦЭМ!$B$34:$B$777,V$401)+'СЕТ СН'!$F$13-'СЕТ СН'!$F$23</f>
        <v>-8.5775286900000083</v>
      </c>
      <c r="W409" s="37">
        <f>SUMIFS(СВЦЭМ!$L$34:$L$777,СВЦЭМ!$A$34:$A$777,$A409,СВЦЭМ!$B$34:$B$777,W$401)+'СЕТ СН'!$F$13-'СЕТ СН'!$F$23</f>
        <v>65.656761390000042</v>
      </c>
      <c r="X409" s="37">
        <f>SUMIFS(СВЦЭМ!$L$34:$L$777,СВЦЭМ!$A$34:$A$777,$A409,СВЦЭМ!$B$34:$B$777,X$401)+'СЕТ СН'!$F$13-'СЕТ СН'!$F$23</f>
        <v>152.15911760999995</v>
      </c>
      <c r="Y409" s="37">
        <f>SUMIFS(СВЦЭМ!$L$34:$L$777,СВЦЭМ!$A$34:$A$777,$A409,СВЦЭМ!$B$34:$B$777,Y$401)+'СЕТ СН'!$F$13-'СЕТ СН'!$F$23</f>
        <v>220.44806189999997</v>
      </c>
    </row>
    <row r="410" spans="1:27" ht="15.75" x14ac:dyDescent="0.2">
      <c r="A410" s="36">
        <f t="shared" si="11"/>
        <v>43048</v>
      </c>
      <c r="B410" s="37">
        <f>SUMIFS(СВЦЭМ!$L$34:$L$777,СВЦЭМ!$A$34:$A$777,$A410,СВЦЭМ!$B$34:$B$777,B$401)+'СЕТ СН'!$F$13-'СЕТ СН'!$F$23</f>
        <v>263.37738836000005</v>
      </c>
      <c r="C410" s="37">
        <f>SUMIFS(СВЦЭМ!$L$34:$L$777,СВЦЭМ!$A$34:$A$777,$A410,СВЦЭМ!$B$34:$B$777,C$401)+'СЕТ СН'!$F$13-'СЕТ СН'!$F$23</f>
        <v>275.96635131000005</v>
      </c>
      <c r="D410" s="37">
        <f>SUMIFS(СВЦЭМ!$L$34:$L$777,СВЦЭМ!$A$34:$A$777,$A410,СВЦЭМ!$B$34:$B$777,D$401)+'СЕТ СН'!$F$13-'СЕТ СН'!$F$23</f>
        <v>309.30246482999996</v>
      </c>
      <c r="E410" s="37">
        <f>SUMIFS(СВЦЭМ!$L$34:$L$777,СВЦЭМ!$A$34:$A$777,$A410,СВЦЭМ!$B$34:$B$777,E$401)+'СЕТ СН'!$F$13-'СЕТ СН'!$F$23</f>
        <v>312.34037529</v>
      </c>
      <c r="F410" s="37">
        <f>SUMIFS(СВЦЭМ!$L$34:$L$777,СВЦЭМ!$A$34:$A$777,$A410,СВЦЭМ!$B$34:$B$777,F$401)+'СЕТ СН'!$F$13-'СЕТ СН'!$F$23</f>
        <v>314.16809271</v>
      </c>
      <c r="G410" s="37">
        <f>SUMIFS(СВЦЭМ!$L$34:$L$777,СВЦЭМ!$A$34:$A$777,$A410,СВЦЭМ!$B$34:$B$777,G$401)+'СЕТ СН'!$F$13-'СЕТ СН'!$F$23</f>
        <v>312.78057005999995</v>
      </c>
      <c r="H410" s="37">
        <f>SUMIFS(СВЦЭМ!$L$34:$L$777,СВЦЭМ!$A$34:$A$777,$A410,СВЦЭМ!$B$34:$B$777,H$401)+'СЕТ СН'!$F$13-'СЕТ СН'!$F$23</f>
        <v>313.47064691000003</v>
      </c>
      <c r="I410" s="37">
        <f>SUMIFS(СВЦЭМ!$L$34:$L$777,СВЦЭМ!$A$34:$A$777,$A410,СВЦЭМ!$B$34:$B$777,I$401)+'СЕТ СН'!$F$13-'СЕТ СН'!$F$23</f>
        <v>259.24367147999999</v>
      </c>
      <c r="J410" s="37">
        <f>SUMIFS(СВЦЭМ!$L$34:$L$777,СВЦЭМ!$A$34:$A$777,$A410,СВЦЭМ!$B$34:$B$777,J$401)+'СЕТ СН'!$F$13-'СЕТ СН'!$F$23</f>
        <v>182.95296954000003</v>
      </c>
      <c r="K410" s="37">
        <f>SUMIFS(СВЦЭМ!$L$34:$L$777,СВЦЭМ!$A$34:$A$777,$A410,СВЦЭМ!$B$34:$B$777,K$401)+'СЕТ СН'!$F$13-'СЕТ СН'!$F$23</f>
        <v>92.987809269999957</v>
      </c>
      <c r="L410" s="37">
        <f>SUMIFS(СВЦЭМ!$L$34:$L$777,СВЦЭМ!$A$34:$A$777,$A410,СВЦЭМ!$B$34:$B$777,L$401)+'СЕТ СН'!$F$13-'СЕТ СН'!$F$23</f>
        <v>23.418596739999998</v>
      </c>
      <c r="M410" s="37">
        <f>SUMIFS(СВЦЭМ!$L$34:$L$777,СВЦЭМ!$A$34:$A$777,$A410,СВЦЭМ!$B$34:$B$777,M$401)+'СЕТ СН'!$F$13-'СЕТ СН'!$F$23</f>
        <v>-4.5651303700000199</v>
      </c>
      <c r="N410" s="37">
        <f>SUMIFS(СВЦЭМ!$L$34:$L$777,СВЦЭМ!$A$34:$A$777,$A410,СВЦЭМ!$B$34:$B$777,N$401)+'СЕТ СН'!$F$13-'СЕТ СН'!$F$23</f>
        <v>0.4355255399999578</v>
      </c>
      <c r="O410" s="37">
        <f>SUMIFS(СВЦЭМ!$L$34:$L$777,СВЦЭМ!$A$34:$A$777,$A410,СВЦЭМ!$B$34:$B$777,O$401)+'СЕТ СН'!$F$13-'СЕТ СН'!$F$23</f>
        <v>8.7513360899999952</v>
      </c>
      <c r="P410" s="37">
        <f>SUMIFS(СВЦЭМ!$L$34:$L$777,СВЦЭМ!$A$34:$A$777,$A410,СВЦЭМ!$B$34:$B$777,P$401)+'СЕТ СН'!$F$13-'СЕТ СН'!$F$23</f>
        <v>9.823431600000049</v>
      </c>
      <c r="Q410" s="37">
        <f>SUMIFS(СВЦЭМ!$L$34:$L$777,СВЦЭМ!$A$34:$A$777,$A410,СВЦЭМ!$B$34:$B$777,Q$401)+'СЕТ СН'!$F$13-'СЕТ СН'!$F$23</f>
        <v>13.551736969999979</v>
      </c>
      <c r="R410" s="37">
        <f>SUMIFS(СВЦЭМ!$L$34:$L$777,СВЦЭМ!$A$34:$A$777,$A410,СВЦЭМ!$B$34:$B$777,R$401)+'СЕТ СН'!$F$13-'СЕТ СН'!$F$23</f>
        <v>14.691203790000031</v>
      </c>
      <c r="S410" s="37">
        <f>SUMIFS(СВЦЭМ!$L$34:$L$777,СВЦЭМ!$A$34:$A$777,$A410,СВЦЭМ!$B$34:$B$777,S$401)+'СЕТ СН'!$F$13-'СЕТ СН'!$F$23</f>
        <v>21.442711110000005</v>
      </c>
      <c r="T410" s="37">
        <f>SUMIFS(СВЦЭМ!$L$34:$L$777,СВЦЭМ!$A$34:$A$777,$A410,СВЦЭМ!$B$34:$B$777,T$401)+'СЕТ СН'!$F$13-'СЕТ СН'!$F$23</f>
        <v>5.269731800000045</v>
      </c>
      <c r="U410" s="37">
        <f>SUMIFS(СВЦЭМ!$L$34:$L$777,СВЦЭМ!$A$34:$A$777,$A410,СВЦЭМ!$B$34:$B$777,U$401)+'СЕТ СН'!$F$13-'СЕТ СН'!$F$23</f>
        <v>2.4539990499999931</v>
      </c>
      <c r="V410" s="37">
        <f>SUMIFS(СВЦЭМ!$L$34:$L$777,СВЦЭМ!$A$34:$A$777,$A410,СВЦЭМ!$B$34:$B$777,V$401)+'СЕТ СН'!$F$13-'СЕТ СН'!$F$23</f>
        <v>29.194068349999952</v>
      </c>
      <c r="W410" s="37">
        <f>SUMIFS(СВЦЭМ!$L$34:$L$777,СВЦЭМ!$A$34:$A$777,$A410,СВЦЭМ!$B$34:$B$777,W$401)+'СЕТ СН'!$F$13-'СЕТ СН'!$F$23</f>
        <v>98.54029601000002</v>
      </c>
      <c r="X410" s="37">
        <f>SUMIFS(СВЦЭМ!$L$34:$L$777,СВЦЭМ!$A$34:$A$777,$A410,СВЦЭМ!$B$34:$B$777,X$401)+'СЕТ СН'!$F$13-'СЕТ СН'!$F$23</f>
        <v>188.69530623000003</v>
      </c>
      <c r="Y410" s="37">
        <f>SUMIFS(СВЦЭМ!$L$34:$L$777,СВЦЭМ!$A$34:$A$777,$A410,СВЦЭМ!$B$34:$B$777,Y$401)+'СЕТ СН'!$F$13-'СЕТ СН'!$F$23</f>
        <v>226.43578416000003</v>
      </c>
    </row>
    <row r="411" spans="1:27" ht="15.75" x14ac:dyDescent="0.2">
      <c r="A411" s="36">
        <f t="shared" si="11"/>
        <v>43049</v>
      </c>
      <c r="B411" s="37">
        <f>SUMIFS(СВЦЭМ!$L$34:$L$777,СВЦЭМ!$A$34:$A$777,$A411,СВЦЭМ!$B$34:$B$777,B$401)+'СЕТ СН'!$F$13-'СЕТ СН'!$F$23</f>
        <v>251.48935170000004</v>
      </c>
      <c r="C411" s="37">
        <f>SUMIFS(СВЦЭМ!$L$34:$L$777,СВЦЭМ!$A$34:$A$777,$A411,СВЦЭМ!$B$34:$B$777,C$401)+'СЕТ СН'!$F$13-'СЕТ СН'!$F$23</f>
        <v>276.26901147000001</v>
      </c>
      <c r="D411" s="37">
        <f>SUMIFS(СВЦЭМ!$L$34:$L$777,СВЦЭМ!$A$34:$A$777,$A411,СВЦЭМ!$B$34:$B$777,D$401)+'СЕТ СН'!$F$13-'СЕТ СН'!$F$23</f>
        <v>308.6741677</v>
      </c>
      <c r="E411" s="37">
        <f>SUMIFS(СВЦЭМ!$L$34:$L$777,СВЦЭМ!$A$34:$A$777,$A411,СВЦЭМ!$B$34:$B$777,E$401)+'СЕТ СН'!$F$13-'СЕТ СН'!$F$23</f>
        <v>306.06432372999996</v>
      </c>
      <c r="F411" s="37">
        <f>SUMIFS(СВЦЭМ!$L$34:$L$777,СВЦЭМ!$A$34:$A$777,$A411,СВЦЭМ!$B$34:$B$777,F$401)+'СЕТ СН'!$F$13-'СЕТ СН'!$F$23</f>
        <v>306.66890294999996</v>
      </c>
      <c r="G411" s="37">
        <f>SUMIFS(СВЦЭМ!$L$34:$L$777,СВЦЭМ!$A$34:$A$777,$A411,СВЦЭМ!$B$34:$B$777,G$401)+'СЕТ СН'!$F$13-'СЕТ СН'!$F$23</f>
        <v>312.04513328999997</v>
      </c>
      <c r="H411" s="37">
        <f>SUMIFS(СВЦЭМ!$L$34:$L$777,СВЦЭМ!$A$34:$A$777,$A411,СВЦЭМ!$B$34:$B$777,H$401)+'СЕТ СН'!$F$13-'СЕТ СН'!$F$23</f>
        <v>318.28759765999996</v>
      </c>
      <c r="I411" s="37">
        <f>SUMIFS(СВЦЭМ!$L$34:$L$777,СВЦЭМ!$A$34:$A$777,$A411,СВЦЭМ!$B$34:$B$777,I$401)+'СЕТ СН'!$F$13-'СЕТ СН'!$F$23</f>
        <v>235.39702283999998</v>
      </c>
      <c r="J411" s="37">
        <f>SUMIFS(СВЦЭМ!$L$34:$L$777,СВЦЭМ!$A$34:$A$777,$A411,СВЦЭМ!$B$34:$B$777,J$401)+'СЕТ СН'!$F$13-'СЕТ СН'!$F$23</f>
        <v>164.99662601</v>
      </c>
      <c r="K411" s="37">
        <f>SUMIFS(СВЦЭМ!$L$34:$L$777,СВЦЭМ!$A$34:$A$777,$A411,СВЦЭМ!$B$34:$B$777,K$401)+'СЕТ СН'!$F$13-'СЕТ СН'!$F$23</f>
        <v>87.311275339999952</v>
      </c>
      <c r="L411" s="37">
        <f>SUMIFS(СВЦЭМ!$L$34:$L$777,СВЦЭМ!$A$34:$A$777,$A411,СВЦЭМ!$B$34:$B$777,L$401)+'СЕТ СН'!$F$13-'СЕТ СН'!$F$23</f>
        <v>18.73032317000002</v>
      </c>
      <c r="M411" s="37">
        <f>SUMIFS(СВЦЭМ!$L$34:$L$777,СВЦЭМ!$A$34:$A$777,$A411,СВЦЭМ!$B$34:$B$777,M$401)+'СЕТ СН'!$F$13-'СЕТ СН'!$F$23</f>
        <v>-1.7748872399999982</v>
      </c>
      <c r="N411" s="37">
        <f>SUMIFS(СВЦЭМ!$L$34:$L$777,СВЦЭМ!$A$34:$A$777,$A411,СВЦЭМ!$B$34:$B$777,N$401)+'СЕТ СН'!$F$13-'СЕТ СН'!$F$23</f>
        <v>11.983278469999959</v>
      </c>
      <c r="O411" s="37">
        <f>SUMIFS(СВЦЭМ!$L$34:$L$777,СВЦЭМ!$A$34:$A$777,$A411,СВЦЭМ!$B$34:$B$777,O$401)+'СЕТ СН'!$F$13-'СЕТ СН'!$F$23</f>
        <v>14.243246119999981</v>
      </c>
      <c r="P411" s="37">
        <f>SUMIFS(СВЦЭМ!$L$34:$L$777,СВЦЭМ!$A$34:$A$777,$A411,СВЦЭМ!$B$34:$B$777,P$401)+'СЕТ СН'!$F$13-'СЕТ СН'!$F$23</f>
        <v>25.324658070000055</v>
      </c>
      <c r="Q411" s="37">
        <f>SUMIFS(СВЦЭМ!$L$34:$L$777,СВЦЭМ!$A$34:$A$777,$A411,СВЦЭМ!$B$34:$B$777,Q$401)+'СЕТ СН'!$F$13-'СЕТ СН'!$F$23</f>
        <v>29.946299120000049</v>
      </c>
      <c r="R411" s="37">
        <f>SUMIFS(СВЦЭМ!$L$34:$L$777,СВЦЭМ!$A$34:$A$777,$A411,СВЦЭМ!$B$34:$B$777,R$401)+'СЕТ СН'!$F$13-'СЕТ СН'!$F$23</f>
        <v>31.87508951999996</v>
      </c>
      <c r="S411" s="37">
        <f>SUMIFS(СВЦЭМ!$L$34:$L$777,СВЦЭМ!$A$34:$A$777,$A411,СВЦЭМ!$B$34:$B$777,S$401)+'СЕТ СН'!$F$13-'СЕТ СН'!$F$23</f>
        <v>17.03804070000001</v>
      </c>
      <c r="T411" s="37">
        <f>SUMIFS(СВЦЭМ!$L$34:$L$777,СВЦЭМ!$A$34:$A$777,$A411,СВЦЭМ!$B$34:$B$777,T$401)+'СЕТ СН'!$F$13-'СЕТ СН'!$F$23</f>
        <v>-28.017078660000038</v>
      </c>
      <c r="U411" s="37">
        <f>SUMIFS(СВЦЭМ!$L$34:$L$777,СВЦЭМ!$A$34:$A$777,$A411,СВЦЭМ!$B$34:$B$777,U$401)+'СЕТ СН'!$F$13-'СЕТ СН'!$F$23</f>
        <v>-30.67112966000002</v>
      </c>
      <c r="V411" s="37">
        <f>SUMIFS(СВЦЭМ!$L$34:$L$777,СВЦЭМ!$A$34:$A$777,$A411,СВЦЭМ!$B$34:$B$777,V$401)+'СЕТ СН'!$F$13-'СЕТ СН'!$F$23</f>
        <v>13.058869749999985</v>
      </c>
      <c r="W411" s="37">
        <f>SUMIFS(СВЦЭМ!$L$34:$L$777,СВЦЭМ!$A$34:$A$777,$A411,СВЦЭМ!$B$34:$B$777,W$401)+'СЕТ СН'!$F$13-'СЕТ СН'!$F$23</f>
        <v>90.972219269999982</v>
      </c>
      <c r="X411" s="37">
        <f>SUMIFS(СВЦЭМ!$L$34:$L$777,СВЦЭМ!$A$34:$A$777,$A411,СВЦЭМ!$B$34:$B$777,X$401)+'СЕТ СН'!$F$13-'СЕТ СН'!$F$23</f>
        <v>176.91864567000005</v>
      </c>
      <c r="Y411" s="37">
        <f>SUMIFS(СВЦЭМ!$L$34:$L$777,СВЦЭМ!$A$34:$A$777,$A411,СВЦЭМ!$B$34:$B$777,Y$401)+'СЕТ СН'!$F$13-'СЕТ СН'!$F$23</f>
        <v>233.56338421999999</v>
      </c>
    </row>
    <row r="412" spans="1:27" ht="15.75" x14ac:dyDescent="0.2">
      <c r="A412" s="36">
        <f t="shared" si="11"/>
        <v>43050</v>
      </c>
      <c r="B412" s="37">
        <f>SUMIFS(СВЦЭМ!$L$34:$L$777,СВЦЭМ!$A$34:$A$777,$A412,СВЦЭМ!$B$34:$B$777,B$401)+'СЕТ СН'!$F$13-'СЕТ СН'!$F$23</f>
        <v>304.58164138999996</v>
      </c>
      <c r="C412" s="37">
        <f>SUMIFS(СВЦЭМ!$L$34:$L$777,СВЦЭМ!$A$34:$A$777,$A412,СВЦЭМ!$B$34:$B$777,C$401)+'СЕТ СН'!$F$13-'СЕТ СН'!$F$23</f>
        <v>291.66682216000004</v>
      </c>
      <c r="D412" s="37">
        <f>SUMIFS(СВЦЭМ!$L$34:$L$777,СВЦЭМ!$A$34:$A$777,$A412,СВЦЭМ!$B$34:$B$777,D$401)+'СЕТ СН'!$F$13-'СЕТ СН'!$F$23</f>
        <v>312.50089939999998</v>
      </c>
      <c r="E412" s="37">
        <f>SUMIFS(СВЦЭМ!$L$34:$L$777,СВЦЭМ!$A$34:$A$777,$A412,СВЦЭМ!$B$34:$B$777,E$401)+'СЕТ СН'!$F$13-'СЕТ СН'!$F$23</f>
        <v>327.62374579000004</v>
      </c>
      <c r="F412" s="37">
        <f>SUMIFS(СВЦЭМ!$L$34:$L$777,СВЦЭМ!$A$34:$A$777,$A412,СВЦЭМ!$B$34:$B$777,F$401)+'СЕТ СН'!$F$13-'СЕТ СН'!$F$23</f>
        <v>327.06052935000002</v>
      </c>
      <c r="G412" s="37">
        <f>SUMIFS(СВЦЭМ!$L$34:$L$777,СВЦЭМ!$A$34:$A$777,$A412,СВЦЭМ!$B$34:$B$777,G$401)+'СЕТ СН'!$F$13-'СЕТ СН'!$F$23</f>
        <v>322.23130196</v>
      </c>
      <c r="H412" s="37">
        <f>SUMIFS(СВЦЭМ!$L$34:$L$777,СВЦЭМ!$A$34:$A$777,$A412,СВЦЭМ!$B$34:$B$777,H$401)+'СЕТ СН'!$F$13-'СЕТ СН'!$F$23</f>
        <v>307.02509451000003</v>
      </c>
      <c r="I412" s="37">
        <f>SUMIFS(СВЦЭМ!$L$34:$L$777,СВЦЭМ!$A$34:$A$777,$A412,СВЦЭМ!$B$34:$B$777,I$401)+'СЕТ СН'!$F$13-'СЕТ СН'!$F$23</f>
        <v>258.47183734999999</v>
      </c>
      <c r="J412" s="37">
        <f>SUMIFS(СВЦЭМ!$L$34:$L$777,СВЦЭМ!$A$34:$A$777,$A412,СВЦЭМ!$B$34:$B$777,J$401)+'СЕТ СН'!$F$13-'СЕТ СН'!$F$23</f>
        <v>183.77855320000003</v>
      </c>
      <c r="K412" s="37">
        <f>SUMIFS(СВЦЭМ!$L$34:$L$777,СВЦЭМ!$A$34:$A$777,$A412,СВЦЭМ!$B$34:$B$777,K$401)+'СЕТ СН'!$F$13-'СЕТ СН'!$F$23</f>
        <v>93.886826430000042</v>
      </c>
      <c r="L412" s="37">
        <f>SUMIFS(СВЦЭМ!$L$34:$L$777,СВЦЭМ!$A$34:$A$777,$A412,СВЦЭМ!$B$34:$B$777,L$401)+'СЕТ СН'!$F$13-'СЕТ СН'!$F$23</f>
        <v>18.817214160000049</v>
      </c>
      <c r="M412" s="37">
        <f>SUMIFS(СВЦЭМ!$L$34:$L$777,СВЦЭМ!$A$34:$A$777,$A412,СВЦЭМ!$B$34:$B$777,M$401)+'СЕТ СН'!$F$13-'СЕТ СН'!$F$23</f>
        <v>-11.938727979999953</v>
      </c>
      <c r="N412" s="37">
        <f>SUMIFS(СВЦЭМ!$L$34:$L$777,СВЦЭМ!$A$34:$A$777,$A412,СВЦЭМ!$B$34:$B$777,N$401)+'СЕТ СН'!$F$13-'СЕТ СН'!$F$23</f>
        <v>-0.15414711000005354</v>
      </c>
      <c r="O412" s="37">
        <f>SUMIFS(СВЦЭМ!$L$34:$L$777,СВЦЭМ!$A$34:$A$777,$A412,СВЦЭМ!$B$34:$B$777,O$401)+'СЕТ СН'!$F$13-'СЕТ СН'!$F$23</f>
        <v>-5.657072390000053</v>
      </c>
      <c r="P412" s="37">
        <f>SUMIFS(СВЦЭМ!$L$34:$L$777,СВЦЭМ!$A$34:$A$777,$A412,СВЦЭМ!$B$34:$B$777,P$401)+'СЕТ СН'!$F$13-'СЕТ СН'!$F$23</f>
        <v>-1.2665146299999606</v>
      </c>
      <c r="Q412" s="37">
        <f>SUMIFS(СВЦЭМ!$L$34:$L$777,СВЦЭМ!$A$34:$A$777,$A412,СВЦЭМ!$B$34:$B$777,Q$401)+'СЕТ СН'!$F$13-'СЕТ СН'!$F$23</f>
        <v>9.1051770000035503E-2</v>
      </c>
      <c r="R412" s="37">
        <f>SUMIFS(СВЦЭМ!$L$34:$L$777,СВЦЭМ!$A$34:$A$777,$A412,СВЦЭМ!$B$34:$B$777,R$401)+'СЕТ СН'!$F$13-'СЕТ СН'!$F$23</f>
        <v>-2.393018780000034</v>
      </c>
      <c r="S412" s="37">
        <f>SUMIFS(СВЦЭМ!$L$34:$L$777,СВЦЭМ!$A$34:$A$777,$A412,СВЦЭМ!$B$34:$B$777,S$401)+'СЕТ СН'!$F$13-'СЕТ СН'!$F$23</f>
        <v>3.2638917599999786</v>
      </c>
      <c r="T412" s="37">
        <f>SUMIFS(СВЦЭМ!$L$34:$L$777,СВЦЭМ!$A$34:$A$777,$A412,СВЦЭМ!$B$34:$B$777,T$401)+'СЕТ СН'!$F$13-'СЕТ СН'!$F$23</f>
        <v>-24.278803820000007</v>
      </c>
      <c r="U412" s="37">
        <f>SUMIFS(СВЦЭМ!$L$34:$L$777,СВЦЭМ!$A$34:$A$777,$A412,СВЦЭМ!$B$34:$B$777,U$401)+'СЕТ СН'!$F$13-'СЕТ СН'!$F$23</f>
        <v>-23.20835483999997</v>
      </c>
      <c r="V412" s="37">
        <f>SUMIFS(СВЦЭМ!$L$34:$L$777,СВЦЭМ!$A$34:$A$777,$A412,СВЦЭМ!$B$34:$B$777,V$401)+'СЕТ СН'!$F$13-'СЕТ СН'!$F$23</f>
        <v>6.7042240399999855</v>
      </c>
      <c r="W412" s="37">
        <f>SUMIFS(СВЦЭМ!$L$34:$L$777,СВЦЭМ!$A$34:$A$777,$A412,СВЦЭМ!$B$34:$B$777,W$401)+'СЕТ СН'!$F$13-'СЕТ СН'!$F$23</f>
        <v>96.553577590000032</v>
      </c>
      <c r="X412" s="37">
        <f>SUMIFS(СВЦЭМ!$L$34:$L$777,СВЦЭМ!$A$34:$A$777,$A412,СВЦЭМ!$B$34:$B$777,X$401)+'СЕТ СН'!$F$13-'СЕТ СН'!$F$23</f>
        <v>179.86036037999997</v>
      </c>
      <c r="Y412" s="37">
        <f>SUMIFS(СВЦЭМ!$L$34:$L$777,СВЦЭМ!$A$34:$A$777,$A412,СВЦЭМ!$B$34:$B$777,Y$401)+'СЕТ СН'!$F$13-'СЕТ СН'!$F$23</f>
        <v>256.63893255999994</v>
      </c>
    </row>
    <row r="413" spans="1:27" ht="15.75" x14ac:dyDescent="0.2">
      <c r="A413" s="36">
        <f t="shared" si="11"/>
        <v>43051</v>
      </c>
      <c r="B413" s="37">
        <f>SUMIFS(СВЦЭМ!$L$34:$L$777,СВЦЭМ!$A$34:$A$777,$A413,СВЦЭМ!$B$34:$B$777,B$401)+'СЕТ СН'!$F$13-'СЕТ СН'!$F$23</f>
        <v>277.67731695999998</v>
      </c>
      <c r="C413" s="37">
        <f>SUMIFS(СВЦЭМ!$L$34:$L$777,СВЦЭМ!$A$34:$A$777,$A413,СВЦЭМ!$B$34:$B$777,C$401)+'СЕТ СН'!$F$13-'СЕТ СН'!$F$23</f>
        <v>311.82551976000002</v>
      </c>
      <c r="D413" s="37">
        <f>SUMIFS(СВЦЭМ!$L$34:$L$777,СВЦЭМ!$A$34:$A$777,$A413,СВЦЭМ!$B$34:$B$777,D$401)+'СЕТ СН'!$F$13-'СЕТ СН'!$F$23</f>
        <v>333.07597334000002</v>
      </c>
      <c r="E413" s="37">
        <f>SUMIFS(СВЦЭМ!$L$34:$L$777,СВЦЭМ!$A$34:$A$777,$A413,СВЦЭМ!$B$34:$B$777,E$401)+'СЕТ СН'!$F$13-'СЕТ СН'!$F$23</f>
        <v>346.87515654000003</v>
      </c>
      <c r="F413" s="37">
        <f>SUMIFS(СВЦЭМ!$L$34:$L$777,СВЦЭМ!$A$34:$A$777,$A413,СВЦЭМ!$B$34:$B$777,F$401)+'СЕТ СН'!$F$13-'СЕТ СН'!$F$23</f>
        <v>366.75129704000005</v>
      </c>
      <c r="G413" s="37">
        <f>SUMIFS(СВЦЭМ!$L$34:$L$777,СВЦЭМ!$A$34:$A$777,$A413,СВЦЭМ!$B$34:$B$777,G$401)+'СЕТ СН'!$F$13-'СЕТ СН'!$F$23</f>
        <v>363.33384228</v>
      </c>
      <c r="H413" s="37">
        <f>SUMIFS(СВЦЭМ!$L$34:$L$777,СВЦЭМ!$A$34:$A$777,$A413,СВЦЭМ!$B$34:$B$777,H$401)+'СЕТ СН'!$F$13-'СЕТ СН'!$F$23</f>
        <v>348.82477991999997</v>
      </c>
      <c r="I413" s="37">
        <f>SUMIFS(СВЦЭМ!$L$34:$L$777,СВЦЭМ!$A$34:$A$777,$A413,СВЦЭМ!$B$34:$B$777,I$401)+'СЕТ СН'!$F$13-'СЕТ СН'!$F$23</f>
        <v>304.88424825000004</v>
      </c>
      <c r="J413" s="37">
        <f>SUMIFS(СВЦЭМ!$L$34:$L$777,СВЦЭМ!$A$34:$A$777,$A413,СВЦЭМ!$B$34:$B$777,J$401)+'СЕТ СН'!$F$13-'СЕТ СН'!$F$23</f>
        <v>212.39650013999994</v>
      </c>
      <c r="K413" s="37">
        <f>SUMIFS(СВЦЭМ!$L$34:$L$777,СВЦЭМ!$A$34:$A$777,$A413,СВЦЭМ!$B$34:$B$777,K$401)+'СЕТ СН'!$F$13-'СЕТ СН'!$F$23</f>
        <v>104.82351005999999</v>
      </c>
      <c r="L413" s="37">
        <f>SUMIFS(СВЦЭМ!$L$34:$L$777,СВЦЭМ!$A$34:$A$777,$A413,СВЦЭМ!$B$34:$B$777,L$401)+'СЕТ СН'!$F$13-'СЕТ СН'!$F$23</f>
        <v>24.809445409999967</v>
      </c>
      <c r="M413" s="37">
        <f>SUMIFS(СВЦЭМ!$L$34:$L$777,СВЦЭМ!$A$34:$A$777,$A413,СВЦЭМ!$B$34:$B$777,M$401)+'СЕТ СН'!$F$13-'СЕТ СН'!$F$23</f>
        <v>2.3231200000054741E-2</v>
      </c>
      <c r="N413" s="37">
        <f>SUMIFS(СВЦЭМ!$L$34:$L$777,СВЦЭМ!$A$34:$A$777,$A413,СВЦЭМ!$B$34:$B$777,N$401)+'СЕТ СН'!$F$13-'СЕТ СН'!$F$23</f>
        <v>1.4364612000000534</v>
      </c>
      <c r="O413" s="37">
        <f>SUMIFS(СВЦЭМ!$L$34:$L$777,СВЦЭМ!$A$34:$A$777,$A413,СВЦЭМ!$B$34:$B$777,O$401)+'СЕТ СН'!$F$13-'СЕТ СН'!$F$23</f>
        <v>-2.2941206899999997</v>
      </c>
      <c r="P413" s="37">
        <f>SUMIFS(СВЦЭМ!$L$34:$L$777,СВЦЭМ!$A$34:$A$777,$A413,СВЦЭМ!$B$34:$B$777,P$401)+'СЕТ СН'!$F$13-'СЕТ СН'!$F$23</f>
        <v>-3.5009636700000328</v>
      </c>
      <c r="Q413" s="37">
        <f>SUMIFS(СВЦЭМ!$L$34:$L$777,СВЦЭМ!$A$34:$A$777,$A413,СВЦЭМ!$B$34:$B$777,Q$401)+'СЕТ СН'!$F$13-'СЕТ СН'!$F$23</f>
        <v>-3.947647120000056</v>
      </c>
      <c r="R413" s="37">
        <f>SUMIFS(СВЦЭМ!$L$34:$L$777,СВЦЭМ!$A$34:$A$777,$A413,СВЦЭМ!$B$34:$B$777,R$401)+'СЕТ СН'!$F$13-'СЕТ СН'!$F$23</f>
        <v>2.8336370700000089</v>
      </c>
      <c r="S413" s="37">
        <f>SUMIFS(СВЦЭМ!$L$34:$L$777,СВЦЭМ!$A$34:$A$777,$A413,СВЦЭМ!$B$34:$B$777,S$401)+'СЕТ СН'!$F$13-'СЕТ СН'!$F$23</f>
        <v>-0.78028770000003078</v>
      </c>
      <c r="T413" s="37">
        <f>SUMIFS(СВЦЭМ!$L$34:$L$777,СВЦЭМ!$A$34:$A$777,$A413,СВЦЭМ!$B$34:$B$777,T$401)+'СЕТ СН'!$F$13-'СЕТ СН'!$F$23</f>
        <v>-15.008645539999975</v>
      </c>
      <c r="U413" s="37">
        <f>SUMIFS(СВЦЭМ!$L$34:$L$777,СВЦЭМ!$A$34:$A$777,$A413,СВЦЭМ!$B$34:$B$777,U$401)+'СЕТ СН'!$F$13-'СЕТ СН'!$F$23</f>
        <v>-14.313667290000012</v>
      </c>
      <c r="V413" s="37">
        <f>SUMIFS(СВЦЭМ!$L$34:$L$777,СВЦЭМ!$A$34:$A$777,$A413,СВЦЭМ!$B$34:$B$777,V$401)+'СЕТ СН'!$F$13-'СЕТ СН'!$F$23</f>
        <v>5.9432516000000533</v>
      </c>
      <c r="W413" s="37">
        <f>SUMIFS(СВЦЭМ!$L$34:$L$777,СВЦЭМ!$A$34:$A$777,$A413,СВЦЭМ!$B$34:$B$777,W$401)+'СЕТ СН'!$F$13-'СЕТ СН'!$F$23</f>
        <v>87.028665929999988</v>
      </c>
      <c r="X413" s="37">
        <f>SUMIFS(СВЦЭМ!$L$34:$L$777,СВЦЭМ!$A$34:$A$777,$A413,СВЦЭМ!$B$34:$B$777,X$401)+'СЕТ СН'!$F$13-'СЕТ СН'!$F$23</f>
        <v>168.34357828999998</v>
      </c>
      <c r="Y413" s="37">
        <f>SUMIFS(СВЦЭМ!$L$34:$L$777,СВЦЭМ!$A$34:$A$777,$A413,СВЦЭМ!$B$34:$B$777,Y$401)+'СЕТ СН'!$F$13-'СЕТ СН'!$F$23</f>
        <v>248.15347286999997</v>
      </c>
    </row>
    <row r="414" spans="1:27" ht="15.75" x14ac:dyDescent="0.2">
      <c r="A414" s="36">
        <f t="shared" si="11"/>
        <v>43052</v>
      </c>
      <c r="B414" s="37">
        <f>SUMIFS(СВЦЭМ!$L$34:$L$777,СВЦЭМ!$A$34:$A$777,$A414,СВЦЭМ!$B$34:$B$777,B$401)+'СЕТ СН'!$F$13-'СЕТ СН'!$F$23</f>
        <v>281.92074627</v>
      </c>
      <c r="C414" s="37">
        <f>SUMIFS(СВЦЭМ!$L$34:$L$777,СВЦЭМ!$A$34:$A$777,$A414,СВЦЭМ!$B$34:$B$777,C$401)+'СЕТ СН'!$F$13-'СЕТ СН'!$F$23</f>
        <v>333.36710201999995</v>
      </c>
      <c r="D414" s="37">
        <f>SUMIFS(СВЦЭМ!$L$34:$L$777,СВЦЭМ!$A$34:$A$777,$A414,СВЦЭМ!$B$34:$B$777,D$401)+'СЕТ СН'!$F$13-'СЕТ СН'!$F$23</f>
        <v>376.59711449999998</v>
      </c>
      <c r="E414" s="37">
        <f>SUMIFS(СВЦЭМ!$L$34:$L$777,СВЦЭМ!$A$34:$A$777,$A414,СВЦЭМ!$B$34:$B$777,E$401)+'СЕТ СН'!$F$13-'СЕТ СН'!$F$23</f>
        <v>379.75971684000001</v>
      </c>
      <c r="F414" s="37">
        <f>SUMIFS(СВЦЭМ!$L$34:$L$777,СВЦЭМ!$A$34:$A$777,$A414,СВЦЭМ!$B$34:$B$777,F$401)+'СЕТ СН'!$F$13-'СЕТ СН'!$F$23</f>
        <v>387.32275720999996</v>
      </c>
      <c r="G414" s="37">
        <f>SUMIFS(СВЦЭМ!$L$34:$L$777,СВЦЭМ!$A$34:$A$777,$A414,СВЦЭМ!$B$34:$B$777,G$401)+'СЕТ СН'!$F$13-'СЕТ СН'!$F$23</f>
        <v>380.81783687999996</v>
      </c>
      <c r="H414" s="37">
        <f>SUMIFS(СВЦЭМ!$L$34:$L$777,СВЦЭМ!$A$34:$A$777,$A414,СВЦЭМ!$B$34:$B$777,H$401)+'СЕТ СН'!$F$13-'СЕТ СН'!$F$23</f>
        <v>340.47750504999999</v>
      </c>
      <c r="I414" s="37">
        <f>SUMIFS(СВЦЭМ!$L$34:$L$777,СВЦЭМ!$A$34:$A$777,$A414,СВЦЭМ!$B$34:$B$777,I$401)+'СЕТ СН'!$F$13-'СЕТ СН'!$F$23</f>
        <v>255.22465469999997</v>
      </c>
      <c r="J414" s="37">
        <f>SUMIFS(СВЦЭМ!$L$34:$L$777,СВЦЭМ!$A$34:$A$777,$A414,СВЦЭМ!$B$34:$B$777,J$401)+'СЕТ СН'!$F$13-'СЕТ СН'!$F$23</f>
        <v>165.96042465000005</v>
      </c>
      <c r="K414" s="37">
        <f>SUMIFS(СВЦЭМ!$L$34:$L$777,СВЦЭМ!$A$34:$A$777,$A414,СВЦЭМ!$B$34:$B$777,K$401)+'СЕТ СН'!$F$13-'СЕТ СН'!$F$23</f>
        <v>101.76933900999995</v>
      </c>
      <c r="L414" s="37">
        <f>SUMIFS(СВЦЭМ!$L$34:$L$777,СВЦЭМ!$A$34:$A$777,$A414,СВЦЭМ!$B$34:$B$777,L$401)+'СЕТ СН'!$F$13-'СЕТ СН'!$F$23</f>
        <v>46.762269149999952</v>
      </c>
      <c r="M414" s="37">
        <f>SUMIFS(СВЦЭМ!$L$34:$L$777,СВЦЭМ!$A$34:$A$777,$A414,СВЦЭМ!$B$34:$B$777,M$401)+'СЕТ СН'!$F$13-'СЕТ СН'!$F$23</f>
        <v>20.479139059999966</v>
      </c>
      <c r="N414" s="37">
        <f>SUMIFS(СВЦЭМ!$L$34:$L$777,СВЦЭМ!$A$34:$A$777,$A414,СВЦЭМ!$B$34:$B$777,N$401)+'СЕТ СН'!$F$13-'СЕТ СН'!$F$23</f>
        <v>11.157119569999963</v>
      </c>
      <c r="O414" s="37">
        <f>SUMIFS(СВЦЭМ!$L$34:$L$777,СВЦЭМ!$A$34:$A$777,$A414,СВЦЭМ!$B$34:$B$777,O$401)+'СЕТ СН'!$F$13-'СЕТ СН'!$F$23</f>
        <v>9.3012980700000298</v>
      </c>
      <c r="P414" s="37">
        <f>SUMIFS(СВЦЭМ!$L$34:$L$777,СВЦЭМ!$A$34:$A$777,$A414,СВЦЭМ!$B$34:$B$777,P$401)+'СЕТ СН'!$F$13-'СЕТ СН'!$F$23</f>
        <v>7.6283074499999657</v>
      </c>
      <c r="Q414" s="37">
        <f>SUMIFS(СВЦЭМ!$L$34:$L$777,СВЦЭМ!$A$34:$A$777,$A414,СВЦЭМ!$B$34:$B$777,Q$401)+'СЕТ СН'!$F$13-'СЕТ СН'!$F$23</f>
        <v>8.7193375199999537</v>
      </c>
      <c r="R414" s="37">
        <f>SUMIFS(СВЦЭМ!$L$34:$L$777,СВЦЭМ!$A$34:$A$777,$A414,СВЦЭМ!$B$34:$B$777,R$401)+'СЕТ СН'!$F$13-'СЕТ СН'!$F$23</f>
        <v>2.8796899599999506</v>
      </c>
      <c r="S414" s="37">
        <f>SUMIFS(СВЦЭМ!$L$34:$L$777,СВЦЭМ!$A$34:$A$777,$A414,СВЦЭМ!$B$34:$B$777,S$401)+'СЕТ СН'!$F$13-'СЕТ СН'!$F$23</f>
        <v>7.2507653000000118</v>
      </c>
      <c r="T414" s="37">
        <f>SUMIFS(СВЦЭМ!$L$34:$L$777,СВЦЭМ!$A$34:$A$777,$A414,СВЦЭМ!$B$34:$B$777,T$401)+'СЕТ СН'!$F$13-'СЕТ СН'!$F$23</f>
        <v>30.95977554000001</v>
      </c>
      <c r="U414" s="37">
        <f>SUMIFS(СВЦЭМ!$L$34:$L$777,СВЦЭМ!$A$34:$A$777,$A414,СВЦЭМ!$B$34:$B$777,U$401)+'СЕТ СН'!$F$13-'СЕТ СН'!$F$23</f>
        <v>28.509414149999998</v>
      </c>
      <c r="V414" s="37">
        <f>SUMIFS(СВЦЭМ!$L$34:$L$777,СВЦЭМ!$A$34:$A$777,$A414,СВЦЭМ!$B$34:$B$777,V$401)+'СЕТ СН'!$F$13-'СЕТ СН'!$F$23</f>
        <v>35.471707560000027</v>
      </c>
      <c r="W414" s="37">
        <f>SUMIFS(СВЦЭМ!$L$34:$L$777,СВЦЭМ!$A$34:$A$777,$A414,СВЦЭМ!$B$34:$B$777,W$401)+'СЕТ СН'!$F$13-'СЕТ СН'!$F$23</f>
        <v>94.200303340000005</v>
      </c>
      <c r="X414" s="37">
        <f>SUMIFS(СВЦЭМ!$L$34:$L$777,СВЦЭМ!$A$34:$A$777,$A414,СВЦЭМ!$B$34:$B$777,X$401)+'СЕТ СН'!$F$13-'СЕТ СН'!$F$23</f>
        <v>180.13785714000005</v>
      </c>
      <c r="Y414" s="37">
        <f>SUMIFS(СВЦЭМ!$L$34:$L$777,СВЦЭМ!$A$34:$A$777,$A414,СВЦЭМ!$B$34:$B$777,Y$401)+'СЕТ СН'!$F$13-'СЕТ СН'!$F$23</f>
        <v>269.54715543999998</v>
      </c>
    </row>
    <row r="415" spans="1:27" ht="15.75" x14ac:dyDescent="0.2">
      <c r="A415" s="36">
        <f t="shared" si="11"/>
        <v>43053</v>
      </c>
      <c r="B415" s="37">
        <f>SUMIFS(СВЦЭМ!$L$34:$L$777,СВЦЭМ!$A$34:$A$777,$A415,СВЦЭМ!$B$34:$B$777,B$401)+'СЕТ СН'!$F$13-'СЕТ СН'!$F$23</f>
        <v>298.29752349</v>
      </c>
      <c r="C415" s="37">
        <f>SUMIFS(СВЦЭМ!$L$34:$L$777,СВЦЭМ!$A$34:$A$777,$A415,СВЦЭМ!$B$34:$B$777,C$401)+'СЕТ СН'!$F$13-'СЕТ СН'!$F$23</f>
        <v>329.73611831999995</v>
      </c>
      <c r="D415" s="37">
        <f>SUMIFS(СВЦЭМ!$L$34:$L$777,СВЦЭМ!$A$34:$A$777,$A415,СВЦЭМ!$B$34:$B$777,D$401)+'СЕТ СН'!$F$13-'СЕТ СН'!$F$23</f>
        <v>328.09394614999997</v>
      </c>
      <c r="E415" s="37">
        <f>SUMIFS(СВЦЭМ!$L$34:$L$777,СВЦЭМ!$A$34:$A$777,$A415,СВЦЭМ!$B$34:$B$777,E$401)+'СЕТ СН'!$F$13-'СЕТ СН'!$F$23</f>
        <v>326.81464458000005</v>
      </c>
      <c r="F415" s="37">
        <f>SUMIFS(СВЦЭМ!$L$34:$L$777,СВЦЭМ!$A$34:$A$777,$A415,СВЦЭМ!$B$34:$B$777,F$401)+'СЕТ СН'!$F$13-'СЕТ СН'!$F$23</f>
        <v>325.51059240999996</v>
      </c>
      <c r="G415" s="37">
        <f>SUMIFS(СВЦЭМ!$L$34:$L$777,СВЦЭМ!$A$34:$A$777,$A415,СВЦЭМ!$B$34:$B$777,G$401)+'СЕТ СН'!$F$13-'СЕТ СН'!$F$23</f>
        <v>328.61257938999995</v>
      </c>
      <c r="H415" s="37">
        <f>SUMIFS(СВЦЭМ!$L$34:$L$777,СВЦЭМ!$A$34:$A$777,$A415,СВЦЭМ!$B$34:$B$777,H$401)+'СЕТ СН'!$F$13-'СЕТ СН'!$F$23</f>
        <v>312.47877271000004</v>
      </c>
      <c r="I415" s="37">
        <f>SUMIFS(СВЦЭМ!$L$34:$L$777,СВЦЭМ!$A$34:$A$777,$A415,СВЦЭМ!$B$34:$B$777,I$401)+'СЕТ СН'!$F$13-'СЕТ СН'!$F$23</f>
        <v>239.88640586999998</v>
      </c>
      <c r="J415" s="37">
        <f>SUMIFS(СВЦЭМ!$L$34:$L$777,СВЦЭМ!$A$34:$A$777,$A415,СВЦЭМ!$B$34:$B$777,J$401)+'СЕТ СН'!$F$13-'СЕТ СН'!$F$23</f>
        <v>189.97828864999997</v>
      </c>
      <c r="K415" s="37">
        <f>SUMIFS(СВЦЭМ!$L$34:$L$777,СВЦЭМ!$A$34:$A$777,$A415,СВЦЭМ!$B$34:$B$777,K$401)+'СЕТ СН'!$F$13-'СЕТ СН'!$F$23</f>
        <v>125.61987956999997</v>
      </c>
      <c r="L415" s="37">
        <f>SUMIFS(СВЦЭМ!$L$34:$L$777,СВЦЭМ!$A$34:$A$777,$A415,СВЦЭМ!$B$34:$B$777,L$401)+'СЕТ СН'!$F$13-'СЕТ СН'!$F$23</f>
        <v>63.830551079999964</v>
      </c>
      <c r="M415" s="37">
        <f>SUMIFS(СВЦЭМ!$L$34:$L$777,СВЦЭМ!$A$34:$A$777,$A415,СВЦЭМ!$B$34:$B$777,M$401)+'СЕТ СН'!$F$13-'СЕТ СН'!$F$23</f>
        <v>43.035578849999979</v>
      </c>
      <c r="N415" s="37">
        <f>SUMIFS(СВЦЭМ!$L$34:$L$777,СВЦЭМ!$A$34:$A$777,$A415,СВЦЭМ!$B$34:$B$777,N$401)+'СЕТ СН'!$F$13-'СЕТ СН'!$F$23</f>
        <v>51.280671030000008</v>
      </c>
      <c r="O415" s="37">
        <f>SUMIFS(СВЦЭМ!$L$34:$L$777,СВЦЭМ!$A$34:$A$777,$A415,СВЦЭМ!$B$34:$B$777,O$401)+'СЕТ СН'!$F$13-'СЕТ СН'!$F$23</f>
        <v>44.220052949999967</v>
      </c>
      <c r="P415" s="37">
        <f>SUMIFS(СВЦЭМ!$L$34:$L$777,СВЦЭМ!$A$34:$A$777,$A415,СВЦЭМ!$B$34:$B$777,P$401)+'СЕТ СН'!$F$13-'СЕТ СН'!$F$23</f>
        <v>50.287606869999991</v>
      </c>
      <c r="Q415" s="37">
        <f>SUMIFS(СВЦЭМ!$L$34:$L$777,СВЦЭМ!$A$34:$A$777,$A415,СВЦЭМ!$B$34:$B$777,Q$401)+'СЕТ СН'!$F$13-'СЕТ СН'!$F$23</f>
        <v>56.726437390000001</v>
      </c>
      <c r="R415" s="37">
        <f>SUMIFS(СВЦЭМ!$L$34:$L$777,СВЦЭМ!$A$34:$A$777,$A415,СВЦЭМ!$B$34:$B$777,R$401)+'СЕТ СН'!$F$13-'СЕТ СН'!$F$23</f>
        <v>58.738106040000048</v>
      </c>
      <c r="S415" s="37">
        <f>SUMIFS(СВЦЭМ!$L$34:$L$777,СВЦЭМ!$A$34:$A$777,$A415,СВЦЭМ!$B$34:$B$777,S$401)+'СЕТ СН'!$F$13-'СЕТ СН'!$F$23</f>
        <v>39.290449620000004</v>
      </c>
      <c r="T415" s="37">
        <f>SUMIFS(СВЦЭМ!$L$34:$L$777,СВЦЭМ!$A$34:$A$777,$A415,СВЦЭМ!$B$34:$B$777,T$401)+'СЕТ СН'!$F$13-'СЕТ СН'!$F$23</f>
        <v>10.812760830000002</v>
      </c>
      <c r="U415" s="37">
        <f>SUMIFS(СВЦЭМ!$L$34:$L$777,СВЦЭМ!$A$34:$A$777,$A415,СВЦЭМ!$B$34:$B$777,U$401)+'СЕТ СН'!$F$13-'СЕТ СН'!$F$23</f>
        <v>4.7411220300000423</v>
      </c>
      <c r="V415" s="37">
        <f>SUMIFS(СВЦЭМ!$L$34:$L$777,СВЦЭМ!$A$34:$A$777,$A415,СВЦЭМ!$B$34:$B$777,V$401)+'СЕТ СН'!$F$13-'СЕТ СН'!$F$23</f>
        <v>43.466327190000015</v>
      </c>
      <c r="W415" s="37">
        <f>SUMIFS(СВЦЭМ!$L$34:$L$777,СВЦЭМ!$A$34:$A$777,$A415,СВЦЭМ!$B$34:$B$777,W$401)+'СЕТ СН'!$F$13-'СЕТ СН'!$F$23</f>
        <v>116.44831351000005</v>
      </c>
      <c r="X415" s="37">
        <f>SUMIFS(СВЦЭМ!$L$34:$L$777,СВЦЭМ!$A$34:$A$777,$A415,СВЦЭМ!$B$34:$B$777,X$401)+'СЕТ СН'!$F$13-'СЕТ СН'!$F$23</f>
        <v>198.11429289</v>
      </c>
      <c r="Y415" s="37">
        <f>SUMIFS(СВЦЭМ!$L$34:$L$777,СВЦЭМ!$A$34:$A$777,$A415,СВЦЭМ!$B$34:$B$777,Y$401)+'СЕТ СН'!$F$13-'СЕТ СН'!$F$23</f>
        <v>282.98624729999995</v>
      </c>
    </row>
    <row r="416" spans="1:27" ht="15.75" x14ac:dyDescent="0.2">
      <c r="A416" s="36">
        <f t="shared" si="11"/>
        <v>43054</v>
      </c>
      <c r="B416" s="37">
        <f>SUMIFS(СВЦЭМ!$L$34:$L$777,СВЦЭМ!$A$34:$A$777,$A416,СВЦЭМ!$B$34:$B$777,B$401)+'СЕТ СН'!$F$13-'СЕТ СН'!$F$23</f>
        <v>277.64485522999996</v>
      </c>
      <c r="C416" s="37">
        <f>SUMIFS(СВЦЭМ!$L$34:$L$777,СВЦЭМ!$A$34:$A$777,$A416,СВЦЭМ!$B$34:$B$777,C$401)+'СЕТ СН'!$F$13-'СЕТ СН'!$F$23</f>
        <v>305.78269965000004</v>
      </c>
      <c r="D416" s="37">
        <f>SUMIFS(СВЦЭМ!$L$34:$L$777,СВЦЭМ!$A$34:$A$777,$A416,СВЦЭМ!$B$34:$B$777,D$401)+'СЕТ СН'!$F$13-'СЕТ СН'!$F$23</f>
        <v>338.61348398999996</v>
      </c>
      <c r="E416" s="37">
        <f>SUMIFS(СВЦЭМ!$L$34:$L$777,СВЦЭМ!$A$34:$A$777,$A416,СВЦЭМ!$B$34:$B$777,E$401)+'СЕТ СН'!$F$13-'СЕТ СН'!$F$23</f>
        <v>333.55419795</v>
      </c>
      <c r="F416" s="37">
        <f>SUMIFS(СВЦЭМ!$L$34:$L$777,СВЦЭМ!$A$34:$A$777,$A416,СВЦЭМ!$B$34:$B$777,F$401)+'СЕТ СН'!$F$13-'СЕТ СН'!$F$23</f>
        <v>333.81826235000005</v>
      </c>
      <c r="G416" s="37">
        <f>SUMIFS(СВЦЭМ!$L$34:$L$777,СВЦЭМ!$A$34:$A$777,$A416,СВЦЭМ!$B$34:$B$777,G$401)+'СЕТ СН'!$F$13-'СЕТ СН'!$F$23</f>
        <v>339.68786470999999</v>
      </c>
      <c r="H416" s="37">
        <f>SUMIFS(СВЦЭМ!$L$34:$L$777,СВЦЭМ!$A$34:$A$777,$A416,СВЦЭМ!$B$34:$B$777,H$401)+'СЕТ СН'!$F$13-'СЕТ СН'!$F$23</f>
        <v>300.89692319999995</v>
      </c>
      <c r="I416" s="37">
        <f>SUMIFS(СВЦЭМ!$L$34:$L$777,СВЦЭМ!$A$34:$A$777,$A416,СВЦЭМ!$B$34:$B$777,I$401)+'СЕТ СН'!$F$13-'СЕТ СН'!$F$23</f>
        <v>221.89065550999999</v>
      </c>
      <c r="J416" s="37">
        <f>SUMIFS(СВЦЭМ!$L$34:$L$777,СВЦЭМ!$A$34:$A$777,$A416,СВЦЭМ!$B$34:$B$777,J$401)+'СЕТ СН'!$F$13-'СЕТ СН'!$F$23</f>
        <v>173.05054411000003</v>
      </c>
      <c r="K416" s="37">
        <f>SUMIFS(СВЦЭМ!$L$34:$L$777,СВЦЭМ!$A$34:$A$777,$A416,СВЦЭМ!$B$34:$B$777,K$401)+'СЕТ СН'!$F$13-'СЕТ СН'!$F$23</f>
        <v>113.25030251999999</v>
      </c>
      <c r="L416" s="37">
        <f>SUMIFS(СВЦЭМ!$L$34:$L$777,СВЦЭМ!$A$34:$A$777,$A416,СВЦЭМ!$B$34:$B$777,L$401)+'СЕТ СН'!$F$13-'СЕТ СН'!$F$23</f>
        <v>58.155374069999993</v>
      </c>
      <c r="M416" s="37">
        <f>SUMIFS(СВЦЭМ!$L$34:$L$777,СВЦЭМ!$A$34:$A$777,$A416,СВЦЭМ!$B$34:$B$777,M$401)+'СЕТ СН'!$F$13-'СЕТ СН'!$F$23</f>
        <v>43.415165659999957</v>
      </c>
      <c r="N416" s="37">
        <f>SUMIFS(СВЦЭМ!$L$34:$L$777,СВЦЭМ!$A$34:$A$777,$A416,СВЦЭМ!$B$34:$B$777,N$401)+'СЕТ СН'!$F$13-'СЕТ СН'!$F$23</f>
        <v>49.670516460000044</v>
      </c>
      <c r="O416" s="37">
        <f>SUMIFS(СВЦЭМ!$L$34:$L$777,СВЦЭМ!$A$34:$A$777,$A416,СВЦЭМ!$B$34:$B$777,O$401)+'СЕТ СН'!$F$13-'СЕТ СН'!$F$23</f>
        <v>54.537184440000033</v>
      </c>
      <c r="P416" s="37">
        <f>SUMIFS(СВЦЭМ!$L$34:$L$777,СВЦЭМ!$A$34:$A$777,$A416,СВЦЭМ!$B$34:$B$777,P$401)+'СЕТ СН'!$F$13-'СЕТ СН'!$F$23</f>
        <v>57.070085370000015</v>
      </c>
      <c r="Q416" s="37">
        <f>SUMIFS(СВЦЭМ!$L$34:$L$777,СВЦЭМ!$A$34:$A$777,$A416,СВЦЭМ!$B$34:$B$777,Q$401)+'СЕТ СН'!$F$13-'СЕТ СН'!$F$23</f>
        <v>56.120246240000029</v>
      </c>
      <c r="R416" s="37">
        <f>SUMIFS(СВЦЭМ!$L$34:$L$777,СВЦЭМ!$A$34:$A$777,$A416,СВЦЭМ!$B$34:$B$777,R$401)+'СЕТ СН'!$F$13-'СЕТ СН'!$F$23</f>
        <v>49.500259079999978</v>
      </c>
      <c r="S416" s="37">
        <f>SUMIFS(СВЦЭМ!$L$34:$L$777,СВЦЭМ!$A$34:$A$777,$A416,СВЦЭМ!$B$34:$B$777,S$401)+'СЕТ СН'!$F$13-'СЕТ СН'!$F$23</f>
        <v>40.719390490000023</v>
      </c>
      <c r="T416" s="37">
        <f>SUMIFS(СВЦЭМ!$L$34:$L$777,СВЦЭМ!$A$34:$A$777,$A416,СВЦЭМ!$B$34:$B$777,T$401)+'СЕТ СН'!$F$13-'СЕТ СН'!$F$23</f>
        <v>19.594298220000042</v>
      </c>
      <c r="U416" s="37">
        <f>SUMIFS(СВЦЭМ!$L$34:$L$777,СВЦЭМ!$A$34:$A$777,$A416,СВЦЭМ!$B$34:$B$777,U$401)+'СЕТ СН'!$F$13-'СЕТ СН'!$F$23</f>
        <v>16.94972150000001</v>
      </c>
      <c r="V416" s="37">
        <f>SUMIFS(СВЦЭМ!$L$34:$L$777,СВЦЭМ!$A$34:$A$777,$A416,СВЦЭМ!$B$34:$B$777,V$401)+'СЕТ СН'!$F$13-'СЕТ СН'!$F$23</f>
        <v>50.599122660000035</v>
      </c>
      <c r="W416" s="37">
        <f>SUMIFS(СВЦЭМ!$L$34:$L$777,СВЦЭМ!$A$34:$A$777,$A416,СВЦЭМ!$B$34:$B$777,W$401)+'СЕТ СН'!$F$13-'СЕТ СН'!$F$23</f>
        <v>121.90930428000001</v>
      </c>
      <c r="X416" s="37">
        <f>SUMIFS(СВЦЭМ!$L$34:$L$777,СВЦЭМ!$A$34:$A$777,$A416,СВЦЭМ!$B$34:$B$777,X$401)+'СЕТ СН'!$F$13-'СЕТ СН'!$F$23</f>
        <v>203.54485625999996</v>
      </c>
      <c r="Y416" s="37">
        <f>SUMIFS(СВЦЭМ!$L$34:$L$777,СВЦЭМ!$A$34:$A$777,$A416,СВЦЭМ!$B$34:$B$777,Y$401)+'СЕТ СН'!$F$13-'СЕТ СН'!$F$23</f>
        <v>281.25616144000003</v>
      </c>
    </row>
    <row r="417" spans="1:25" ht="15.75" x14ac:dyDescent="0.2">
      <c r="A417" s="36">
        <f t="shared" si="11"/>
        <v>43055</v>
      </c>
      <c r="B417" s="37">
        <f>SUMIFS(СВЦЭМ!$L$34:$L$777,СВЦЭМ!$A$34:$A$777,$A417,СВЦЭМ!$B$34:$B$777,B$401)+'СЕТ СН'!$F$13-'СЕТ СН'!$F$23</f>
        <v>334.21942191000005</v>
      </c>
      <c r="C417" s="37">
        <f>SUMIFS(СВЦЭМ!$L$34:$L$777,СВЦЭМ!$A$34:$A$777,$A417,СВЦЭМ!$B$34:$B$777,C$401)+'СЕТ СН'!$F$13-'СЕТ СН'!$F$23</f>
        <v>335.84804483999994</v>
      </c>
      <c r="D417" s="37">
        <f>SUMIFS(СВЦЭМ!$L$34:$L$777,СВЦЭМ!$A$34:$A$777,$A417,СВЦЭМ!$B$34:$B$777,D$401)+'СЕТ СН'!$F$13-'СЕТ СН'!$F$23</f>
        <v>351.39694152000004</v>
      </c>
      <c r="E417" s="37">
        <f>SUMIFS(СВЦЭМ!$L$34:$L$777,СВЦЭМ!$A$34:$A$777,$A417,СВЦЭМ!$B$34:$B$777,E$401)+'СЕТ СН'!$F$13-'СЕТ СН'!$F$23</f>
        <v>348.12449836999997</v>
      </c>
      <c r="F417" s="37">
        <f>SUMIFS(СВЦЭМ!$L$34:$L$777,СВЦЭМ!$A$34:$A$777,$A417,СВЦЭМ!$B$34:$B$777,F$401)+'СЕТ СН'!$F$13-'СЕТ СН'!$F$23</f>
        <v>347.37892849000002</v>
      </c>
      <c r="G417" s="37">
        <f>SUMIFS(СВЦЭМ!$L$34:$L$777,СВЦЭМ!$A$34:$A$777,$A417,СВЦЭМ!$B$34:$B$777,G$401)+'СЕТ СН'!$F$13-'СЕТ СН'!$F$23</f>
        <v>353.32705496999995</v>
      </c>
      <c r="H417" s="37">
        <f>SUMIFS(СВЦЭМ!$L$34:$L$777,СВЦЭМ!$A$34:$A$777,$A417,СВЦЭМ!$B$34:$B$777,H$401)+'СЕТ СН'!$F$13-'СЕТ СН'!$F$23</f>
        <v>337.80863758999999</v>
      </c>
      <c r="I417" s="37">
        <f>SUMIFS(СВЦЭМ!$L$34:$L$777,СВЦЭМ!$A$34:$A$777,$A417,СВЦЭМ!$B$34:$B$777,I$401)+'СЕТ СН'!$F$13-'СЕТ СН'!$F$23</f>
        <v>250.30225396000003</v>
      </c>
      <c r="J417" s="37">
        <f>SUMIFS(СВЦЭМ!$L$34:$L$777,СВЦЭМ!$A$34:$A$777,$A417,СВЦЭМ!$B$34:$B$777,J$401)+'СЕТ СН'!$F$13-'СЕТ СН'!$F$23</f>
        <v>206.19366062999995</v>
      </c>
      <c r="K417" s="37">
        <f>SUMIFS(СВЦЭМ!$L$34:$L$777,СВЦЭМ!$A$34:$A$777,$A417,СВЦЭМ!$B$34:$B$777,K$401)+'СЕТ СН'!$F$13-'СЕТ СН'!$F$23</f>
        <v>145.61838907000003</v>
      </c>
      <c r="L417" s="37">
        <f>SUMIFS(СВЦЭМ!$L$34:$L$777,СВЦЭМ!$A$34:$A$777,$A417,СВЦЭМ!$B$34:$B$777,L$401)+'СЕТ СН'!$F$13-'СЕТ СН'!$F$23</f>
        <v>85.050699620000046</v>
      </c>
      <c r="M417" s="37">
        <f>SUMIFS(СВЦЭМ!$L$34:$L$777,СВЦЭМ!$A$34:$A$777,$A417,СВЦЭМ!$B$34:$B$777,M$401)+'СЕТ СН'!$F$13-'СЕТ СН'!$F$23</f>
        <v>52.935736789999964</v>
      </c>
      <c r="N417" s="37">
        <f>SUMIFS(СВЦЭМ!$L$34:$L$777,СВЦЭМ!$A$34:$A$777,$A417,СВЦЭМ!$B$34:$B$777,N$401)+'СЕТ СН'!$F$13-'СЕТ СН'!$F$23</f>
        <v>43.056140880000044</v>
      </c>
      <c r="O417" s="37">
        <f>SUMIFS(СВЦЭМ!$L$34:$L$777,СВЦЭМ!$A$34:$A$777,$A417,СВЦЭМ!$B$34:$B$777,O$401)+'СЕТ СН'!$F$13-'СЕТ СН'!$F$23</f>
        <v>21.796331979999991</v>
      </c>
      <c r="P417" s="37">
        <f>SUMIFS(СВЦЭМ!$L$34:$L$777,СВЦЭМ!$A$34:$A$777,$A417,СВЦЭМ!$B$34:$B$777,P$401)+'СЕТ СН'!$F$13-'СЕТ СН'!$F$23</f>
        <v>28.038847359999977</v>
      </c>
      <c r="Q417" s="37">
        <f>SUMIFS(СВЦЭМ!$L$34:$L$777,СВЦЭМ!$A$34:$A$777,$A417,СВЦЭМ!$B$34:$B$777,Q$401)+'СЕТ СН'!$F$13-'СЕТ СН'!$F$23</f>
        <v>30.900019540000017</v>
      </c>
      <c r="R417" s="37">
        <f>SUMIFS(СВЦЭМ!$L$34:$L$777,СВЦЭМ!$A$34:$A$777,$A417,СВЦЭМ!$B$34:$B$777,R$401)+'СЕТ СН'!$F$13-'СЕТ СН'!$F$23</f>
        <v>28.458373169999959</v>
      </c>
      <c r="S417" s="37">
        <f>SUMIFS(СВЦЭМ!$L$34:$L$777,СВЦЭМ!$A$34:$A$777,$A417,СВЦЭМ!$B$34:$B$777,S$401)+'СЕТ СН'!$F$13-'СЕТ СН'!$F$23</f>
        <v>15.53762372999995</v>
      </c>
      <c r="T417" s="37">
        <f>SUMIFS(СВЦЭМ!$L$34:$L$777,СВЦЭМ!$A$34:$A$777,$A417,СВЦЭМ!$B$34:$B$777,T$401)+'СЕТ СН'!$F$13-'СЕТ СН'!$F$23</f>
        <v>5.9030072100000552</v>
      </c>
      <c r="U417" s="37">
        <f>SUMIFS(СВЦЭМ!$L$34:$L$777,СВЦЭМ!$A$34:$A$777,$A417,СВЦЭМ!$B$34:$B$777,U$401)+'СЕТ СН'!$F$13-'СЕТ СН'!$F$23</f>
        <v>3.2242529000000104</v>
      </c>
      <c r="V417" s="37">
        <f>SUMIFS(СВЦЭМ!$L$34:$L$777,СВЦЭМ!$A$34:$A$777,$A417,СВЦЭМ!$B$34:$B$777,V$401)+'СЕТ СН'!$F$13-'СЕТ СН'!$F$23</f>
        <v>37.493812100000014</v>
      </c>
      <c r="W417" s="37">
        <f>SUMIFS(СВЦЭМ!$L$34:$L$777,СВЦЭМ!$A$34:$A$777,$A417,СВЦЭМ!$B$34:$B$777,W$401)+'СЕТ СН'!$F$13-'СЕТ СН'!$F$23</f>
        <v>116.47998718999997</v>
      </c>
      <c r="X417" s="37">
        <f>SUMIFS(СВЦЭМ!$L$34:$L$777,СВЦЭМ!$A$34:$A$777,$A417,СВЦЭМ!$B$34:$B$777,X$401)+'СЕТ СН'!$F$13-'СЕТ СН'!$F$23</f>
        <v>191.05675943000006</v>
      </c>
      <c r="Y417" s="37">
        <f>SUMIFS(СВЦЭМ!$L$34:$L$777,СВЦЭМ!$A$34:$A$777,$A417,СВЦЭМ!$B$34:$B$777,Y$401)+'СЕТ СН'!$F$13-'СЕТ СН'!$F$23</f>
        <v>251.83563233999996</v>
      </c>
    </row>
    <row r="418" spans="1:25" ht="15.75" x14ac:dyDescent="0.2">
      <c r="A418" s="36">
        <f t="shared" si="11"/>
        <v>43056</v>
      </c>
      <c r="B418" s="37">
        <f>SUMIFS(СВЦЭМ!$L$34:$L$777,СВЦЭМ!$A$34:$A$777,$A418,СВЦЭМ!$B$34:$B$777,B$401)+'СЕТ СН'!$F$13-'СЕТ СН'!$F$23</f>
        <v>329.39808227000003</v>
      </c>
      <c r="C418" s="37">
        <f>SUMIFS(СВЦЭМ!$L$34:$L$777,СВЦЭМ!$A$34:$A$777,$A418,СВЦЭМ!$B$34:$B$777,C$401)+'СЕТ СН'!$F$13-'СЕТ СН'!$F$23</f>
        <v>358.41887220000001</v>
      </c>
      <c r="D418" s="37">
        <f>SUMIFS(СВЦЭМ!$L$34:$L$777,СВЦЭМ!$A$34:$A$777,$A418,СВЦЭМ!$B$34:$B$777,D$401)+'СЕТ СН'!$F$13-'СЕТ СН'!$F$23</f>
        <v>359.42269923000003</v>
      </c>
      <c r="E418" s="37">
        <f>SUMIFS(СВЦЭМ!$L$34:$L$777,СВЦЭМ!$A$34:$A$777,$A418,СВЦЭМ!$B$34:$B$777,E$401)+'СЕТ СН'!$F$13-'СЕТ СН'!$F$23</f>
        <v>356.42873105000001</v>
      </c>
      <c r="F418" s="37">
        <f>SUMIFS(СВЦЭМ!$L$34:$L$777,СВЦЭМ!$A$34:$A$777,$A418,СВЦЭМ!$B$34:$B$777,F$401)+'СЕТ СН'!$F$13-'СЕТ СН'!$F$23</f>
        <v>356.85429517</v>
      </c>
      <c r="G418" s="37">
        <f>SUMIFS(СВЦЭМ!$L$34:$L$777,СВЦЭМ!$A$34:$A$777,$A418,СВЦЭМ!$B$34:$B$777,G$401)+'СЕТ СН'!$F$13-'СЕТ СН'!$F$23</f>
        <v>361.80193575999999</v>
      </c>
      <c r="H418" s="37">
        <f>SUMIFS(СВЦЭМ!$L$34:$L$777,СВЦЭМ!$A$34:$A$777,$A418,СВЦЭМ!$B$34:$B$777,H$401)+'СЕТ СН'!$F$13-'СЕТ СН'!$F$23</f>
        <v>334.81424474999994</v>
      </c>
      <c r="I418" s="37">
        <f>SUMIFS(СВЦЭМ!$L$34:$L$777,СВЦЭМ!$A$34:$A$777,$A418,СВЦЭМ!$B$34:$B$777,I$401)+'СЕТ СН'!$F$13-'СЕТ СН'!$F$23</f>
        <v>246.32341751000001</v>
      </c>
      <c r="J418" s="37">
        <f>SUMIFS(СВЦЭМ!$L$34:$L$777,СВЦЭМ!$A$34:$A$777,$A418,СВЦЭМ!$B$34:$B$777,J$401)+'СЕТ СН'!$F$13-'СЕТ СН'!$F$23</f>
        <v>196.41740594999999</v>
      </c>
      <c r="K418" s="37">
        <f>SUMIFS(СВЦЭМ!$L$34:$L$777,СВЦЭМ!$A$34:$A$777,$A418,СВЦЭМ!$B$34:$B$777,K$401)+'СЕТ СН'!$F$13-'СЕТ СН'!$F$23</f>
        <v>125.85424421000005</v>
      </c>
      <c r="L418" s="37">
        <f>SUMIFS(СВЦЭМ!$L$34:$L$777,СВЦЭМ!$A$34:$A$777,$A418,СВЦЭМ!$B$34:$B$777,L$401)+'СЕТ СН'!$F$13-'СЕТ СН'!$F$23</f>
        <v>61.024602960000038</v>
      </c>
      <c r="M418" s="37">
        <f>SUMIFS(СВЦЭМ!$L$34:$L$777,СВЦЭМ!$A$34:$A$777,$A418,СВЦЭМ!$B$34:$B$777,M$401)+'СЕТ СН'!$F$13-'СЕТ СН'!$F$23</f>
        <v>37.767447299999958</v>
      </c>
      <c r="N418" s="37">
        <f>SUMIFS(СВЦЭМ!$L$34:$L$777,СВЦЭМ!$A$34:$A$777,$A418,СВЦЭМ!$B$34:$B$777,N$401)+'СЕТ СН'!$F$13-'СЕТ СН'!$F$23</f>
        <v>41.330854820000013</v>
      </c>
      <c r="O418" s="37">
        <f>SUMIFS(СВЦЭМ!$L$34:$L$777,СВЦЭМ!$A$34:$A$777,$A418,СВЦЭМ!$B$34:$B$777,O$401)+'СЕТ СН'!$F$13-'СЕТ СН'!$F$23</f>
        <v>46.841847540000003</v>
      </c>
      <c r="P418" s="37">
        <f>SUMIFS(СВЦЭМ!$L$34:$L$777,СВЦЭМ!$A$34:$A$777,$A418,СВЦЭМ!$B$34:$B$777,P$401)+'СЕТ СН'!$F$13-'СЕТ СН'!$F$23</f>
        <v>58.330964939999944</v>
      </c>
      <c r="Q418" s="37">
        <f>SUMIFS(СВЦЭМ!$L$34:$L$777,СВЦЭМ!$A$34:$A$777,$A418,СВЦЭМ!$B$34:$B$777,Q$401)+'СЕТ СН'!$F$13-'СЕТ СН'!$F$23</f>
        <v>65.189247329999944</v>
      </c>
      <c r="R418" s="37">
        <f>SUMIFS(СВЦЭМ!$L$34:$L$777,СВЦЭМ!$A$34:$A$777,$A418,СВЦЭМ!$B$34:$B$777,R$401)+'СЕТ СН'!$F$13-'СЕТ СН'!$F$23</f>
        <v>66.785689380000008</v>
      </c>
      <c r="S418" s="37">
        <f>SUMIFS(СВЦЭМ!$L$34:$L$777,СВЦЭМ!$A$34:$A$777,$A418,СВЦЭМ!$B$34:$B$777,S$401)+'СЕТ СН'!$F$13-'СЕТ СН'!$F$23</f>
        <v>52.966601230000038</v>
      </c>
      <c r="T418" s="37">
        <f>SUMIFS(СВЦЭМ!$L$34:$L$777,СВЦЭМ!$A$34:$A$777,$A418,СВЦЭМ!$B$34:$B$777,T$401)+'СЕТ СН'!$F$13-'СЕТ СН'!$F$23</f>
        <v>15.297110220000036</v>
      </c>
      <c r="U418" s="37">
        <f>SUMIFS(СВЦЭМ!$L$34:$L$777,СВЦЭМ!$A$34:$A$777,$A418,СВЦЭМ!$B$34:$B$777,U$401)+'СЕТ СН'!$F$13-'СЕТ СН'!$F$23</f>
        <v>11.383176440000057</v>
      </c>
      <c r="V418" s="37">
        <f>SUMIFS(СВЦЭМ!$L$34:$L$777,СВЦЭМ!$A$34:$A$777,$A418,СВЦЭМ!$B$34:$B$777,V$401)+'СЕТ СН'!$F$13-'СЕТ СН'!$F$23</f>
        <v>56.119274620000056</v>
      </c>
      <c r="W418" s="37">
        <f>SUMIFS(СВЦЭМ!$L$34:$L$777,СВЦЭМ!$A$34:$A$777,$A418,СВЦЭМ!$B$34:$B$777,W$401)+'СЕТ СН'!$F$13-'СЕТ СН'!$F$23</f>
        <v>130.62574202999997</v>
      </c>
      <c r="X418" s="37">
        <f>SUMIFS(СВЦЭМ!$L$34:$L$777,СВЦЭМ!$A$34:$A$777,$A418,СВЦЭМ!$B$34:$B$777,X$401)+'СЕТ СН'!$F$13-'СЕТ СН'!$F$23</f>
        <v>214.17696046000003</v>
      </c>
      <c r="Y418" s="37">
        <f>SUMIFS(СВЦЭМ!$L$34:$L$777,СВЦЭМ!$A$34:$A$777,$A418,СВЦЭМ!$B$34:$B$777,Y$401)+'СЕТ СН'!$F$13-'СЕТ СН'!$F$23</f>
        <v>276.30864374999999</v>
      </c>
    </row>
    <row r="419" spans="1:25" ht="15.75" x14ac:dyDescent="0.2">
      <c r="A419" s="36">
        <f t="shared" si="11"/>
        <v>43057</v>
      </c>
      <c r="B419" s="37">
        <f>SUMIFS(СВЦЭМ!$L$34:$L$777,СВЦЭМ!$A$34:$A$777,$A419,СВЦЭМ!$B$34:$B$777,B$401)+'СЕТ СН'!$F$13-'СЕТ СН'!$F$23</f>
        <v>335.37111797</v>
      </c>
      <c r="C419" s="37">
        <f>SUMIFS(СВЦЭМ!$L$34:$L$777,СВЦЭМ!$A$34:$A$777,$A419,СВЦЭМ!$B$34:$B$777,C$401)+'СЕТ СН'!$F$13-'СЕТ СН'!$F$23</f>
        <v>369.88884815999995</v>
      </c>
      <c r="D419" s="37">
        <f>SUMIFS(СВЦЭМ!$L$34:$L$777,СВЦЭМ!$A$34:$A$777,$A419,СВЦЭМ!$B$34:$B$777,D$401)+'СЕТ СН'!$F$13-'СЕТ СН'!$F$23</f>
        <v>370.48836783000002</v>
      </c>
      <c r="E419" s="37">
        <f>SUMIFS(СВЦЭМ!$L$34:$L$777,СВЦЭМ!$A$34:$A$777,$A419,СВЦЭМ!$B$34:$B$777,E$401)+'СЕТ СН'!$F$13-'СЕТ СН'!$F$23</f>
        <v>356.10856153999998</v>
      </c>
      <c r="F419" s="37">
        <f>SUMIFS(СВЦЭМ!$L$34:$L$777,СВЦЭМ!$A$34:$A$777,$A419,СВЦЭМ!$B$34:$B$777,F$401)+'СЕТ СН'!$F$13-'СЕТ СН'!$F$23</f>
        <v>353.32970132000003</v>
      </c>
      <c r="G419" s="37">
        <f>SUMIFS(СВЦЭМ!$L$34:$L$777,СВЦЭМ!$A$34:$A$777,$A419,СВЦЭМ!$B$34:$B$777,G$401)+'СЕТ СН'!$F$13-'СЕТ СН'!$F$23</f>
        <v>364.88163755999994</v>
      </c>
      <c r="H419" s="37">
        <f>SUMIFS(СВЦЭМ!$L$34:$L$777,СВЦЭМ!$A$34:$A$777,$A419,СВЦЭМ!$B$34:$B$777,H$401)+'СЕТ СН'!$F$13-'СЕТ СН'!$F$23</f>
        <v>340.77426960000003</v>
      </c>
      <c r="I419" s="37">
        <f>SUMIFS(СВЦЭМ!$L$34:$L$777,СВЦЭМ!$A$34:$A$777,$A419,СВЦЭМ!$B$34:$B$777,I$401)+'СЕТ СН'!$F$13-'СЕТ СН'!$F$23</f>
        <v>283.89544561000002</v>
      </c>
      <c r="J419" s="37">
        <f>SUMIFS(СВЦЭМ!$L$34:$L$777,СВЦЭМ!$A$34:$A$777,$A419,СВЦЭМ!$B$34:$B$777,J$401)+'СЕТ СН'!$F$13-'СЕТ СН'!$F$23</f>
        <v>210.05431145</v>
      </c>
      <c r="K419" s="37">
        <f>SUMIFS(СВЦЭМ!$L$34:$L$777,СВЦЭМ!$A$34:$A$777,$A419,СВЦЭМ!$B$34:$B$777,K$401)+'СЕТ СН'!$F$13-'СЕТ СН'!$F$23</f>
        <v>124.07145320999996</v>
      </c>
      <c r="L419" s="37">
        <f>SUMIFS(СВЦЭМ!$L$34:$L$777,СВЦЭМ!$A$34:$A$777,$A419,СВЦЭМ!$B$34:$B$777,L$401)+'СЕТ СН'!$F$13-'СЕТ СН'!$F$23</f>
        <v>68.383558669999957</v>
      </c>
      <c r="M419" s="37">
        <f>SUMIFS(СВЦЭМ!$L$34:$L$777,СВЦЭМ!$A$34:$A$777,$A419,СВЦЭМ!$B$34:$B$777,M$401)+'СЕТ СН'!$F$13-'СЕТ СН'!$F$23</f>
        <v>43.689797200000044</v>
      </c>
      <c r="N419" s="37">
        <f>SUMIFS(СВЦЭМ!$L$34:$L$777,СВЦЭМ!$A$34:$A$777,$A419,СВЦЭМ!$B$34:$B$777,N$401)+'СЕТ СН'!$F$13-'СЕТ СН'!$F$23</f>
        <v>43.415935959999956</v>
      </c>
      <c r="O419" s="37">
        <f>SUMIFS(СВЦЭМ!$L$34:$L$777,СВЦЭМ!$A$34:$A$777,$A419,СВЦЭМ!$B$34:$B$777,O$401)+'СЕТ СН'!$F$13-'СЕТ СН'!$F$23</f>
        <v>44.915988390000052</v>
      </c>
      <c r="P419" s="37">
        <f>SUMIFS(СВЦЭМ!$L$34:$L$777,СВЦЭМ!$A$34:$A$777,$A419,СВЦЭМ!$B$34:$B$777,P$401)+'СЕТ СН'!$F$13-'СЕТ СН'!$F$23</f>
        <v>45.831507780000038</v>
      </c>
      <c r="Q419" s="37">
        <f>SUMIFS(СВЦЭМ!$L$34:$L$777,СВЦЭМ!$A$34:$A$777,$A419,СВЦЭМ!$B$34:$B$777,Q$401)+'СЕТ СН'!$F$13-'СЕТ СН'!$F$23</f>
        <v>45.008636690000003</v>
      </c>
      <c r="R419" s="37">
        <f>SUMIFS(СВЦЭМ!$L$34:$L$777,СВЦЭМ!$A$34:$A$777,$A419,СВЦЭМ!$B$34:$B$777,R$401)+'СЕТ СН'!$F$13-'СЕТ СН'!$F$23</f>
        <v>47.730659579999951</v>
      </c>
      <c r="S419" s="37">
        <f>SUMIFS(СВЦЭМ!$L$34:$L$777,СВЦЭМ!$A$34:$A$777,$A419,СВЦЭМ!$B$34:$B$777,S$401)+'СЕТ СН'!$F$13-'СЕТ СН'!$F$23</f>
        <v>48.103618500000039</v>
      </c>
      <c r="T419" s="37">
        <f>SUMIFS(СВЦЭМ!$L$34:$L$777,СВЦЭМ!$A$34:$A$777,$A419,СВЦЭМ!$B$34:$B$777,T$401)+'СЕТ СН'!$F$13-'СЕТ СН'!$F$23</f>
        <v>46.688815859999977</v>
      </c>
      <c r="U419" s="37">
        <f>SUMIFS(СВЦЭМ!$L$34:$L$777,СВЦЭМ!$A$34:$A$777,$A419,СВЦЭМ!$B$34:$B$777,U$401)+'СЕТ СН'!$F$13-'СЕТ СН'!$F$23</f>
        <v>63.704690980000009</v>
      </c>
      <c r="V419" s="37">
        <f>SUMIFS(СВЦЭМ!$L$34:$L$777,СВЦЭМ!$A$34:$A$777,$A419,СВЦЭМ!$B$34:$B$777,V$401)+'СЕТ СН'!$F$13-'СЕТ СН'!$F$23</f>
        <v>89.512562409999987</v>
      </c>
      <c r="W419" s="37">
        <f>SUMIFS(СВЦЭМ!$L$34:$L$777,СВЦЭМ!$A$34:$A$777,$A419,СВЦЭМ!$B$34:$B$777,W$401)+'СЕТ СН'!$F$13-'СЕТ СН'!$F$23</f>
        <v>147.49670183000001</v>
      </c>
      <c r="X419" s="37">
        <f>SUMIFS(СВЦЭМ!$L$34:$L$777,СВЦЭМ!$A$34:$A$777,$A419,СВЦЭМ!$B$34:$B$777,X$401)+'СЕТ СН'!$F$13-'СЕТ СН'!$F$23</f>
        <v>205.01565599000003</v>
      </c>
      <c r="Y419" s="37">
        <f>SUMIFS(СВЦЭМ!$L$34:$L$777,СВЦЭМ!$A$34:$A$777,$A419,СВЦЭМ!$B$34:$B$777,Y$401)+'СЕТ СН'!$F$13-'СЕТ СН'!$F$23</f>
        <v>266.09275630000002</v>
      </c>
    </row>
    <row r="420" spans="1:25" ht="15.75" x14ac:dyDescent="0.2">
      <c r="A420" s="36">
        <f t="shared" si="11"/>
        <v>43058</v>
      </c>
      <c r="B420" s="37">
        <f>SUMIFS(СВЦЭМ!$L$34:$L$777,СВЦЭМ!$A$34:$A$777,$A420,СВЦЭМ!$B$34:$B$777,B$401)+'СЕТ СН'!$F$13-'СЕТ СН'!$F$23</f>
        <v>324.76502258999994</v>
      </c>
      <c r="C420" s="37">
        <f>SUMIFS(СВЦЭМ!$L$34:$L$777,СВЦЭМ!$A$34:$A$777,$A420,СВЦЭМ!$B$34:$B$777,C$401)+'СЕТ СН'!$F$13-'СЕТ СН'!$F$23</f>
        <v>344.82954746999997</v>
      </c>
      <c r="D420" s="37">
        <f>SUMIFS(СВЦЭМ!$L$34:$L$777,СВЦЭМ!$A$34:$A$777,$A420,СВЦЭМ!$B$34:$B$777,D$401)+'СЕТ СН'!$F$13-'СЕТ СН'!$F$23</f>
        <v>356.67562310999995</v>
      </c>
      <c r="E420" s="37">
        <f>SUMIFS(СВЦЭМ!$L$34:$L$777,СВЦЭМ!$A$34:$A$777,$A420,СВЦЭМ!$B$34:$B$777,E$401)+'СЕТ СН'!$F$13-'СЕТ СН'!$F$23</f>
        <v>352.71121761999996</v>
      </c>
      <c r="F420" s="37">
        <f>SUMIFS(СВЦЭМ!$L$34:$L$777,СВЦЭМ!$A$34:$A$777,$A420,СВЦЭМ!$B$34:$B$777,F$401)+'СЕТ СН'!$F$13-'СЕТ СН'!$F$23</f>
        <v>352.85250504999999</v>
      </c>
      <c r="G420" s="37">
        <f>SUMIFS(СВЦЭМ!$L$34:$L$777,СВЦЭМ!$A$34:$A$777,$A420,СВЦЭМ!$B$34:$B$777,G$401)+'СЕТ СН'!$F$13-'СЕТ СН'!$F$23</f>
        <v>341.40489129000002</v>
      </c>
      <c r="H420" s="37">
        <f>SUMIFS(СВЦЭМ!$L$34:$L$777,СВЦЭМ!$A$34:$A$777,$A420,СВЦЭМ!$B$34:$B$777,H$401)+'СЕТ СН'!$F$13-'СЕТ СН'!$F$23</f>
        <v>331.53932433</v>
      </c>
      <c r="I420" s="37">
        <f>SUMIFS(СВЦЭМ!$L$34:$L$777,СВЦЭМ!$A$34:$A$777,$A420,СВЦЭМ!$B$34:$B$777,I$401)+'СЕТ СН'!$F$13-'СЕТ СН'!$F$23</f>
        <v>331.25735369999995</v>
      </c>
      <c r="J420" s="37">
        <f>SUMIFS(СВЦЭМ!$L$34:$L$777,СВЦЭМ!$A$34:$A$777,$A420,СВЦЭМ!$B$34:$B$777,J$401)+'СЕТ СН'!$F$13-'СЕТ СН'!$F$23</f>
        <v>266.55344207999997</v>
      </c>
      <c r="K420" s="37">
        <f>SUMIFS(СВЦЭМ!$L$34:$L$777,СВЦЭМ!$A$34:$A$777,$A420,СВЦЭМ!$B$34:$B$777,K$401)+'СЕТ СН'!$F$13-'СЕТ СН'!$F$23</f>
        <v>159.40595035000001</v>
      </c>
      <c r="L420" s="37">
        <f>SUMIFS(СВЦЭМ!$L$34:$L$777,СВЦЭМ!$A$34:$A$777,$A420,СВЦЭМ!$B$34:$B$777,L$401)+'СЕТ СН'!$F$13-'СЕТ СН'!$F$23</f>
        <v>68.731395769999949</v>
      </c>
      <c r="M420" s="37">
        <f>SUMIFS(СВЦЭМ!$L$34:$L$777,СВЦЭМ!$A$34:$A$777,$A420,СВЦЭМ!$B$34:$B$777,M$401)+'СЕТ СН'!$F$13-'СЕТ СН'!$F$23</f>
        <v>42.902103389999979</v>
      </c>
      <c r="N420" s="37">
        <f>SUMIFS(СВЦЭМ!$L$34:$L$777,СВЦЭМ!$A$34:$A$777,$A420,СВЦЭМ!$B$34:$B$777,N$401)+'СЕТ СН'!$F$13-'СЕТ СН'!$F$23</f>
        <v>49.158211960000017</v>
      </c>
      <c r="O420" s="37">
        <f>SUMIFS(СВЦЭМ!$L$34:$L$777,СВЦЭМ!$A$34:$A$777,$A420,СВЦЭМ!$B$34:$B$777,O$401)+'СЕТ СН'!$F$13-'СЕТ СН'!$F$23</f>
        <v>62.689802190000023</v>
      </c>
      <c r="P420" s="37">
        <f>SUMIFS(СВЦЭМ!$L$34:$L$777,СВЦЭМ!$A$34:$A$777,$A420,СВЦЭМ!$B$34:$B$777,P$401)+'СЕТ СН'!$F$13-'СЕТ СН'!$F$23</f>
        <v>69.556052030000046</v>
      </c>
      <c r="Q420" s="37">
        <f>SUMIFS(СВЦЭМ!$L$34:$L$777,СВЦЭМ!$A$34:$A$777,$A420,СВЦЭМ!$B$34:$B$777,Q$401)+'СЕТ СН'!$F$13-'СЕТ СН'!$F$23</f>
        <v>73.574596280000037</v>
      </c>
      <c r="R420" s="37">
        <f>SUMIFS(СВЦЭМ!$L$34:$L$777,СВЦЭМ!$A$34:$A$777,$A420,СВЦЭМ!$B$34:$B$777,R$401)+'СЕТ СН'!$F$13-'СЕТ СН'!$F$23</f>
        <v>75.049890679999976</v>
      </c>
      <c r="S420" s="37">
        <f>SUMIFS(СВЦЭМ!$L$34:$L$777,СВЦЭМ!$A$34:$A$777,$A420,СВЦЭМ!$B$34:$B$777,S$401)+'СЕТ СН'!$F$13-'СЕТ СН'!$F$23</f>
        <v>48.126148680000028</v>
      </c>
      <c r="T420" s="37">
        <f>SUMIFS(СВЦЭМ!$L$34:$L$777,СВЦЭМ!$A$34:$A$777,$A420,СВЦЭМ!$B$34:$B$777,T$401)+'СЕТ СН'!$F$13-'СЕТ СН'!$F$23</f>
        <v>26.271754389999955</v>
      </c>
      <c r="U420" s="37">
        <f>SUMIFS(СВЦЭМ!$L$34:$L$777,СВЦЭМ!$A$34:$A$777,$A420,СВЦЭМ!$B$34:$B$777,U$401)+'СЕТ СН'!$F$13-'СЕТ СН'!$F$23</f>
        <v>37.064434229999961</v>
      </c>
      <c r="V420" s="37">
        <f>SUMIFS(СВЦЭМ!$L$34:$L$777,СВЦЭМ!$A$34:$A$777,$A420,СВЦЭМ!$B$34:$B$777,V$401)+'СЕТ СН'!$F$13-'СЕТ СН'!$F$23</f>
        <v>74.009046310000031</v>
      </c>
      <c r="W420" s="37">
        <f>SUMIFS(СВЦЭМ!$L$34:$L$777,СВЦЭМ!$A$34:$A$777,$A420,СВЦЭМ!$B$34:$B$777,W$401)+'СЕТ СН'!$F$13-'СЕТ СН'!$F$23</f>
        <v>155.70284583</v>
      </c>
      <c r="X420" s="37">
        <f>SUMIFS(СВЦЭМ!$L$34:$L$777,СВЦЭМ!$A$34:$A$777,$A420,СВЦЭМ!$B$34:$B$777,X$401)+'СЕТ СН'!$F$13-'СЕТ СН'!$F$23</f>
        <v>218.62917733999996</v>
      </c>
      <c r="Y420" s="37">
        <f>SUMIFS(СВЦЭМ!$L$34:$L$777,СВЦЭМ!$A$34:$A$777,$A420,СВЦЭМ!$B$34:$B$777,Y$401)+'СЕТ СН'!$F$13-'СЕТ СН'!$F$23</f>
        <v>299.21285261000003</v>
      </c>
    </row>
    <row r="421" spans="1:25" ht="15.75" x14ac:dyDescent="0.2">
      <c r="A421" s="36">
        <f t="shared" si="11"/>
        <v>43059</v>
      </c>
      <c r="B421" s="37">
        <f>SUMIFS(СВЦЭМ!$L$34:$L$777,СВЦЭМ!$A$34:$A$777,$A421,СВЦЭМ!$B$34:$B$777,B$401)+'СЕТ СН'!$F$13-'СЕТ СН'!$F$23</f>
        <v>343.52013491000002</v>
      </c>
      <c r="C421" s="37">
        <f>SUMIFS(СВЦЭМ!$L$34:$L$777,СВЦЭМ!$A$34:$A$777,$A421,СВЦЭМ!$B$34:$B$777,C$401)+'СЕТ СН'!$F$13-'СЕТ СН'!$F$23</f>
        <v>366.97398972999997</v>
      </c>
      <c r="D421" s="37">
        <f>SUMIFS(СВЦЭМ!$L$34:$L$777,СВЦЭМ!$A$34:$A$777,$A421,СВЦЭМ!$B$34:$B$777,D$401)+'СЕТ СН'!$F$13-'СЕТ СН'!$F$23</f>
        <v>359.37425531999997</v>
      </c>
      <c r="E421" s="37">
        <f>SUMIFS(СВЦЭМ!$L$34:$L$777,СВЦЭМ!$A$34:$A$777,$A421,СВЦЭМ!$B$34:$B$777,E$401)+'СЕТ СН'!$F$13-'СЕТ СН'!$F$23</f>
        <v>357.04813747000003</v>
      </c>
      <c r="F421" s="37">
        <f>SUMIFS(СВЦЭМ!$L$34:$L$777,СВЦЭМ!$A$34:$A$777,$A421,СВЦЭМ!$B$34:$B$777,F$401)+'СЕТ СН'!$F$13-'СЕТ СН'!$F$23</f>
        <v>356.50684549000005</v>
      </c>
      <c r="G421" s="37">
        <f>SUMIFS(СВЦЭМ!$L$34:$L$777,СВЦЭМ!$A$34:$A$777,$A421,СВЦЭМ!$B$34:$B$777,G$401)+'СЕТ СН'!$F$13-'СЕТ СН'!$F$23</f>
        <v>359.45380592000004</v>
      </c>
      <c r="H421" s="37">
        <f>SUMIFS(СВЦЭМ!$L$34:$L$777,СВЦЭМ!$A$34:$A$777,$A421,СВЦЭМ!$B$34:$B$777,H$401)+'СЕТ СН'!$F$13-'СЕТ СН'!$F$23</f>
        <v>351.60284801</v>
      </c>
      <c r="I421" s="37">
        <f>SUMIFS(СВЦЭМ!$L$34:$L$777,СВЦЭМ!$A$34:$A$777,$A421,СВЦЭМ!$B$34:$B$777,I$401)+'СЕТ СН'!$F$13-'СЕТ СН'!$F$23</f>
        <v>261.05179664000002</v>
      </c>
      <c r="J421" s="37">
        <f>SUMIFS(СВЦЭМ!$L$34:$L$777,СВЦЭМ!$A$34:$A$777,$A421,СВЦЭМ!$B$34:$B$777,J$401)+'СЕТ СН'!$F$13-'СЕТ СН'!$F$23</f>
        <v>210.98017145999995</v>
      </c>
      <c r="K421" s="37">
        <f>SUMIFS(СВЦЭМ!$L$34:$L$777,СВЦЭМ!$A$34:$A$777,$A421,СВЦЭМ!$B$34:$B$777,K$401)+'СЕТ СН'!$F$13-'СЕТ СН'!$F$23</f>
        <v>147.84529442999997</v>
      </c>
      <c r="L421" s="37">
        <f>SUMIFS(СВЦЭМ!$L$34:$L$777,СВЦЭМ!$A$34:$A$777,$A421,СВЦЭМ!$B$34:$B$777,L$401)+'СЕТ СН'!$F$13-'СЕТ СН'!$F$23</f>
        <v>88.804052009999964</v>
      </c>
      <c r="M421" s="37">
        <f>SUMIFS(СВЦЭМ!$L$34:$L$777,СВЦЭМ!$A$34:$A$777,$A421,СВЦЭМ!$B$34:$B$777,M$401)+'СЕТ СН'!$F$13-'СЕТ СН'!$F$23</f>
        <v>58.266145019999954</v>
      </c>
      <c r="N421" s="37">
        <f>SUMIFS(СВЦЭМ!$L$34:$L$777,СВЦЭМ!$A$34:$A$777,$A421,СВЦЭМ!$B$34:$B$777,N$401)+'СЕТ СН'!$F$13-'СЕТ СН'!$F$23</f>
        <v>69.386377469999957</v>
      </c>
      <c r="O421" s="37">
        <f>SUMIFS(СВЦЭМ!$L$34:$L$777,СВЦЭМ!$A$34:$A$777,$A421,СВЦЭМ!$B$34:$B$777,O$401)+'СЕТ СН'!$F$13-'СЕТ СН'!$F$23</f>
        <v>73.126291990000027</v>
      </c>
      <c r="P421" s="37">
        <f>SUMIFS(СВЦЭМ!$L$34:$L$777,СВЦЭМ!$A$34:$A$777,$A421,СВЦЭМ!$B$34:$B$777,P$401)+'СЕТ СН'!$F$13-'СЕТ СН'!$F$23</f>
        <v>80.278381409999952</v>
      </c>
      <c r="Q421" s="37">
        <f>SUMIFS(СВЦЭМ!$L$34:$L$777,СВЦЭМ!$A$34:$A$777,$A421,СВЦЭМ!$B$34:$B$777,Q$401)+'СЕТ СН'!$F$13-'СЕТ СН'!$F$23</f>
        <v>85.219740979999983</v>
      </c>
      <c r="R421" s="37">
        <f>SUMIFS(СВЦЭМ!$L$34:$L$777,СВЦЭМ!$A$34:$A$777,$A421,СВЦЭМ!$B$34:$B$777,R$401)+'СЕТ СН'!$F$13-'СЕТ СН'!$F$23</f>
        <v>84.90124080999999</v>
      </c>
      <c r="S421" s="37">
        <f>SUMIFS(СВЦЭМ!$L$34:$L$777,СВЦЭМ!$A$34:$A$777,$A421,СВЦЭМ!$B$34:$B$777,S$401)+'СЕТ СН'!$F$13-'СЕТ СН'!$F$23</f>
        <v>61.801727280000023</v>
      </c>
      <c r="T421" s="37">
        <f>SUMIFS(СВЦЭМ!$L$34:$L$777,СВЦЭМ!$A$34:$A$777,$A421,СВЦЭМ!$B$34:$B$777,T$401)+'СЕТ СН'!$F$13-'СЕТ СН'!$F$23</f>
        <v>35.260363389999952</v>
      </c>
      <c r="U421" s="37">
        <f>SUMIFS(СВЦЭМ!$L$34:$L$777,СВЦЭМ!$A$34:$A$777,$A421,СВЦЭМ!$B$34:$B$777,U$401)+'СЕТ СН'!$F$13-'СЕТ СН'!$F$23</f>
        <v>38.039862169999992</v>
      </c>
      <c r="V421" s="37">
        <f>SUMIFS(СВЦЭМ!$L$34:$L$777,СВЦЭМ!$A$34:$A$777,$A421,СВЦЭМ!$B$34:$B$777,V$401)+'СЕТ СН'!$F$13-'СЕТ СН'!$F$23</f>
        <v>66.074653919999946</v>
      </c>
      <c r="W421" s="37">
        <f>SUMIFS(СВЦЭМ!$L$34:$L$777,СВЦЭМ!$A$34:$A$777,$A421,СВЦЭМ!$B$34:$B$777,W$401)+'СЕТ СН'!$F$13-'СЕТ СН'!$F$23</f>
        <v>133.08404086999997</v>
      </c>
      <c r="X421" s="37">
        <f>SUMIFS(СВЦЭМ!$L$34:$L$777,СВЦЭМ!$A$34:$A$777,$A421,СВЦЭМ!$B$34:$B$777,X$401)+'СЕТ СН'!$F$13-'СЕТ СН'!$F$23</f>
        <v>205.75390698000001</v>
      </c>
      <c r="Y421" s="37">
        <f>SUMIFS(СВЦЭМ!$L$34:$L$777,СВЦЭМ!$A$34:$A$777,$A421,СВЦЭМ!$B$34:$B$777,Y$401)+'СЕТ СН'!$F$13-'СЕТ СН'!$F$23</f>
        <v>285.93002736000005</v>
      </c>
    </row>
    <row r="422" spans="1:25" ht="15.75" x14ac:dyDescent="0.2">
      <c r="A422" s="36">
        <f t="shared" si="11"/>
        <v>43060</v>
      </c>
      <c r="B422" s="37">
        <f>SUMIFS(СВЦЭМ!$L$34:$L$777,СВЦЭМ!$A$34:$A$777,$A422,СВЦЭМ!$B$34:$B$777,B$401)+'СЕТ СН'!$F$13-'СЕТ СН'!$F$23</f>
        <v>340.12416787999996</v>
      </c>
      <c r="C422" s="37">
        <f>SUMIFS(СВЦЭМ!$L$34:$L$777,СВЦЭМ!$A$34:$A$777,$A422,СВЦЭМ!$B$34:$B$777,C$401)+'СЕТ СН'!$F$13-'СЕТ СН'!$F$23</f>
        <v>363.00798941999994</v>
      </c>
      <c r="D422" s="37">
        <f>SUMIFS(СВЦЭМ!$L$34:$L$777,СВЦЭМ!$A$34:$A$777,$A422,СВЦЭМ!$B$34:$B$777,D$401)+'СЕТ СН'!$F$13-'СЕТ СН'!$F$23</f>
        <v>365.15170436999995</v>
      </c>
      <c r="E422" s="37">
        <f>SUMIFS(СВЦЭМ!$L$34:$L$777,СВЦЭМ!$A$34:$A$777,$A422,СВЦЭМ!$B$34:$B$777,E$401)+'СЕТ СН'!$F$13-'СЕТ СН'!$F$23</f>
        <v>363.35364979999997</v>
      </c>
      <c r="F422" s="37">
        <f>SUMIFS(СВЦЭМ!$L$34:$L$777,СВЦЭМ!$A$34:$A$777,$A422,СВЦЭМ!$B$34:$B$777,F$401)+'СЕТ СН'!$F$13-'СЕТ СН'!$F$23</f>
        <v>364.01879278000001</v>
      </c>
      <c r="G422" s="37">
        <f>SUMIFS(СВЦЭМ!$L$34:$L$777,СВЦЭМ!$A$34:$A$777,$A422,СВЦЭМ!$B$34:$B$777,G$401)+'СЕТ СН'!$F$13-'СЕТ СН'!$F$23</f>
        <v>367.43579681999995</v>
      </c>
      <c r="H422" s="37">
        <f>SUMIFS(СВЦЭМ!$L$34:$L$777,СВЦЭМ!$A$34:$A$777,$A422,СВЦЭМ!$B$34:$B$777,H$401)+'СЕТ СН'!$F$13-'СЕТ СН'!$F$23</f>
        <v>348.40611531000002</v>
      </c>
      <c r="I422" s="37">
        <f>SUMIFS(СВЦЭМ!$L$34:$L$777,СВЦЭМ!$A$34:$A$777,$A422,СВЦЭМ!$B$34:$B$777,I$401)+'СЕТ СН'!$F$13-'СЕТ СН'!$F$23</f>
        <v>260.00211712999999</v>
      </c>
      <c r="J422" s="37">
        <f>SUMIFS(СВЦЭМ!$L$34:$L$777,СВЦЭМ!$A$34:$A$777,$A422,СВЦЭМ!$B$34:$B$777,J$401)+'СЕТ СН'!$F$13-'СЕТ СН'!$F$23</f>
        <v>208.71122772000001</v>
      </c>
      <c r="K422" s="37">
        <f>SUMIFS(СВЦЭМ!$L$34:$L$777,СВЦЭМ!$A$34:$A$777,$A422,СВЦЭМ!$B$34:$B$777,K$401)+'СЕТ СН'!$F$13-'СЕТ СН'!$F$23</f>
        <v>140.08821489000002</v>
      </c>
      <c r="L422" s="37">
        <f>SUMIFS(СВЦЭМ!$L$34:$L$777,СВЦЭМ!$A$34:$A$777,$A422,СВЦЭМ!$B$34:$B$777,L$401)+'СЕТ СН'!$F$13-'СЕТ СН'!$F$23</f>
        <v>85.728160409999987</v>
      </c>
      <c r="M422" s="37">
        <f>SUMIFS(СВЦЭМ!$L$34:$L$777,СВЦЭМ!$A$34:$A$777,$A422,СВЦЭМ!$B$34:$B$777,M$401)+'СЕТ СН'!$F$13-'СЕТ СН'!$F$23</f>
        <v>64.243055280000021</v>
      </c>
      <c r="N422" s="37">
        <f>SUMIFS(СВЦЭМ!$L$34:$L$777,СВЦЭМ!$A$34:$A$777,$A422,СВЦЭМ!$B$34:$B$777,N$401)+'СЕТ СН'!$F$13-'СЕТ СН'!$F$23</f>
        <v>74.812498450000021</v>
      </c>
      <c r="O422" s="37">
        <f>SUMIFS(СВЦЭМ!$L$34:$L$777,СВЦЭМ!$A$34:$A$777,$A422,СВЦЭМ!$B$34:$B$777,O$401)+'СЕТ СН'!$F$13-'СЕТ СН'!$F$23</f>
        <v>80.765715109999974</v>
      </c>
      <c r="P422" s="37">
        <f>SUMIFS(СВЦЭМ!$L$34:$L$777,СВЦЭМ!$A$34:$A$777,$A422,СВЦЭМ!$B$34:$B$777,P$401)+'СЕТ СН'!$F$13-'СЕТ СН'!$F$23</f>
        <v>86.432054279999988</v>
      </c>
      <c r="Q422" s="37">
        <f>SUMIFS(СВЦЭМ!$L$34:$L$777,СВЦЭМ!$A$34:$A$777,$A422,СВЦЭМ!$B$34:$B$777,Q$401)+'СЕТ СН'!$F$13-'СЕТ СН'!$F$23</f>
        <v>91.417020330000014</v>
      </c>
      <c r="R422" s="37">
        <f>SUMIFS(СВЦЭМ!$L$34:$L$777,СВЦЭМ!$A$34:$A$777,$A422,СВЦЭМ!$B$34:$B$777,R$401)+'СЕТ СН'!$F$13-'СЕТ СН'!$F$23</f>
        <v>92.677766330000054</v>
      </c>
      <c r="S422" s="37">
        <f>SUMIFS(СВЦЭМ!$L$34:$L$777,СВЦЭМ!$A$34:$A$777,$A422,СВЦЭМ!$B$34:$B$777,S$401)+'СЕТ СН'!$F$13-'СЕТ СН'!$F$23</f>
        <v>73.736001699999974</v>
      </c>
      <c r="T422" s="37">
        <f>SUMIFS(СВЦЭМ!$L$34:$L$777,СВЦЭМ!$A$34:$A$777,$A422,СВЦЭМ!$B$34:$B$777,T$401)+'СЕТ СН'!$F$13-'СЕТ СН'!$F$23</f>
        <v>36.135722760000021</v>
      </c>
      <c r="U422" s="37">
        <f>SUMIFS(СВЦЭМ!$L$34:$L$777,СВЦЭМ!$A$34:$A$777,$A422,СВЦЭМ!$B$34:$B$777,U$401)+'СЕТ СН'!$F$13-'СЕТ СН'!$F$23</f>
        <v>22.742008489999989</v>
      </c>
      <c r="V422" s="37">
        <f>SUMIFS(СВЦЭМ!$L$34:$L$777,СВЦЭМ!$A$34:$A$777,$A422,СВЦЭМ!$B$34:$B$777,V$401)+'СЕТ СН'!$F$13-'СЕТ СН'!$F$23</f>
        <v>75.719556330000046</v>
      </c>
      <c r="W422" s="37">
        <f>SUMIFS(СВЦЭМ!$L$34:$L$777,СВЦЭМ!$A$34:$A$777,$A422,СВЦЭМ!$B$34:$B$777,W$401)+'СЕТ СН'!$F$13-'СЕТ СН'!$F$23</f>
        <v>138.80329604999997</v>
      </c>
      <c r="X422" s="37">
        <f>SUMIFS(СВЦЭМ!$L$34:$L$777,СВЦЭМ!$A$34:$A$777,$A422,СВЦЭМ!$B$34:$B$777,X$401)+'СЕТ СН'!$F$13-'СЕТ СН'!$F$23</f>
        <v>212.75668140000005</v>
      </c>
      <c r="Y422" s="37">
        <f>SUMIFS(СВЦЭМ!$L$34:$L$777,СВЦЭМ!$A$34:$A$777,$A422,СВЦЭМ!$B$34:$B$777,Y$401)+'СЕТ СН'!$F$13-'СЕТ СН'!$F$23</f>
        <v>282.99733232000006</v>
      </c>
    </row>
    <row r="423" spans="1:25" ht="15.75" x14ac:dyDescent="0.2">
      <c r="A423" s="36">
        <f t="shared" si="11"/>
        <v>43061</v>
      </c>
      <c r="B423" s="37">
        <f>SUMIFS(СВЦЭМ!$L$34:$L$777,СВЦЭМ!$A$34:$A$777,$A423,СВЦЭМ!$B$34:$B$777,B$401)+'СЕТ СН'!$F$13-'СЕТ СН'!$F$23</f>
        <v>286.86802240999998</v>
      </c>
      <c r="C423" s="37">
        <f>SUMIFS(СВЦЭМ!$L$34:$L$777,СВЦЭМ!$A$34:$A$777,$A423,СВЦЭМ!$B$34:$B$777,C$401)+'СЕТ СН'!$F$13-'СЕТ СН'!$F$23</f>
        <v>277.94370217999995</v>
      </c>
      <c r="D423" s="37">
        <f>SUMIFS(СВЦЭМ!$L$34:$L$777,СВЦЭМ!$A$34:$A$777,$A423,СВЦЭМ!$B$34:$B$777,D$401)+'СЕТ СН'!$F$13-'СЕТ СН'!$F$23</f>
        <v>268.65193191000003</v>
      </c>
      <c r="E423" s="37">
        <f>SUMIFS(СВЦЭМ!$L$34:$L$777,СВЦЭМ!$A$34:$A$777,$A423,СВЦЭМ!$B$34:$B$777,E$401)+'СЕТ СН'!$F$13-'СЕТ СН'!$F$23</f>
        <v>266.11219464999999</v>
      </c>
      <c r="F423" s="37">
        <f>SUMIFS(СВЦЭМ!$L$34:$L$777,СВЦЭМ!$A$34:$A$777,$A423,СВЦЭМ!$B$34:$B$777,F$401)+'СЕТ СН'!$F$13-'СЕТ СН'!$F$23</f>
        <v>266.77774776000001</v>
      </c>
      <c r="G423" s="37">
        <f>SUMIFS(СВЦЭМ!$L$34:$L$777,СВЦЭМ!$A$34:$A$777,$A423,СВЦЭМ!$B$34:$B$777,G$401)+'СЕТ СН'!$F$13-'СЕТ СН'!$F$23</f>
        <v>272.45084297999995</v>
      </c>
      <c r="H423" s="37">
        <f>SUMIFS(СВЦЭМ!$L$34:$L$777,СВЦЭМ!$A$34:$A$777,$A423,СВЦЭМ!$B$34:$B$777,H$401)+'СЕТ СН'!$F$13-'СЕТ СН'!$F$23</f>
        <v>273.60421523000002</v>
      </c>
      <c r="I423" s="37">
        <f>SUMIFS(СВЦЭМ!$L$34:$L$777,СВЦЭМ!$A$34:$A$777,$A423,СВЦЭМ!$B$34:$B$777,I$401)+'СЕТ СН'!$F$13-'СЕТ СН'!$F$23</f>
        <v>212.06657600000005</v>
      </c>
      <c r="J423" s="37">
        <f>SUMIFS(СВЦЭМ!$L$34:$L$777,СВЦЭМ!$A$34:$A$777,$A423,СВЦЭМ!$B$34:$B$777,J$401)+'СЕТ СН'!$F$13-'СЕТ СН'!$F$23</f>
        <v>209.57585613000003</v>
      </c>
      <c r="K423" s="37">
        <f>SUMIFS(СВЦЭМ!$L$34:$L$777,СВЦЭМ!$A$34:$A$777,$A423,СВЦЭМ!$B$34:$B$777,K$401)+'СЕТ СН'!$F$13-'СЕТ СН'!$F$23</f>
        <v>168.95147379000002</v>
      </c>
      <c r="L423" s="37">
        <f>SUMIFS(СВЦЭМ!$L$34:$L$777,СВЦЭМ!$A$34:$A$777,$A423,СВЦЭМ!$B$34:$B$777,L$401)+'СЕТ СН'!$F$13-'СЕТ СН'!$F$23</f>
        <v>115.56648213000005</v>
      </c>
      <c r="M423" s="37">
        <f>SUMIFS(СВЦЭМ!$L$34:$L$777,СВЦЭМ!$A$34:$A$777,$A423,СВЦЭМ!$B$34:$B$777,M$401)+'СЕТ СН'!$F$13-'СЕТ СН'!$F$23</f>
        <v>89.081773409999983</v>
      </c>
      <c r="N423" s="37">
        <f>SUMIFS(СВЦЭМ!$L$34:$L$777,СВЦЭМ!$A$34:$A$777,$A423,СВЦЭМ!$B$34:$B$777,N$401)+'СЕТ СН'!$F$13-'СЕТ СН'!$F$23</f>
        <v>74.701554859999987</v>
      </c>
      <c r="O423" s="37">
        <f>SUMIFS(СВЦЭМ!$L$34:$L$777,СВЦЭМ!$A$34:$A$777,$A423,СВЦЭМ!$B$34:$B$777,O$401)+'СЕТ СН'!$F$13-'СЕТ СН'!$F$23</f>
        <v>69.391340099999979</v>
      </c>
      <c r="P423" s="37">
        <f>SUMIFS(СВЦЭМ!$L$34:$L$777,СВЦЭМ!$A$34:$A$777,$A423,СВЦЭМ!$B$34:$B$777,P$401)+'СЕТ СН'!$F$13-'СЕТ СН'!$F$23</f>
        <v>67.140179569999987</v>
      </c>
      <c r="Q423" s="37">
        <f>SUMIFS(СВЦЭМ!$L$34:$L$777,СВЦЭМ!$A$34:$A$777,$A423,СВЦЭМ!$B$34:$B$777,Q$401)+'СЕТ СН'!$F$13-'СЕТ СН'!$F$23</f>
        <v>69.006616349999945</v>
      </c>
      <c r="R423" s="37">
        <f>SUMIFS(СВЦЭМ!$L$34:$L$777,СВЦЭМ!$A$34:$A$777,$A423,СВЦЭМ!$B$34:$B$777,R$401)+'СЕТ СН'!$F$13-'СЕТ СН'!$F$23</f>
        <v>68.411177070000008</v>
      </c>
      <c r="S423" s="37">
        <f>SUMIFS(СВЦЭМ!$L$34:$L$777,СВЦЭМ!$A$34:$A$777,$A423,СВЦЭМ!$B$34:$B$777,S$401)+'СЕТ СН'!$F$13-'СЕТ СН'!$F$23</f>
        <v>70.966768210000055</v>
      </c>
      <c r="T423" s="37">
        <f>SUMIFS(СВЦЭМ!$L$34:$L$777,СВЦЭМ!$A$34:$A$777,$A423,СВЦЭМ!$B$34:$B$777,T$401)+'СЕТ СН'!$F$13-'СЕТ СН'!$F$23</f>
        <v>17.505099900000005</v>
      </c>
      <c r="U423" s="37">
        <f>SUMIFS(СВЦЭМ!$L$34:$L$777,СВЦЭМ!$A$34:$A$777,$A423,СВЦЭМ!$B$34:$B$777,U$401)+'СЕТ СН'!$F$13-'СЕТ СН'!$F$23</f>
        <v>13.176445439999952</v>
      </c>
      <c r="V423" s="37">
        <f>SUMIFS(СВЦЭМ!$L$34:$L$777,СВЦЭМ!$A$34:$A$777,$A423,СВЦЭМ!$B$34:$B$777,V$401)+'СЕТ СН'!$F$13-'СЕТ СН'!$F$23</f>
        <v>113.85151447999999</v>
      </c>
      <c r="W423" s="37">
        <f>SUMIFS(СВЦЭМ!$L$34:$L$777,СВЦЭМ!$A$34:$A$777,$A423,СВЦЭМ!$B$34:$B$777,W$401)+'СЕТ СН'!$F$13-'СЕТ СН'!$F$23</f>
        <v>157.41865614000005</v>
      </c>
      <c r="X423" s="37">
        <f>SUMIFS(СВЦЭМ!$L$34:$L$777,СВЦЭМ!$A$34:$A$777,$A423,СВЦЭМ!$B$34:$B$777,X$401)+'СЕТ СН'!$F$13-'СЕТ СН'!$F$23</f>
        <v>206.52963966000004</v>
      </c>
      <c r="Y423" s="37">
        <f>SUMIFS(СВЦЭМ!$L$34:$L$777,СВЦЭМ!$A$34:$A$777,$A423,СВЦЭМ!$B$34:$B$777,Y$401)+'СЕТ СН'!$F$13-'СЕТ СН'!$F$23</f>
        <v>264.70265560999997</v>
      </c>
    </row>
    <row r="424" spans="1:25" ht="15.75" x14ac:dyDescent="0.2">
      <c r="A424" s="36">
        <f t="shared" si="11"/>
        <v>43062</v>
      </c>
      <c r="B424" s="37">
        <f>SUMIFS(СВЦЭМ!$L$34:$L$777,СВЦЭМ!$A$34:$A$777,$A424,СВЦЭМ!$B$34:$B$777,B$401)+'СЕТ СН'!$F$13-'СЕТ СН'!$F$23</f>
        <v>264.07312049999996</v>
      </c>
      <c r="C424" s="37">
        <f>SUMIFS(СВЦЭМ!$L$34:$L$777,СВЦЭМ!$A$34:$A$777,$A424,СВЦЭМ!$B$34:$B$777,C$401)+'СЕТ СН'!$F$13-'СЕТ СН'!$F$23</f>
        <v>304.28562287</v>
      </c>
      <c r="D424" s="37">
        <f>SUMIFS(СВЦЭМ!$L$34:$L$777,СВЦЭМ!$A$34:$A$777,$A424,СВЦЭМ!$B$34:$B$777,D$401)+'СЕТ СН'!$F$13-'СЕТ СН'!$F$23</f>
        <v>357.2307174</v>
      </c>
      <c r="E424" s="37">
        <f>SUMIFS(СВЦЭМ!$L$34:$L$777,СВЦЭМ!$A$34:$A$777,$A424,СВЦЭМ!$B$34:$B$777,E$401)+'СЕТ СН'!$F$13-'СЕТ СН'!$F$23</f>
        <v>356.05535663000001</v>
      </c>
      <c r="F424" s="37">
        <f>SUMIFS(СВЦЭМ!$L$34:$L$777,СВЦЭМ!$A$34:$A$777,$A424,СВЦЭМ!$B$34:$B$777,F$401)+'СЕТ СН'!$F$13-'СЕТ СН'!$F$23</f>
        <v>355.96391656000003</v>
      </c>
      <c r="G424" s="37">
        <f>SUMIFS(СВЦЭМ!$L$34:$L$777,СВЦЭМ!$A$34:$A$777,$A424,СВЦЭМ!$B$34:$B$777,G$401)+'СЕТ СН'!$F$13-'СЕТ СН'!$F$23</f>
        <v>357.67740665999997</v>
      </c>
      <c r="H424" s="37">
        <f>SUMIFS(СВЦЭМ!$L$34:$L$777,СВЦЭМ!$A$34:$A$777,$A424,СВЦЭМ!$B$34:$B$777,H$401)+'СЕТ СН'!$F$13-'СЕТ СН'!$F$23</f>
        <v>333.49347426999998</v>
      </c>
      <c r="I424" s="37">
        <f>SUMIFS(СВЦЭМ!$L$34:$L$777,СВЦЭМ!$A$34:$A$777,$A424,СВЦЭМ!$B$34:$B$777,I$401)+'СЕТ СН'!$F$13-'СЕТ СН'!$F$23</f>
        <v>243.31818149000003</v>
      </c>
      <c r="J424" s="37">
        <f>SUMIFS(СВЦЭМ!$L$34:$L$777,СВЦЭМ!$A$34:$A$777,$A424,СВЦЭМ!$B$34:$B$777,J$401)+'СЕТ СН'!$F$13-'СЕТ СН'!$F$23</f>
        <v>184.92452243000002</v>
      </c>
      <c r="K424" s="37">
        <f>SUMIFS(СВЦЭМ!$L$34:$L$777,СВЦЭМ!$A$34:$A$777,$A424,СВЦЭМ!$B$34:$B$777,K$401)+'СЕТ СН'!$F$13-'СЕТ СН'!$F$23</f>
        <v>105.48974277000002</v>
      </c>
      <c r="L424" s="37">
        <f>SUMIFS(СВЦЭМ!$L$34:$L$777,СВЦЭМ!$A$34:$A$777,$A424,СВЦЭМ!$B$34:$B$777,L$401)+'СЕТ СН'!$F$13-'СЕТ СН'!$F$23</f>
        <v>44.67215034000003</v>
      </c>
      <c r="M424" s="37">
        <f>SUMIFS(СВЦЭМ!$L$34:$L$777,СВЦЭМ!$A$34:$A$777,$A424,СВЦЭМ!$B$34:$B$777,M$401)+'СЕТ СН'!$F$13-'СЕТ СН'!$F$23</f>
        <v>23.856153749999976</v>
      </c>
      <c r="N424" s="37">
        <f>SUMIFS(СВЦЭМ!$L$34:$L$777,СВЦЭМ!$A$34:$A$777,$A424,СВЦЭМ!$B$34:$B$777,N$401)+'СЕТ СН'!$F$13-'СЕТ СН'!$F$23</f>
        <v>35.264231129999985</v>
      </c>
      <c r="O424" s="37">
        <f>SUMIFS(СВЦЭМ!$L$34:$L$777,СВЦЭМ!$A$34:$A$777,$A424,СВЦЭМ!$B$34:$B$777,O$401)+'СЕТ СН'!$F$13-'СЕТ СН'!$F$23</f>
        <v>18.111927690000016</v>
      </c>
      <c r="P424" s="37">
        <f>SUMIFS(СВЦЭМ!$L$34:$L$777,СВЦЭМ!$A$34:$A$777,$A424,СВЦЭМ!$B$34:$B$777,P$401)+'СЕТ СН'!$F$13-'СЕТ СН'!$F$23</f>
        <v>54.428074980000019</v>
      </c>
      <c r="Q424" s="37">
        <f>SUMIFS(СВЦЭМ!$L$34:$L$777,СВЦЭМ!$A$34:$A$777,$A424,СВЦЭМ!$B$34:$B$777,Q$401)+'СЕТ СН'!$F$13-'СЕТ СН'!$F$23</f>
        <v>58.972346979999998</v>
      </c>
      <c r="R424" s="37">
        <f>SUMIFS(СВЦЭМ!$L$34:$L$777,СВЦЭМ!$A$34:$A$777,$A424,СВЦЭМ!$B$34:$B$777,R$401)+'СЕТ СН'!$F$13-'СЕТ СН'!$F$23</f>
        <v>64.185214330000008</v>
      </c>
      <c r="S424" s="37">
        <f>SUMIFS(СВЦЭМ!$L$34:$L$777,СВЦЭМ!$A$34:$A$777,$A424,СВЦЭМ!$B$34:$B$777,S$401)+'СЕТ СН'!$F$13-'СЕТ СН'!$F$23</f>
        <v>37.752101169999946</v>
      </c>
      <c r="T424" s="37">
        <f>SUMIFS(СВЦЭМ!$L$34:$L$777,СВЦЭМ!$A$34:$A$777,$A424,СВЦЭМ!$B$34:$B$777,T$401)+'СЕТ СН'!$F$13-'СЕТ СН'!$F$23</f>
        <v>20.455717079999999</v>
      </c>
      <c r="U424" s="37">
        <f>SUMIFS(СВЦЭМ!$L$34:$L$777,СВЦЭМ!$A$34:$A$777,$A424,СВЦЭМ!$B$34:$B$777,U$401)+'СЕТ СН'!$F$13-'СЕТ СН'!$F$23</f>
        <v>16.76108419000002</v>
      </c>
      <c r="V424" s="37">
        <f>SUMIFS(СВЦЭМ!$L$34:$L$777,СВЦЭМ!$A$34:$A$777,$A424,СВЦЭМ!$B$34:$B$777,V$401)+'СЕТ СН'!$F$13-'СЕТ СН'!$F$23</f>
        <v>47.215997580000021</v>
      </c>
      <c r="W424" s="37">
        <f>SUMIFS(СВЦЭМ!$L$34:$L$777,СВЦЭМ!$A$34:$A$777,$A424,СВЦЭМ!$B$34:$B$777,W$401)+'СЕТ СН'!$F$13-'СЕТ СН'!$F$23</f>
        <v>114.19933637999998</v>
      </c>
      <c r="X424" s="37">
        <f>SUMIFS(СВЦЭМ!$L$34:$L$777,СВЦЭМ!$A$34:$A$777,$A424,СВЦЭМ!$B$34:$B$777,X$401)+'СЕТ СН'!$F$13-'СЕТ СН'!$F$23</f>
        <v>186.22656919999997</v>
      </c>
      <c r="Y424" s="37">
        <f>SUMIFS(СВЦЭМ!$L$34:$L$777,СВЦЭМ!$A$34:$A$777,$A424,СВЦЭМ!$B$34:$B$777,Y$401)+'СЕТ СН'!$F$13-'СЕТ СН'!$F$23</f>
        <v>231.37467531000004</v>
      </c>
    </row>
    <row r="425" spans="1:25" ht="15.75" x14ac:dyDescent="0.2">
      <c r="A425" s="36">
        <f t="shared" si="11"/>
        <v>43063</v>
      </c>
      <c r="B425" s="37">
        <f>SUMIFS(СВЦЭМ!$L$34:$L$777,СВЦЭМ!$A$34:$A$777,$A425,СВЦЭМ!$B$34:$B$777,B$401)+'СЕТ СН'!$F$13-'СЕТ СН'!$F$23</f>
        <v>248.00347120000004</v>
      </c>
      <c r="C425" s="37">
        <f>SUMIFS(СВЦЭМ!$L$34:$L$777,СВЦЭМ!$A$34:$A$777,$A425,СВЦЭМ!$B$34:$B$777,C$401)+'СЕТ СН'!$F$13-'СЕТ СН'!$F$23</f>
        <v>298.69003935000001</v>
      </c>
      <c r="D425" s="37">
        <f>SUMIFS(СВЦЭМ!$L$34:$L$777,СВЦЭМ!$A$34:$A$777,$A425,СВЦЭМ!$B$34:$B$777,D$401)+'СЕТ СН'!$F$13-'СЕТ СН'!$F$23</f>
        <v>372.63289469999995</v>
      </c>
      <c r="E425" s="37">
        <f>SUMIFS(СВЦЭМ!$L$34:$L$777,СВЦЭМ!$A$34:$A$777,$A425,СВЦЭМ!$B$34:$B$777,E$401)+'СЕТ СН'!$F$13-'СЕТ СН'!$F$23</f>
        <v>372.21501792000004</v>
      </c>
      <c r="F425" s="37">
        <f>SUMIFS(СВЦЭМ!$L$34:$L$777,СВЦЭМ!$A$34:$A$777,$A425,СВЦЭМ!$B$34:$B$777,F$401)+'СЕТ СН'!$F$13-'СЕТ СН'!$F$23</f>
        <v>373.15568517999998</v>
      </c>
      <c r="G425" s="37">
        <f>SUMIFS(СВЦЭМ!$L$34:$L$777,СВЦЭМ!$A$34:$A$777,$A425,СВЦЭМ!$B$34:$B$777,G$401)+'СЕТ СН'!$F$13-'СЕТ СН'!$F$23</f>
        <v>371.93745037999997</v>
      </c>
      <c r="H425" s="37">
        <f>SUMIFS(СВЦЭМ!$L$34:$L$777,СВЦЭМ!$A$34:$A$777,$A425,СВЦЭМ!$B$34:$B$777,H$401)+'СЕТ СН'!$F$13-'СЕТ СН'!$F$23</f>
        <v>328.73255329000006</v>
      </c>
      <c r="I425" s="37">
        <f>SUMIFS(СВЦЭМ!$L$34:$L$777,СВЦЭМ!$A$34:$A$777,$A425,СВЦЭМ!$B$34:$B$777,I$401)+'СЕТ СН'!$F$13-'СЕТ СН'!$F$23</f>
        <v>249.45137407000004</v>
      </c>
      <c r="J425" s="37">
        <f>SUMIFS(СВЦЭМ!$L$34:$L$777,СВЦЭМ!$A$34:$A$777,$A425,СВЦЭМ!$B$34:$B$777,J$401)+'СЕТ СН'!$F$13-'СЕТ СН'!$F$23</f>
        <v>173.16939687000001</v>
      </c>
      <c r="K425" s="37">
        <f>SUMIFS(СВЦЭМ!$L$34:$L$777,СВЦЭМ!$A$34:$A$777,$A425,СВЦЭМ!$B$34:$B$777,K$401)+'СЕТ СН'!$F$13-'СЕТ СН'!$F$23</f>
        <v>98.840450669999996</v>
      </c>
      <c r="L425" s="37">
        <f>SUMIFS(СВЦЭМ!$L$34:$L$777,СВЦЭМ!$A$34:$A$777,$A425,СВЦЭМ!$B$34:$B$777,L$401)+'СЕТ СН'!$F$13-'СЕТ СН'!$F$23</f>
        <v>90.654047009999999</v>
      </c>
      <c r="M425" s="37">
        <f>SUMIFS(СВЦЭМ!$L$34:$L$777,СВЦЭМ!$A$34:$A$777,$A425,СВЦЭМ!$B$34:$B$777,M$401)+'СЕТ СН'!$F$13-'СЕТ СН'!$F$23</f>
        <v>65.333157750000055</v>
      </c>
      <c r="N425" s="37">
        <f>SUMIFS(СВЦЭМ!$L$34:$L$777,СВЦЭМ!$A$34:$A$777,$A425,СВЦЭМ!$B$34:$B$777,N$401)+'СЕТ СН'!$F$13-'СЕТ СН'!$F$23</f>
        <v>78.945625070000006</v>
      </c>
      <c r="O425" s="37">
        <f>SUMIFS(СВЦЭМ!$L$34:$L$777,СВЦЭМ!$A$34:$A$777,$A425,СВЦЭМ!$B$34:$B$777,O$401)+'СЕТ СН'!$F$13-'СЕТ СН'!$F$23</f>
        <v>79.192617449999943</v>
      </c>
      <c r="P425" s="37">
        <f>SUMIFS(СВЦЭМ!$L$34:$L$777,СВЦЭМ!$A$34:$A$777,$A425,СВЦЭМ!$B$34:$B$777,P$401)+'СЕТ СН'!$F$13-'СЕТ СН'!$F$23</f>
        <v>77.330497120000018</v>
      </c>
      <c r="Q425" s="37">
        <f>SUMIFS(СВЦЭМ!$L$34:$L$777,СВЦЭМ!$A$34:$A$777,$A425,СВЦЭМ!$B$34:$B$777,Q$401)+'СЕТ СН'!$F$13-'СЕТ СН'!$F$23</f>
        <v>76.347476970000002</v>
      </c>
      <c r="R425" s="37">
        <f>SUMIFS(СВЦЭМ!$L$34:$L$777,СВЦЭМ!$A$34:$A$777,$A425,СВЦЭМ!$B$34:$B$777,R$401)+'СЕТ СН'!$F$13-'СЕТ СН'!$F$23</f>
        <v>73.139445059999957</v>
      </c>
      <c r="S425" s="37">
        <f>SUMIFS(СВЦЭМ!$L$34:$L$777,СВЦЭМ!$A$34:$A$777,$A425,СВЦЭМ!$B$34:$B$777,S$401)+'СЕТ СН'!$F$13-'СЕТ СН'!$F$23</f>
        <v>42.851053460000003</v>
      </c>
      <c r="T425" s="37">
        <f>SUMIFS(СВЦЭМ!$L$34:$L$777,СВЦЭМ!$A$34:$A$777,$A425,СВЦЭМ!$B$34:$B$777,T$401)+'СЕТ СН'!$F$13-'СЕТ СН'!$F$23</f>
        <v>37.067519759999982</v>
      </c>
      <c r="U425" s="37">
        <f>SUMIFS(СВЦЭМ!$L$34:$L$777,СВЦЭМ!$A$34:$A$777,$A425,СВЦЭМ!$B$34:$B$777,U$401)+'СЕТ СН'!$F$13-'СЕТ СН'!$F$23</f>
        <v>26.103997439999944</v>
      </c>
      <c r="V425" s="37">
        <f>SUMIFS(СВЦЭМ!$L$34:$L$777,СВЦЭМ!$A$34:$A$777,$A425,СВЦЭМ!$B$34:$B$777,V$401)+'СЕТ СН'!$F$13-'СЕТ СН'!$F$23</f>
        <v>37.322770650000052</v>
      </c>
      <c r="W425" s="37">
        <f>SUMIFS(СВЦЭМ!$L$34:$L$777,СВЦЭМ!$A$34:$A$777,$A425,СВЦЭМ!$B$34:$B$777,W$401)+'СЕТ СН'!$F$13-'СЕТ СН'!$F$23</f>
        <v>134.77857687000005</v>
      </c>
      <c r="X425" s="37">
        <f>SUMIFS(СВЦЭМ!$L$34:$L$777,СВЦЭМ!$A$34:$A$777,$A425,СВЦЭМ!$B$34:$B$777,X$401)+'СЕТ СН'!$F$13-'СЕТ СН'!$F$23</f>
        <v>199.11281360999999</v>
      </c>
      <c r="Y425" s="37">
        <f>SUMIFS(СВЦЭМ!$L$34:$L$777,СВЦЭМ!$A$34:$A$777,$A425,СВЦЭМ!$B$34:$B$777,Y$401)+'СЕТ СН'!$F$13-'СЕТ СН'!$F$23</f>
        <v>268.17227222999998</v>
      </c>
    </row>
    <row r="426" spans="1:25" ht="15.75" x14ac:dyDescent="0.2">
      <c r="A426" s="36">
        <f t="shared" si="11"/>
        <v>43064</v>
      </c>
      <c r="B426" s="37">
        <f>SUMIFS(СВЦЭМ!$L$34:$L$777,СВЦЭМ!$A$34:$A$777,$A426,СВЦЭМ!$B$34:$B$777,B$401)+'СЕТ СН'!$F$13-'СЕТ СН'!$F$23</f>
        <v>290.36726972999998</v>
      </c>
      <c r="C426" s="37">
        <f>SUMIFS(СВЦЭМ!$L$34:$L$777,СВЦЭМ!$A$34:$A$777,$A426,СВЦЭМ!$B$34:$B$777,C$401)+'СЕТ СН'!$F$13-'СЕТ СН'!$F$23</f>
        <v>322.41793260999998</v>
      </c>
      <c r="D426" s="37">
        <f>SUMIFS(СВЦЭМ!$L$34:$L$777,СВЦЭМ!$A$34:$A$777,$A426,СВЦЭМ!$B$34:$B$777,D$401)+'СЕТ СН'!$F$13-'СЕТ СН'!$F$23</f>
        <v>356.61380692</v>
      </c>
      <c r="E426" s="37">
        <f>SUMIFS(СВЦЭМ!$L$34:$L$777,СВЦЭМ!$A$34:$A$777,$A426,СВЦЭМ!$B$34:$B$777,E$401)+'СЕТ СН'!$F$13-'СЕТ СН'!$F$23</f>
        <v>358.58220632999996</v>
      </c>
      <c r="F426" s="37">
        <f>SUMIFS(СВЦЭМ!$L$34:$L$777,СВЦЭМ!$A$34:$A$777,$A426,СВЦЭМ!$B$34:$B$777,F$401)+'СЕТ СН'!$F$13-'СЕТ СН'!$F$23</f>
        <v>358.75378827999998</v>
      </c>
      <c r="G426" s="37">
        <f>SUMIFS(СВЦЭМ!$L$34:$L$777,СВЦЭМ!$A$34:$A$777,$A426,СВЦЭМ!$B$34:$B$777,G$401)+'СЕТ СН'!$F$13-'СЕТ СН'!$F$23</f>
        <v>352.42275047999999</v>
      </c>
      <c r="H426" s="37">
        <f>SUMIFS(СВЦЭМ!$L$34:$L$777,СВЦЭМ!$A$34:$A$777,$A426,СВЦЭМ!$B$34:$B$777,H$401)+'СЕТ СН'!$F$13-'СЕТ СН'!$F$23</f>
        <v>326.88635624000005</v>
      </c>
      <c r="I426" s="37">
        <f>SUMIFS(СВЦЭМ!$L$34:$L$777,СВЦЭМ!$A$34:$A$777,$A426,СВЦЭМ!$B$34:$B$777,I$401)+'СЕТ СН'!$F$13-'СЕТ СН'!$F$23</f>
        <v>191.33785577000003</v>
      </c>
      <c r="J426" s="37">
        <f>SUMIFS(СВЦЭМ!$L$34:$L$777,СВЦЭМ!$A$34:$A$777,$A426,СВЦЭМ!$B$34:$B$777,J$401)+'СЕТ СН'!$F$13-'СЕТ СН'!$F$23</f>
        <v>191.87156484000002</v>
      </c>
      <c r="K426" s="37">
        <f>SUMIFS(СВЦЭМ!$L$34:$L$777,СВЦЭМ!$A$34:$A$777,$A426,СВЦЭМ!$B$34:$B$777,K$401)+'СЕТ СН'!$F$13-'СЕТ СН'!$F$23</f>
        <v>129.93277073000002</v>
      </c>
      <c r="L426" s="37">
        <f>SUMIFS(СВЦЭМ!$L$34:$L$777,СВЦЭМ!$A$34:$A$777,$A426,СВЦЭМ!$B$34:$B$777,L$401)+'СЕТ СН'!$F$13-'СЕТ СН'!$F$23</f>
        <v>63.120834360000003</v>
      </c>
      <c r="M426" s="37">
        <f>SUMIFS(СВЦЭМ!$L$34:$L$777,СВЦЭМ!$A$34:$A$777,$A426,СВЦЭМ!$B$34:$B$777,M$401)+'СЕТ СН'!$F$13-'СЕТ СН'!$F$23</f>
        <v>37.197416449999992</v>
      </c>
      <c r="N426" s="37">
        <f>SUMIFS(СВЦЭМ!$L$34:$L$777,СВЦЭМ!$A$34:$A$777,$A426,СВЦЭМ!$B$34:$B$777,N$401)+'СЕТ СН'!$F$13-'СЕТ СН'!$F$23</f>
        <v>13.817482140000038</v>
      </c>
      <c r="O426" s="37">
        <f>SUMIFS(СВЦЭМ!$L$34:$L$777,СВЦЭМ!$A$34:$A$777,$A426,СВЦЭМ!$B$34:$B$777,O$401)+'СЕТ СН'!$F$13-'СЕТ СН'!$F$23</f>
        <v>53.013445739999952</v>
      </c>
      <c r="P426" s="37">
        <f>SUMIFS(СВЦЭМ!$L$34:$L$777,СВЦЭМ!$A$34:$A$777,$A426,СВЦЭМ!$B$34:$B$777,P$401)+'СЕТ СН'!$F$13-'СЕТ СН'!$F$23</f>
        <v>65.546020079999948</v>
      </c>
      <c r="Q426" s="37">
        <f>SUMIFS(СВЦЭМ!$L$34:$L$777,СВЦЭМ!$A$34:$A$777,$A426,СВЦЭМ!$B$34:$B$777,Q$401)+'СЕТ СН'!$F$13-'СЕТ СН'!$F$23</f>
        <v>66.632272739999962</v>
      </c>
      <c r="R426" s="37">
        <f>SUMIFS(СВЦЭМ!$L$34:$L$777,СВЦЭМ!$A$34:$A$777,$A426,СВЦЭМ!$B$34:$B$777,R$401)+'СЕТ СН'!$F$13-'СЕТ СН'!$F$23</f>
        <v>62.385431179999955</v>
      </c>
      <c r="S426" s="37">
        <f>SUMIFS(СВЦЭМ!$L$34:$L$777,СВЦЭМ!$A$34:$A$777,$A426,СВЦЭМ!$B$34:$B$777,S$401)+'СЕТ СН'!$F$13-'СЕТ СН'!$F$23</f>
        <v>48.98931669000001</v>
      </c>
      <c r="T426" s="37">
        <f>SUMIFS(СВЦЭМ!$L$34:$L$777,СВЦЭМ!$A$34:$A$777,$A426,СВЦЭМ!$B$34:$B$777,T$401)+'СЕТ СН'!$F$13-'СЕТ СН'!$F$23</f>
        <v>17.644429700000046</v>
      </c>
      <c r="U426" s="37">
        <f>SUMIFS(СВЦЭМ!$L$34:$L$777,СВЦЭМ!$A$34:$A$777,$A426,СВЦЭМ!$B$34:$B$777,U$401)+'СЕТ СН'!$F$13-'СЕТ СН'!$F$23</f>
        <v>17.594290949999959</v>
      </c>
      <c r="V426" s="37">
        <f>SUMIFS(СВЦЭМ!$L$34:$L$777,СВЦЭМ!$A$34:$A$777,$A426,СВЦЭМ!$B$34:$B$777,V$401)+'СЕТ СН'!$F$13-'СЕТ СН'!$F$23</f>
        <v>50.606243329999984</v>
      </c>
      <c r="W426" s="37">
        <f>SUMIFS(СВЦЭМ!$L$34:$L$777,СВЦЭМ!$A$34:$A$777,$A426,СВЦЭМ!$B$34:$B$777,W$401)+'СЕТ СН'!$F$13-'СЕТ СН'!$F$23</f>
        <v>112.01556536999999</v>
      </c>
      <c r="X426" s="37">
        <f>SUMIFS(СВЦЭМ!$L$34:$L$777,СВЦЭМ!$A$34:$A$777,$A426,СВЦЭМ!$B$34:$B$777,X$401)+'СЕТ СН'!$F$13-'СЕТ СН'!$F$23</f>
        <v>187.23377336999999</v>
      </c>
      <c r="Y426" s="37">
        <f>SUMIFS(СВЦЭМ!$L$34:$L$777,СВЦЭМ!$A$34:$A$777,$A426,СВЦЭМ!$B$34:$B$777,Y$401)+'СЕТ СН'!$F$13-'СЕТ СН'!$F$23</f>
        <v>242.07110718000001</v>
      </c>
    </row>
    <row r="427" spans="1:25" ht="15.75" x14ac:dyDescent="0.2">
      <c r="A427" s="36">
        <f t="shared" si="11"/>
        <v>43065</v>
      </c>
      <c r="B427" s="37">
        <f>SUMIFS(СВЦЭМ!$L$34:$L$777,СВЦЭМ!$A$34:$A$777,$A427,СВЦЭМ!$B$34:$B$777,B$401)+'СЕТ СН'!$F$13-'СЕТ СН'!$F$23</f>
        <v>278.82801788999996</v>
      </c>
      <c r="C427" s="37">
        <f>SUMIFS(СВЦЭМ!$L$34:$L$777,СВЦЭМ!$A$34:$A$777,$A427,СВЦЭМ!$B$34:$B$777,C$401)+'СЕТ СН'!$F$13-'СЕТ СН'!$F$23</f>
        <v>309.47510528999999</v>
      </c>
      <c r="D427" s="37">
        <f>SUMIFS(СВЦЭМ!$L$34:$L$777,СВЦЭМ!$A$34:$A$777,$A427,СВЦЭМ!$B$34:$B$777,D$401)+'СЕТ СН'!$F$13-'СЕТ СН'!$F$23</f>
        <v>347.42185698000003</v>
      </c>
      <c r="E427" s="37">
        <f>SUMIFS(СВЦЭМ!$L$34:$L$777,СВЦЭМ!$A$34:$A$777,$A427,СВЦЭМ!$B$34:$B$777,E$401)+'СЕТ СН'!$F$13-'СЕТ СН'!$F$23</f>
        <v>355.04213515000004</v>
      </c>
      <c r="F427" s="37">
        <f>SUMIFS(СВЦЭМ!$L$34:$L$777,СВЦЭМ!$A$34:$A$777,$A427,СВЦЭМ!$B$34:$B$777,F$401)+'СЕТ СН'!$F$13-'СЕТ СН'!$F$23</f>
        <v>356.71262889000002</v>
      </c>
      <c r="G427" s="37">
        <f>SUMIFS(СВЦЭМ!$L$34:$L$777,СВЦЭМ!$A$34:$A$777,$A427,СВЦЭМ!$B$34:$B$777,G$401)+'СЕТ СН'!$F$13-'СЕТ СН'!$F$23</f>
        <v>349.14852886999995</v>
      </c>
      <c r="H427" s="37">
        <f>SUMIFS(СВЦЭМ!$L$34:$L$777,СВЦЭМ!$A$34:$A$777,$A427,СВЦЭМ!$B$34:$B$777,H$401)+'СЕТ СН'!$F$13-'СЕТ СН'!$F$23</f>
        <v>326.39350178999996</v>
      </c>
      <c r="I427" s="37">
        <f>SUMIFS(СВЦЭМ!$L$34:$L$777,СВЦЭМ!$A$34:$A$777,$A427,СВЦЭМ!$B$34:$B$777,I$401)+'СЕТ СН'!$F$13-'СЕТ СН'!$F$23</f>
        <v>272.78072740000005</v>
      </c>
      <c r="J427" s="37">
        <f>SUMIFS(СВЦЭМ!$L$34:$L$777,СВЦЭМ!$A$34:$A$777,$A427,СВЦЭМ!$B$34:$B$777,J$401)+'СЕТ СН'!$F$13-'СЕТ СН'!$F$23</f>
        <v>214.46132361000002</v>
      </c>
      <c r="K427" s="37">
        <f>SUMIFS(СВЦЭМ!$L$34:$L$777,СВЦЭМ!$A$34:$A$777,$A427,СВЦЭМ!$B$34:$B$777,K$401)+'СЕТ СН'!$F$13-'СЕТ СН'!$F$23</f>
        <v>138.15896214999998</v>
      </c>
      <c r="L427" s="37">
        <f>SUMIFS(СВЦЭМ!$L$34:$L$777,СВЦЭМ!$A$34:$A$777,$A427,СВЦЭМ!$B$34:$B$777,L$401)+'СЕТ СН'!$F$13-'СЕТ СН'!$F$23</f>
        <v>79.198053909999999</v>
      </c>
      <c r="M427" s="37">
        <f>SUMIFS(СВЦЭМ!$L$34:$L$777,СВЦЭМ!$A$34:$A$777,$A427,СВЦЭМ!$B$34:$B$777,M$401)+'СЕТ СН'!$F$13-'СЕТ СН'!$F$23</f>
        <v>54.579045240000028</v>
      </c>
      <c r="N427" s="37">
        <f>SUMIFS(СВЦЭМ!$L$34:$L$777,СВЦЭМ!$A$34:$A$777,$A427,СВЦЭМ!$B$34:$B$777,N$401)+'СЕТ СН'!$F$13-'СЕТ СН'!$F$23</f>
        <v>64.36154141999998</v>
      </c>
      <c r="O427" s="37">
        <f>SUMIFS(СВЦЭМ!$L$34:$L$777,СВЦЭМ!$A$34:$A$777,$A427,СВЦЭМ!$B$34:$B$777,O$401)+'СЕТ СН'!$F$13-'СЕТ СН'!$F$23</f>
        <v>71.266058430000044</v>
      </c>
      <c r="P427" s="37">
        <f>SUMIFS(СВЦЭМ!$L$34:$L$777,СВЦЭМ!$A$34:$A$777,$A427,СВЦЭМ!$B$34:$B$777,P$401)+'СЕТ СН'!$F$13-'СЕТ СН'!$F$23</f>
        <v>78.90721345999998</v>
      </c>
      <c r="Q427" s="37">
        <f>SUMIFS(СВЦЭМ!$L$34:$L$777,СВЦЭМ!$A$34:$A$777,$A427,СВЦЭМ!$B$34:$B$777,Q$401)+'СЕТ СН'!$F$13-'СЕТ СН'!$F$23</f>
        <v>80.943878739999946</v>
      </c>
      <c r="R427" s="37">
        <f>SUMIFS(СВЦЭМ!$L$34:$L$777,СВЦЭМ!$A$34:$A$777,$A427,СВЦЭМ!$B$34:$B$777,R$401)+'СЕТ СН'!$F$13-'СЕТ СН'!$F$23</f>
        <v>73.767702159999999</v>
      </c>
      <c r="S427" s="37">
        <f>SUMIFS(СВЦЭМ!$L$34:$L$777,СВЦЭМ!$A$34:$A$777,$A427,СВЦЭМ!$B$34:$B$777,S$401)+'СЕТ СН'!$F$13-'СЕТ СН'!$F$23</f>
        <v>47.635444890000031</v>
      </c>
      <c r="T427" s="37">
        <f>SUMIFS(СВЦЭМ!$L$34:$L$777,СВЦЭМ!$A$34:$A$777,$A427,СВЦЭМ!$B$34:$B$777,T$401)+'СЕТ СН'!$F$13-'СЕТ СН'!$F$23</f>
        <v>27.94768018000002</v>
      </c>
      <c r="U427" s="37">
        <f>SUMIFS(СВЦЭМ!$L$34:$L$777,СВЦЭМ!$A$34:$A$777,$A427,СВЦЭМ!$B$34:$B$777,U$401)+'СЕТ СН'!$F$13-'СЕТ СН'!$F$23</f>
        <v>27.558978590000038</v>
      </c>
      <c r="V427" s="37">
        <f>SUMIFS(СВЦЭМ!$L$34:$L$777,СВЦЭМ!$A$34:$A$777,$A427,СВЦЭМ!$B$34:$B$777,V$401)+'СЕТ СН'!$F$13-'СЕТ СН'!$F$23</f>
        <v>54.761890799999946</v>
      </c>
      <c r="W427" s="37">
        <f>SUMIFS(СВЦЭМ!$L$34:$L$777,СВЦЭМ!$A$34:$A$777,$A427,СВЦЭМ!$B$34:$B$777,W$401)+'СЕТ СН'!$F$13-'СЕТ СН'!$F$23</f>
        <v>113.16784604999998</v>
      </c>
      <c r="X427" s="37">
        <f>SUMIFS(СВЦЭМ!$L$34:$L$777,СВЦЭМ!$A$34:$A$777,$A427,СВЦЭМ!$B$34:$B$777,X$401)+'СЕТ СН'!$F$13-'СЕТ СН'!$F$23</f>
        <v>187.59787532999997</v>
      </c>
      <c r="Y427" s="37">
        <f>SUMIFS(СВЦЭМ!$L$34:$L$777,СВЦЭМ!$A$34:$A$777,$A427,СВЦЭМ!$B$34:$B$777,Y$401)+'СЕТ СН'!$F$13-'СЕТ СН'!$F$23</f>
        <v>262.26644808000003</v>
      </c>
    </row>
    <row r="428" spans="1:25" ht="15.75" x14ac:dyDescent="0.2">
      <c r="A428" s="36">
        <f t="shared" si="11"/>
        <v>43066</v>
      </c>
      <c r="B428" s="37">
        <f>SUMIFS(СВЦЭМ!$L$34:$L$777,СВЦЭМ!$A$34:$A$777,$A428,СВЦЭМ!$B$34:$B$777,B$401)+'СЕТ СН'!$F$13-'СЕТ СН'!$F$23</f>
        <v>274.10265062999997</v>
      </c>
      <c r="C428" s="37">
        <f>SUMIFS(СВЦЭМ!$L$34:$L$777,СВЦЭМ!$A$34:$A$777,$A428,СВЦЭМ!$B$34:$B$777,C$401)+'СЕТ СН'!$F$13-'СЕТ СН'!$F$23</f>
        <v>349.22934276000001</v>
      </c>
      <c r="D428" s="37">
        <f>SUMIFS(СВЦЭМ!$L$34:$L$777,СВЦЭМ!$A$34:$A$777,$A428,СВЦЭМ!$B$34:$B$777,D$401)+'СЕТ СН'!$F$13-'СЕТ СН'!$F$23</f>
        <v>385.59726976000002</v>
      </c>
      <c r="E428" s="37">
        <f>SUMIFS(СВЦЭМ!$L$34:$L$777,СВЦЭМ!$A$34:$A$777,$A428,СВЦЭМ!$B$34:$B$777,E$401)+'СЕТ СН'!$F$13-'СЕТ СН'!$F$23</f>
        <v>392.62637591999999</v>
      </c>
      <c r="F428" s="37">
        <f>SUMIFS(СВЦЭМ!$L$34:$L$777,СВЦЭМ!$A$34:$A$777,$A428,СВЦЭМ!$B$34:$B$777,F$401)+'СЕТ СН'!$F$13-'СЕТ СН'!$F$23</f>
        <v>387.62379491000002</v>
      </c>
      <c r="G428" s="37">
        <f>SUMIFS(СВЦЭМ!$L$34:$L$777,СВЦЭМ!$A$34:$A$777,$A428,СВЦЭМ!$B$34:$B$777,G$401)+'СЕТ СН'!$F$13-'СЕТ СН'!$F$23</f>
        <v>377.98981443000002</v>
      </c>
      <c r="H428" s="37">
        <f>SUMIFS(СВЦЭМ!$L$34:$L$777,СВЦЭМ!$A$34:$A$777,$A428,СВЦЭМ!$B$34:$B$777,H$401)+'СЕТ СН'!$F$13-'СЕТ СН'!$F$23</f>
        <v>271.01365611000006</v>
      </c>
      <c r="I428" s="37">
        <f>SUMIFS(СВЦЭМ!$L$34:$L$777,СВЦЭМ!$A$34:$A$777,$A428,СВЦЭМ!$B$34:$B$777,I$401)+'СЕТ СН'!$F$13-'СЕТ СН'!$F$23</f>
        <v>256.77370852000001</v>
      </c>
      <c r="J428" s="37">
        <f>SUMIFS(СВЦЭМ!$L$34:$L$777,СВЦЭМ!$A$34:$A$777,$A428,СВЦЭМ!$B$34:$B$777,J$401)+'СЕТ СН'!$F$13-'СЕТ СН'!$F$23</f>
        <v>199.68871586</v>
      </c>
      <c r="K428" s="37">
        <f>SUMIFS(СВЦЭМ!$L$34:$L$777,СВЦЭМ!$A$34:$A$777,$A428,СВЦЭМ!$B$34:$B$777,K$401)+'СЕТ СН'!$F$13-'СЕТ СН'!$F$23</f>
        <v>133.74678920999997</v>
      </c>
      <c r="L428" s="37">
        <f>SUMIFS(СВЦЭМ!$L$34:$L$777,СВЦЭМ!$A$34:$A$777,$A428,СВЦЭМ!$B$34:$B$777,L$401)+'СЕТ СН'!$F$13-'СЕТ СН'!$F$23</f>
        <v>75.890560199999982</v>
      </c>
      <c r="M428" s="37">
        <f>SUMIFS(СВЦЭМ!$L$34:$L$777,СВЦЭМ!$A$34:$A$777,$A428,СВЦЭМ!$B$34:$B$777,M$401)+'СЕТ СН'!$F$13-'СЕТ СН'!$F$23</f>
        <v>58.72265617000005</v>
      </c>
      <c r="N428" s="37">
        <f>SUMIFS(СВЦЭМ!$L$34:$L$777,СВЦЭМ!$A$34:$A$777,$A428,СВЦЭМ!$B$34:$B$777,N$401)+'СЕТ СН'!$F$13-'СЕТ СН'!$F$23</f>
        <v>73.643974950000029</v>
      </c>
      <c r="O428" s="37">
        <f>SUMIFS(СВЦЭМ!$L$34:$L$777,СВЦЭМ!$A$34:$A$777,$A428,СВЦЭМ!$B$34:$B$777,O$401)+'СЕТ СН'!$F$13-'СЕТ СН'!$F$23</f>
        <v>76.26037653000003</v>
      </c>
      <c r="P428" s="37">
        <f>SUMIFS(СВЦЭМ!$L$34:$L$777,СВЦЭМ!$A$34:$A$777,$A428,СВЦЭМ!$B$34:$B$777,P$401)+'СЕТ СН'!$F$13-'СЕТ СН'!$F$23</f>
        <v>83.653817640000057</v>
      </c>
      <c r="Q428" s="37">
        <f>SUMIFS(СВЦЭМ!$L$34:$L$777,СВЦЭМ!$A$34:$A$777,$A428,СВЦЭМ!$B$34:$B$777,Q$401)+'СЕТ СН'!$F$13-'СЕТ СН'!$F$23</f>
        <v>87.308818770000016</v>
      </c>
      <c r="R428" s="37">
        <f>SUMIFS(СВЦЭМ!$L$34:$L$777,СВЦЭМ!$A$34:$A$777,$A428,СВЦЭМ!$B$34:$B$777,R$401)+'СЕТ СН'!$F$13-'СЕТ СН'!$F$23</f>
        <v>88.549667210000052</v>
      </c>
      <c r="S428" s="37">
        <f>SUMIFS(СВЦЭМ!$L$34:$L$777,СВЦЭМ!$A$34:$A$777,$A428,СВЦЭМ!$B$34:$B$777,S$401)+'СЕТ СН'!$F$13-'СЕТ СН'!$F$23</f>
        <v>64.093157509999969</v>
      </c>
      <c r="T428" s="37">
        <f>SUMIFS(СВЦЭМ!$L$34:$L$777,СВЦЭМ!$A$34:$A$777,$A428,СВЦЭМ!$B$34:$B$777,T$401)+'СЕТ СН'!$F$13-'СЕТ СН'!$F$23</f>
        <v>43.084110450000026</v>
      </c>
      <c r="U428" s="37">
        <f>SUMIFS(СВЦЭМ!$L$34:$L$777,СВЦЭМ!$A$34:$A$777,$A428,СВЦЭМ!$B$34:$B$777,U$401)+'СЕТ СН'!$F$13-'СЕТ СН'!$F$23</f>
        <v>40.402293020000002</v>
      </c>
      <c r="V428" s="37">
        <f>SUMIFS(СВЦЭМ!$L$34:$L$777,СВЦЭМ!$A$34:$A$777,$A428,СВЦЭМ!$B$34:$B$777,V$401)+'СЕТ СН'!$F$13-'СЕТ СН'!$F$23</f>
        <v>64.566686509999954</v>
      </c>
      <c r="W428" s="37">
        <f>SUMIFS(СВЦЭМ!$L$34:$L$777,СВЦЭМ!$A$34:$A$777,$A428,СВЦЭМ!$B$34:$B$777,W$401)+'СЕТ СН'!$F$13-'СЕТ СН'!$F$23</f>
        <v>133.59087523999995</v>
      </c>
      <c r="X428" s="37">
        <f>SUMIFS(СВЦЭМ!$L$34:$L$777,СВЦЭМ!$A$34:$A$777,$A428,СВЦЭМ!$B$34:$B$777,X$401)+'СЕТ СН'!$F$13-'СЕТ СН'!$F$23</f>
        <v>213.71590223999999</v>
      </c>
      <c r="Y428" s="37">
        <f>SUMIFS(СВЦЭМ!$L$34:$L$777,СВЦЭМ!$A$34:$A$777,$A428,СВЦЭМ!$B$34:$B$777,Y$401)+'СЕТ СН'!$F$13-'СЕТ СН'!$F$23</f>
        <v>279.54333604999999</v>
      </c>
    </row>
    <row r="429" spans="1:25" ht="15.75" x14ac:dyDescent="0.2">
      <c r="A429" s="36">
        <f t="shared" si="11"/>
        <v>43067</v>
      </c>
      <c r="B429" s="37">
        <f>SUMIFS(СВЦЭМ!$L$34:$L$777,СВЦЭМ!$A$34:$A$777,$A429,СВЦЭМ!$B$34:$B$777,B$401)+'СЕТ СН'!$F$13-'СЕТ СН'!$F$23</f>
        <v>289.81999814999995</v>
      </c>
      <c r="C429" s="37">
        <f>SUMIFS(СВЦЭМ!$L$34:$L$777,СВЦЭМ!$A$34:$A$777,$A429,СВЦЭМ!$B$34:$B$777,C$401)+'СЕТ СН'!$F$13-'СЕТ СН'!$F$23</f>
        <v>280.78663361999998</v>
      </c>
      <c r="D429" s="37">
        <f>SUMIFS(СВЦЭМ!$L$34:$L$777,СВЦЭМ!$A$34:$A$777,$A429,СВЦЭМ!$B$34:$B$777,D$401)+'СЕТ СН'!$F$13-'СЕТ СН'!$F$23</f>
        <v>344.35298368999997</v>
      </c>
      <c r="E429" s="37">
        <f>SUMIFS(СВЦЭМ!$L$34:$L$777,СВЦЭМ!$A$34:$A$777,$A429,СВЦЭМ!$B$34:$B$777,E$401)+'СЕТ СН'!$F$13-'СЕТ СН'!$F$23</f>
        <v>350.15967663000004</v>
      </c>
      <c r="F429" s="37">
        <f>SUMIFS(СВЦЭМ!$L$34:$L$777,СВЦЭМ!$A$34:$A$777,$A429,СВЦЭМ!$B$34:$B$777,F$401)+'СЕТ СН'!$F$13-'СЕТ СН'!$F$23</f>
        <v>351.03704310000001</v>
      </c>
      <c r="G429" s="37">
        <f>SUMIFS(СВЦЭМ!$L$34:$L$777,СВЦЭМ!$A$34:$A$777,$A429,СВЦЭМ!$B$34:$B$777,G$401)+'СЕТ СН'!$F$13-'СЕТ СН'!$F$23</f>
        <v>333.86672702999999</v>
      </c>
      <c r="H429" s="37">
        <f>SUMIFS(СВЦЭМ!$L$34:$L$777,СВЦЭМ!$A$34:$A$777,$A429,СВЦЭМ!$B$34:$B$777,H$401)+'СЕТ СН'!$F$13-'СЕТ СН'!$F$23</f>
        <v>291.74686742999995</v>
      </c>
      <c r="I429" s="37">
        <f>SUMIFS(СВЦЭМ!$L$34:$L$777,СВЦЭМ!$A$34:$A$777,$A429,СВЦЭМ!$B$34:$B$777,I$401)+'СЕТ СН'!$F$13-'СЕТ СН'!$F$23</f>
        <v>212.61372926000001</v>
      </c>
      <c r="J429" s="37">
        <f>SUMIFS(СВЦЭМ!$L$34:$L$777,СВЦЭМ!$A$34:$A$777,$A429,СВЦЭМ!$B$34:$B$777,J$401)+'СЕТ СН'!$F$13-'СЕТ СН'!$F$23</f>
        <v>202.23700289999999</v>
      </c>
      <c r="K429" s="37">
        <f>SUMIFS(СВЦЭМ!$L$34:$L$777,СВЦЭМ!$A$34:$A$777,$A429,СВЦЭМ!$B$34:$B$777,K$401)+'СЕТ СН'!$F$13-'СЕТ СН'!$F$23</f>
        <v>152.97147419999999</v>
      </c>
      <c r="L429" s="37">
        <f>SUMIFS(СВЦЭМ!$L$34:$L$777,СВЦЭМ!$A$34:$A$777,$A429,СВЦЭМ!$B$34:$B$777,L$401)+'СЕТ СН'!$F$13-'СЕТ СН'!$F$23</f>
        <v>96.074365360000002</v>
      </c>
      <c r="M429" s="37">
        <f>SUMIFS(СВЦЭМ!$L$34:$L$777,СВЦЭМ!$A$34:$A$777,$A429,СВЦЭМ!$B$34:$B$777,M$401)+'СЕТ СН'!$F$13-'СЕТ СН'!$F$23</f>
        <v>69.770409719999975</v>
      </c>
      <c r="N429" s="37">
        <f>SUMIFS(СВЦЭМ!$L$34:$L$777,СВЦЭМ!$A$34:$A$777,$A429,СВЦЭМ!$B$34:$B$777,N$401)+'СЕТ СН'!$F$13-'СЕТ СН'!$F$23</f>
        <v>62.644497920000049</v>
      </c>
      <c r="O429" s="37">
        <f>SUMIFS(СВЦЭМ!$L$34:$L$777,СВЦЭМ!$A$34:$A$777,$A429,СВЦЭМ!$B$34:$B$777,O$401)+'СЕТ СН'!$F$13-'СЕТ СН'!$F$23</f>
        <v>66.750980750000053</v>
      </c>
      <c r="P429" s="37">
        <f>SUMIFS(СВЦЭМ!$L$34:$L$777,СВЦЭМ!$A$34:$A$777,$A429,СВЦЭМ!$B$34:$B$777,P$401)+'СЕТ СН'!$F$13-'СЕТ СН'!$F$23</f>
        <v>69.960920920000035</v>
      </c>
      <c r="Q429" s="37">
        <f>SUMIFS(СВЦЭМ!$L$34:$L$777,СВЦЭМ!$A$34:$A$777,$A429,СВЦЭМ!$B$34:$B$777,Q$401)+'СЕТ СН'!$F$13-'СЕТ СН'!$F$23</f>
        <v>71.312832930000013</v>
      </c>
      <c r="R429" s="37">
        <f>SUMIFS(СВЦЭМ!$L$34:$L$777,СВЦЭМ!$A$34:$A$777,$A429,СВЦЭМ!$B$34:$B$777,R$401)+'СЕТ СН'!$F$13-'СЕТ СН'!$F$23</f>
        <v>68.928182610000022</v>
      </c>
      <c r="S429" s="37">
        <f>SUMIFS(СВЦЭМ!$L$34:$L$777,СВЦЭМ!$A$34:$A$777,$A429,СВЦЭМ!$B$34:$B$777,S$401)+'СЕТ СН'!$F$13-'СЕТ СН'!$F$23</f>
        <v>67.200477279999973</v>
      </c>
      <c r="T429" s="37">
        <f>SUMIFS(СВЦЭМ!$L$34:$L$777,СВЦЭМ!$A$34:$A$777,$A429,СВЦЭМ!$B$34:$B$777,T$401)+'СЕТ СН'!$F$13-'СЕТ СН'!$F$23</f>
        <v>18.470515679999949</v>
      </c>
      <c r="U429" s="37">
        <f>SUMIFS(СВЦЭМ!$L$34:$L$777,СВЦЭМ!$A$34:$A$777,$A429,СВЦЭМ!$B$34:$B$777,U$401)+'СЕТ СН'!$F$13-'СЕТ СН'!$F$23</f>
        <v>14.170318830000042</v>
      </c>
      <c r="V429" s="37">
        <f>SUMIFS(СВЦЭМ!$L$34:$L$777,СВЦЭМ!$A$34:$A$777,$A429,СВЦЭМ!$B$34:$B$777,V$401)+'СЕТ СН'!$F$13-'СЕТ СН'!$F$23</f>
        <v>24.75666911999997</v>
      </c>
      <c r="W429" s="37">
        <f>SUMIFS(СВЦЭМ!$L$34:$L$777,СВЦЭМ!$A$34:$A$777,$A429,СВЦЭМ!$B$34:$B$777,W$401)+'СЕТ СН'!$F$13-'СЕТ СН'!$F$23</f>
        <v>72.567531840000015</v>
      </c>
      <c r="X429" s="37">
        <f>SUMIFS(СВЦЭМ!$L$34:$L$777,СВЦЭМ!$A$34:$A$777,$A429,СВЦЭМ!$B$34:$B$777,X$401)+'СЕТ СН'!$F$13-'СЕТ СН'!$F$23</f>
        <v>183.72139832000005</v>
      </c>
      <c r="Y429" s="37">
        <f>SUMIFS(СВЦЭМ!$L$34:$L$777,СВЦЭМ!$A$34:$A$777,$A429,СВЦЭМ!$B$34:$B$777,Y$401)+'СЕТ СН'!$F$13-'СЕТ СН'!$F$23</f>
        <v>219.92206635000002</v>
      </c>
    </row>
    <row r="430" spans="1:25" ht="15.75" x14ac:dyDescent="0.2">
      <c r="A430" s="36">
        <f t="shared" si="11"/>
        <v>43068</v>
      </c>
      <c r="B430" s="37">
        <f>SUMIFS(СВЦЭМ!$L$34:$L$777,СВЦЭМ!$A$34:$A$777,$A430,СВЦЭМ!$B$34:$B$777,B$401)+'СЕТ СН'!$F$13-'СЕТ СН'!$F$23</f>
        <v>301.85611958000004</v>
      </c>
      <c r="C430" s="37">
        <f>SUMIFS(СВЦЭМ!$L$34:$L$777,СВЦЭМ!$A$34:$A$777,$A430,СВЦЭМ!$B$34:$B$777,C$401)+'СЕТ СН'!$F$13-'СЕТ СН'!$F$23</f>
        <v>368.19842147999998</v>
      </c>
      <c r="D430" s="37">
        <f>SUMIFS(СВЦЭМ!$L$34:$L$777,СВЦЭМ!$A$34:$A$777,$A430,СВЦЭМ!$B$34:$B$777,D$401)+'СЕТ СН'!$F$13-'СЕТ СН'!$F$23</f>
        <v>357.19313486999999</v>
      </c>
      <c r="E430" s="37">
        <f>SUMIFS(СВЦЭМ!$L$34:$L$777,СВЦЭМ!$A$34:$A$777,$A430,СВЦЭМ!$B$34:$B$777,E$401)+'СЕТ СН'!$F$13-'СЕТ СН'!$F$23</f>
        <v>363.20980040999996</v>
      </c>
      <c r="F430" s="37">
        <f>SUMIFS(СВЦЭМ!$L$34:$L$777,СВЦЭМ!$A$34:$A$777,$A430,СВЦЭМ!$B$34:$B$777,F$401)+'СЕТ СН'!$F$13-'СЕТ СН'!$F$23</f>
        <v>362.32803706000004</v>
      </c>
      <c r="G430" s="37">
        <f>SUMIFS(СВЦЭМ!$L$34:$L$777,СВЦЭМ!$A$34:$A$777,$A430,СВЦЭМ!$B$34:$B$777,G$401)+'СЕТ СН'!$F$13-'СЕТ СН'!$F$23</f>
        <v>342.39612147000003</v>
      </c>
      <c r="H430" s="37">
        <f>SUMIFS(СВЦЭМ!$L$34:$L$777,СВЦЭМ!$A$34:$A$777,$A430,СВЦЭМ!$B$34:$B$777,H$401)+'СЕТ СН'!$F$13-'СЕТ СН'!$F$23</f>
        <v>287.84928137999998</v>
      </c>
      <c r="I430" s="37">
        <f>SUMIFS(СВЦЭМ!$L$34:$L$777,СВЦЭМ!$A$34:$A$777,$A430,СВЦЭМ!$B$34:$B$777,I$401)+'СЕТ СН'!$F$13-'СЕТ СН'!$F$23</f>
        <v>222.70718775</v>
      </c>
      <c r="J430" s="37">
        <f>SUMIFS(СВЦЭМ!$L$34:$L$777,СВЦЭМ!$A$34:$A$777,$A430,СВЦЭМ!$B$34:$B$777,J$401)+'СЕТ СН'!$F$13-'СЕТ СН'!$F$23</f>
        <v>198.57275762999996</v>
      </c>
      <c r="K430" s="37">
        <f>SUMIFS(СВЦЭМ!$L$34:$L$777,СВЦЭМ!$A$34:$A$777,$A430,СВЦЭМ!$B$34:$B$777,K$401)+'СЕТ СН'!$F$13-'СЕТ СН'!$F$23</f>
        <v>157.10399018999999</v>
      </c>
      <c r="L430" s="37">
        <f>SUMIFS(СВЦЭМ!$L$34:$L$777,СВЦЭМ!$A$34:$A$777,$A430,СВЦЭМ!$B$34:$B$777,L$401)+'СЕТ СН'!$F$13-'СЕТ СН'!$F$23</f>
        <v>105.98166622999997</v>
      </c>
      <c r="M430" s="37">
        <f>SUMIFS(СВЦЭМ!$L$34:$L$777,СВЦЭМ!$A$34:$A$777,$A430,СВЦЭМ!$B$34:$B$777,M$401)+'СЕТ СН'!$F$13-'СЕТ СН'!$F$23</f>
        <v>75.574112990000003</v>
      </c>
      <c r="N430" s="37">
        <f>SUMIFS(СВЦЭМ!$L$34:$L$777,СВЦЭМ!$A$34:$A$777,$A430,СВЦЭМ!$B$34:$B$777,N$401)+'СЕТ СН'!$F$13-'СЕТ СН'!$F$23</f>
        <v>71.095904580000024</v>
      </c>
      <c r="O430" s="37">
        <f>SUMIFS(СВЦЭМ!$L$34:$L$777,СВЦЭМ!$A$34:$A$777,$A430,СВЦЭМ!$B$34:$B$777,O$401)+'СЕТ СН'!$F$13-'СЕТ СН'!$F$23</f>
        <v>66.979648890000021</v>
      </c>
      <c r="P430" s="37">
        <f>SUMIFS(СВЦЭМ!$L$34:$L$777,СВЦЭМ!$A$34:$A$777,$A430,СВЦЭМ!$B$34:$B$777,P$401)+'СЕТ СН'!$F$13-'СЕТ СН'!$F$23</f>
        <v>61.133985540000026</v>
      </c>
      <c r="Q430" s="37">
        <f>SUMIFS(СВЦЭМ!$L$34:$L$777,СВЦЭМ!$A$34:$A$777,$A430,СВЦЭМ!$B$34:$B$777,Q$401)+'СЕТ СН'!$F$13-'СЕТ СН'!$F$23</f>
        <v>58.858476509999946</v>
      </c>
      <c r="R430" s="37">
        <f>SUMIFS(СВЦЭМ!$L$34:$L$777,СВЦЭМ!$A$34:$A$777,$A430,СВЦЭМ!$B$34:$B$777,R$401)+'СЕТ СН'!$F$13-'СЕТ СН'!$F$23</f>
        <v>59.781158549999986</v>
      </c>
      <c r="S430" s="37">
        <f>SUMIFS(СВЦЭМ!$L$34:$L$777,СВЦЭМ!$A$34:$A$777,$A430,СВЦЭМ!$B$34:$B$777,S$401)+'СЕТ СН'!$F$13-'СЕТ СН'!$F$23</f>
        <v>50.202903310000011</v>
      </c>
      <c r="T430" s="37">
        <f>SUMIFS(СВЦЭМ!$L$34:$L$777,СВЦЭМ!$A$34:$A$777,$A430,СВЦЭМ!$B$34:$B$777,T$401)+'СЕТ СН'!$F$13-'СЕТ СН'!$F$23</f>
        <v>-11.037029970000049</v>
      </c>
      <c r="U430" s="37">
        <f>SUMIFS(СВЦЭМ!$L$34:$L$777,СВЦЭМ!$A$34:$A$777,$A430,СВЦЭМ!$B$34:$B$777,U$401)+'СЕТ СН'!$F$13-'СЕТ СН'!$F$23</f>
        <v>-11.598937279999973</v>
      </c>
      <c r="V430" s="37">
        <f>SUMIFS(СВЦЭМ!$L$34:$L$777,СВЦЭМ!$A$34:$A$777,$A430,СВЦЭМ!$B$34:$B$777,V$401)+'СЕТ СН'!$F$13-'СЕТ СН'!$F$23</f>
        <v>41.88037326999995</v>
      </c>
      <c r="W430" s="37">
        <f>SUMIFS(СВЦЭМ!$L$34:$L$777,СВЦЭМ!$A$34:$A$777,$A430,СВЦЭМ!$B$34:$B$777,W$401)+'СЕТ СН'!$F$13-'СЕТ СН'!$F$23</f>
        <v>146.96630720999997</v>
      </c>
      <c r="X430" s="37">
        <f>SUMIFS(СВЦЭМ!$L$34:$L$777,СВЦЭМ!$A$34:$A$777,$A430,СВЦЭМ!$B$34:$B$777,X$401)+'СЕТ СН'!$F$13-'СЕТ СН'!$F$23</f>
        <v>232.37766803</v>
      </c>
      <c r="Y430" s="37">
        <f>SUMIFS(СВЦЭМ!$L$34:$L$777,СВЦЭМ!$A$34:$A$777,$A430,СВЦЭМ!$B$34:$B$777,Y$401)+'СЕТ СН'!$F$13-'СЕТ СН'!$F$23</f>
        <v>281.09544882</v>
      </c>
    </row>
    <row r="431" spans="1:25" ht="15.75" x14ac:dyDescent="0.2">
      <c r="A431" s="36">
        <f t="shared" si="11"/>
        <v>43069</v>
      </c>
      <c r="B431" s="37">
        <f>SUMIFS(СВЦЭМ!$L$34:$L$777,СВЦЭМ!$A$34:$A$777,$A431,СВЦЭМ!$B$34:$B$777,B$401)+'СЕТ СН'!$F$13-'СЕТ СН'!$F$23</f>
        <v>312.05076204</v>
      </c>
      <c r="C431" s="37">
        <f>SUMIFS(СВЦЭМ!$L$34:$L$777,СВЦЭМ!$A$34:$A$777,$A431,СВЦЭМ!$B$34:$B$777,C$401)+'СЕТ СН'!$F$13-'СЕТ СН'!$F$23</f>
        <v>375.83742988999995</v>
      </c>
      <c r="D431" s="37">
        <f>SUMIFS(СВЦЭМ!$L$34:$L$777,СВЦЭМ!$A$34:$A$777,$A431,СВЦЭМ!$B$34:$B$777,D$401)+'СЕТ СН'!$F$13-'СЕТ СН'!$F$23</f>
        <v>364.69447336999997</v>
      </c>
      <c r="E431" s="37">
        <f>SUMIFS(СВЦЭМ!$L$34:$L$777,СВЦЭМ!$A$34:$A$777,$A431,СВЦЭМ!$B$34:$B$777,E$401)+'СЕТ СН'!$F$13-'СЕТ СН'!$F$23</f>
        <v>370.49521317000006</v>
      </c>
      <c r="F431" s="37">
        <f>SUMIFS(СВЦЭМ!$L$34:$L$777,СВЦЭМ!$A$34:$A$777,$A431,СВЦЭМ!$B$34:$B$777,F$401)+'СЕТ СН'!$F$13-'СЕТ СН'!$F$23</f>
        <v>368.61031924999997</v>
      </c>
      <c r="G431" s="37">
        <f>SUMIFS(СВЦЭМ!$L$34:$L$777,СВЦЭМ!$A$34:$A$777,$A431,СВЦЭМ!$B$34:$B$777,G$401)+'СЕТ СН'!$F$13-'СЕТ СН'!$F$23</f>
        <v>328.29425665999997</v>
      </c>
      <c r="H431" s="37">
        <f>SUMIFS(СВЦЭМ!$L$34:$L$777,СВЦЭМ!$A$34:$A$777,$A431,СВЦЭМ!$B$34:$B$777,H$401)+'СЕТ СН'!$F$13-'СЕТ СН'!$F$23</f>
        <v>241.05129953999995</v>
      </c>
      <c r="I431" s="37">
        <f>SUMIFS(СВЦЭМ!$L$34:$L$777,СВЦЭМ!$A$34:$A$777,$A431,СВЦЭМ!$B$34:$B$777,I$401)+'СЕТ СН'!$F$13-'СЕТ СН'!$F$23</f>
        <v>171.96547350000003</v>
      </c>
      <c r="J431" s="37">
        <f>SUMIFS(СВЦЭМ!$L$34:$L$777,СВЦЭМ!$A$34:$A$777,$A431,СВЦЭМ!$B$34:$B$777,J$401)+'СЕТ СН'!$F$13-'СЕТ СН'!$F$23</f>
        <v>136.55231388000004</v>
      </c>
      <c r="K431" s="37">
        <f>SUMIFS(СВЦЭМ!$L$34:$L$777,СВЦЭМ!$A$34:$A$777,$A431,СВЦЭМ!$B$34:$B$777,K$401)+'СЕТ СН'!$F$13-'СЕТ СН'!$F$23</f>
        <v>90.975341319999984</v>
      </c>
      <c r="L431" s="37">
        <f>SUMIFS(СВЦЭМ!$L$34:$L$777,СВЦЭМ!$A$34:$A$777,$A431,СВЦЭМ!$B$34:$B$777,L$401)+'СЕТ СН'!$F$13-'СЕТ СН'!$F$23</f>
        <v>38.668175919999953</v>
      </c>
      <c r="M431" s="37">
        <f>SUMIFS(СВЦЭМ!$L$34:$L$777,СВЦЭМ!$A$34:$A$777,$A431,СВЦЭМ!$B$34:$B$777,M$401)+'СЕТ СН'!$F$13-'СЕТ СН'!$F$23</f>
        <v>10.522910710000019</v>
      </c>
      <c r="N431" s="37">
        <f>SUMIFS(СВЦЭМ!$L$34:$L$777,СВЦЭМ!$A$34:$A$777,$A431,СВЦЭМ!$B$34:$B$777,N$401)+'СЕТ СН'!$F$13-'СЕТ СН'!$F$23</f>
        <v>5.2201588200000515</v>
      </c>
      <c r="O431" s="37">
        <f>SUMIFS(СВЦЭМ!$L$34:$L$777,СВЦЭМ!$A$34:$A$777,$A431,СВЦЭМ!$B$34:$B$777,O$401)+'СЕТ СН'!$F$13-'СЕТ СН'!$F$23</f>
        <v>4.136322449999966</v>
      </c>
      <c r="P431" s="37">
        <f>SUMIFS(СВЦЭМ!$L$34:$L$777,СВЦЭМ!$A$34:$A$777,$A431,СВЦЭМ!$B$34:$B$777,P$401)+'СЕТ СН'!$F$13-'СЕТ СН'!$F$23</f>
        <v>2.0478487699999732</v>
      </c>
      <c r="Q431" s="37">
        <f>SUMIFS(СВЦЭМ!$L$34:$L$777,СВЦЭМ!$A$34:$A$777,$A431,СВЦЭМ!$B$34:$B$777,Q$401)+'СЕТ СН'!$F$13-'СЕТ СН'!$F$23</f>
        <v>4.3360744200000454</v>
      </c>
      <c r="R431" s="37">
        <f>SUMIFS(СВЦЭМ!$L$34:$L$777,СВЦЭМ!$A$34:$A$777,$A431,СВЦЭМ!$B$34:$B$777,R$401)+'СЕТ СН'!$F$13-'СЕТ СН'!$F$23</f>
        <v>5.1859432400000287</v>
      </c>
      <c r="S431" s="37">
        <f>SUMIFS(СВЦЭМ!$L$34:$L$777,СВЦЭМ!$A$34:$A$777,$A431,СВЦЭМ!$B$34:$B$777,S$401)+'СЕТ СН'!$F$13-'СЕТ СН'!$F$23</f>
        <v>9.3869324099999858</v>
      </c>
      <c r="T431" s="37">
        <f>SUMIFS(СВЦЭМ!$L$34:$L$777,СВЦЭМ!$A$34:$A$777,$A431,СВЦЭМ!$B$34:$B$777,T$401)+'СЕТ СН'!$F$13-'СЕТ СН'!$F$23</f>
        <v>23.945571930000028</v>
      </c>
      <c r="U431" s="37">
        <f>SUMIFS(СВЦЭМ!$L$34:$L$777,СВЦЭМ!$A$34:$A$777,$A431,СВЦЭМ!$B$34:$B$777,U$401)+'СЕТ СН'!$F$13-'СЕТ СН'!$F$23</f>
        <v>12.544330930000001</v>
      </c>
      <c r="V431" s="37">
        <f>SUMIFS(СВЦЭМ!$L$34:$L$777,СВЦЭМ!$A$34:$A$777,$A431,СВЦЭМ!$B$34:$B$777,V$401)+'СЕТ СН'!$F$13-'СЕТ СН'!$F$23</f>
        <v>65.558510820000038</v>
      </c>
      <c r="W431" s="37">
        <f>SUMIFS(СВЦЭМ!$L$34:$L$777,СВЦЭМ!$A$34:$A$777,$A431,СВЦЭМ!$B$34:$B$777,W$401)+'СЕТ СН'!$F$13-'СЕТ СН'!$F$23</f>
        <v>161.51674342000001</v>
      </c>
      <c r="X431" s="37">
        <f>SUMIFS(СВЦЭМ!$L$34:$L$777,СВЦЭМ!$A$34:$A$777,$A431,СВЦЭМ!$B$34:$B$777,X$401)+'СЕТ СН'!$F$13-'СЕТ СН'!$F$23</f>
        <v>208.72376712000005</v>
      </c>
      <c r="Y431" s="37">
        <f>SUMIFS(СВЦЭМ!$L$34:$L$777,СВЦЭМ!$A$34:$A$777,$A431,СВЦЭМ!$B$34:$B$777,Y$401)+'СЕТ СН'!$F$13-'СЕТ СН'!$F$23</f>
        <v>247.90313690999994</v>
      </c>
    </row>
    <row r="432" spans="1:25" ht="15.75" hidden="1" x14ac:dyDescent="0.2">
      <c r="A432" s="36">
        <f t="shared" si="11"/>
        <v>43070</v>
      </c>
      <c r="B432" s="37">
        <f>SUMIFS(СВЦЭМ!$L$34:$L$777,СВЦЭМ!$A$34:$A$777,$A432,СВЦЭМ!$B$34:$B$777,B$401)+'СЕТ СН'!$F$13-'СЕТ СН'!$F$23</f>
        <v>-578.75</v>
      </c>
      <c r="C432" s="37">
        <f>SUMIFS(СВЦЭМ!$L$34:$L$777,СВЦЭМ!$A$34:$A$777,$A432,СВЦЭМ!$B$34:$B$777,C$401)+'СЕТ СН'!$F$13-'СЕТ СН'!$F$23</f>
        <v>-578.75</v>
      </c>
      <c r="D432" s="37">
        <f>SUMIFS(СВЦЭМ!$L$34:$L$777,СВЦЭМ!$A$34:$A$777,$A432,СВЦЭМ!$B$34:$B$777,D$401)+'СЕТ СН'!$F$13-'СЕТ СН'!$F$23</f>
        <v>-578.75</v>
      </c>
      <c r="E432" s="37">
        <f>SUMIFS(СВЦЭМ!$L$34:$L$777,СВЦЭМ!$A$34:$A$777,$A432,СВЦЭМ!$B$34:$B$777,E$401)+'СЕТ СН'!$F$13-'СЕТ СН'!$F$23</f>
        <v>-578.75</v>
      </c>
      <c r="F432" s="37">
        <f>SUMIFS(СВЦЭМ!$L$34:$L$777,СВЦЭМ!$A$34:$A$777,$A432,СВЦЭМ!$B$34:$B$777,F$401)+'СЕТ СН'!$F$13-'СЕТ СН'!$F$23</f>
        <v>-578.75</v>
      </c>
      <c r="G432" s="37">
        <f>SUMIFS(СВЦЭМ!$L$34:$L$777,СВЦЭМ!$A$34:$A$777,$A432,СВЦЭМ!$B$34:$B$777,G$401)+'СЕТ СН'!$F$13-'СЕТ СН'!$F$23</f>
        <v>-578.75</v>
      </c>
      <c r="H432" s="37">
        <f>SUMIFS(СВЦЭМ!$L$34:$L$777,СВЦЭМ!$A$34:$A$777,$A432,СВЦЭМ!$B$34:$B$777,H$401)+'СЕТ СН'!$F$13-'СЕТ СН'!$F$23</f>
        <v>-578.75</v>
      </c>
      <c r="I432" s="37">
        <f>SUMIFS(СВЦЭМ!$L$34:$L$777,СВЦЭМ!$A$34:$A$777,$A432,СВЦЭМ!$B$34:$B$777,I$401)+'СЕТ СН'!$F$13-'СЕТ СН'!$F$23</f>
        <v>-578.75</v>
      </c>
      <c r="J432" s="37">
        <f>SUMIFS(СВЦЭМ!$L$34:$L$777,СВЦЭМ!$A$34:$A$777,$A432,СВЦЭМ!$B$34:$B$777,J$401)+'СЕТ СН'!$F$13-'СЕТ СН'!$F$23</f>
        <v>-578.75</v>
      </c>
      <c r="K432" s="37">
        <f>SUMIFS(СВЦЭМ!$L$34:$L$777,СВЦЭМ!$A$34:$A$777,$A432,СВЦЭМ!$B$34:$B$777,K$401)+'СЕТ СН'!$F$13-'СЕТ СН'!$F$23</f>
        <v>-578.75</v>
      </c>
      <c r="L432" s="37">
        <f>SUMIFS(СВЦЭМ!$L$34:$L$777,СВЦЭМ!$A$34:$A$777,$A432,СВЦЭМ!$B$34:$B$777,L$401)+'СЕТ СН'!$F$13-'СЕТ СН'!$F$23</f>
        <v>-578.75</v>
      </c>
      <c r="M432" s="37">
        <f>SUMIFS(СВЦЭМ!$L$34:$L$777,СВЦЭМ!$A$34:$A$777,$A432,СВЦЭМ!$B$34:$B$777,M$401)+'СЕТ СН'!$F$13-'СЕТ СН'!$F$23</f>
        <v>-578.75</v>
      </c>
      <c r="N432" s="37">
        <f>SUMIFS(СВЦЭМ!$L$34:$L$777,СВЦЭМ!$A$34:$A$777,$A432,СВЦЭМ!$B$34:$B$777,N$401)+'СЕТ СН'!$F$13-'СЕТ СН'!$F$23</f>
        <v>-578.75</v>
      </c>
      <c r="O432" s="37">
        <f>SUMIFS(СВЦЭМ!$L$34:$L$777,СВЦЭМ!$A$34:$A$777,$A432,СВЦЭМ!$B$34:$B$777,O$401)+'СЕТ СН'!$F$13-'СЕТ СН'!$F$23</f>
        <v>-578.75</v>
      </c>
      <c r="P432" s="37">
        <f>SUMIFS(СВЦЭМ!$L$34:$L$777,СВЦЭМ!$A$34:$A$777,$A432,СВЦЭМ!$B$34:$B$777,P$401)+'СЕТ СН'!$F$13-'СЕТ СН'!$F$23</f>
        <v>-578.75</v>
      </c>
      <c r="Q432" s="37">
        <f>SUMIFS(СВЦЭМ!$L$34:$L$777,СВЦЭМ!$A$34:$A$777,$A432,СВЦЭМ!$B$34:$B$777,Q$401)+'СЕТ СН'!$F$13-'СЕТ СН'!$F$23</f>
        <v>-578.75</v>
      </c>
      <c r="R432" s="37">
        <f>SUMIFS(СВЦЭМ!$L$34:$L$777,СВЦЭМ!$A$34:$A$777,$A432,СВЦЭМ!$B$34:$B$777,R$401)+'СЕТ СН'!$F$13-'СЕТ СН'!$F$23</f>
        <v>-578.75</v>
      </c>
      <c r="S432" s="37">
        <f>SUMIFS(СВЦЭМ!$L$34:$L$777,СВЦЭМ!$A$34:$A$777,$A432,СВЦЭМ!$B$34:$B$777,S$401)+'СЕТ СН'!$F$13-'СЕТ СН'!$F$23</f>
        <v>-578.75</v>
      </c>
      <c r="T432" s="37">
        <f>SUMIFS(СВЦЭМ!$L$34:$L$777,СВЦЭМ!$A$34:$A$777,$A432,СВЦЭМ!$B$34:$B$777,T$401)+'СЕТ СН'!$F$13-'СЕТ СН'!$F$23</f>
        <v>-578.75</v>
      </c>
      <c r="U432" s="37">
        <f>SUMIFS(СВЦЭМ!$L$34:$L$777,СВЦЭМ!$A$34:$A$777,$A432,СВЦЭМ!$B$34:$B$777,U$401)+'СЕТ СН'!$F$13-'СЕТ СН'!$F$23</f>
        <v>-578.75</v>
      </c>
      <c r="V432" s="37">
        <f>SUMIFS(СВЦЭМ!$L$34:$L$777,СВЦЭМ!$A$34:$A$777,$A432,СВЦЭМ!$B$34:$B$777,V$401)+'СЕТ СН'!$F$13-'СЕТ СН'!$F$23</f>
        <v>-578.75</v>
      </c>
      <c r="W432" s="37">
        <f>SUMIFS(СВЦЭМ!$L$34:$L$777,СВЦЭМ!$A$34:$A$777,$A432,СВЦЭМ!$B$34:$B$777,W$401)+'СЕТ СН'!$F$13-'СЕТ СН'!$F$23</f>
        <v>-578.75</v>
      </c>
      <c r="X432" s="37">
        <f>SUMIFS(СВЦЭМ!$L$34:$L$777,СВЦЭМ!$A$34:$A$777,$A432,СВЦЭМ!$B$34:$B$777,X$401)+'СЕТ СН'!$F$13-'СЕТ СН'!$F$23</f>
        <v>-578.75</v>
      </c>
      <c r="Y432" s="37">
        <f>SUMIFS(СВЦЭМ!$L$34:$L$777,СВЦЭМ!$A$34:$A$777,$A432,СВЦЭМ!$B$34:$B$777,Y$401)+'СЕТ СН'!$F$13-'СЕТ СН'!$F$23</f>
        <v>-578.75</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СН'!$F$23</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8"/>
      <c r="W437" s="48"/>
      <c r="X437" s="48"/>
      <c r="Y437" s="48"/>
    </row>
    <row r="438" spans="1:26" ht="15.75" x14ac:dyDescent="0.2">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c r="V438" s="48"/>
      <c r="W438" s="48"/>
      <c r="X438" s="48"/>
      <c r="Y438" s="48"/>
    </row>
    <row r="439" spans="1:26" ht="15.75" x14ac:dyDescent="0.2">
      <c r="A439" s="115"/>
      <c r="B439" s="115"/>
      <c r="C439" s="115"/>
      <c r="D439" s="115"/>
      <c r="E439" s="115"/>
      <c r="F439" s="115"/>
      <c r="G439" s="115"/>
      <c r="H439" s="115"/>
      <c r="I439" s="115"/>
      <c r="J439" s="115"/>
      <c r="K439" s="115"/>
      <c r="L439" s="115"/>
      <c r="M439" s="115"/>
      <c r="N439" s="118">
        <f>СВЦЭМ!$D$12+'СЕТ СН'!$F$10-'СЕТ СН'!$F$24</f>
        <v>-258304.53451875347</v>
      </c>
      <c r="O439" s="119"/>
      <c r="P439" s="118">
        <f>СВЦЭМ!$D$12+'СЕТ СН'!$F$10-'СЕТ СН'!$G$24</f>
        <v>-614028.99451875361</v>
      </c>
      <c r="Q439" s="119"/>
      <c r="R439" s="118">
        <f>СВЦЭМ!$D$12+'СЕТ СН'!$F$10-'СЕТ СН'!$H$24</f>
        <v>-969753.45451875357</v>
      </c>
      <c r="S439" s="119"/>
      <c r="T439" s="118">
        <f>СВЦЭМ!$D$12+'СЕТ СН'!$F$10-'СЕТ СН'!$I$24</f>
        <v>-1006763.9645187536</v>
      </c>
      <c r="U439" s="119"/>
      <c r="V439" s="48"/>
      <c r="W439" s="48"/>
      <c r="X439" s="48"/>
      <c r="Y439" s="48"/>
    </row>
    <row r="440" spans="1:26" ht="30" customHeight="1" x14ac:dyDescent="0.25"/>
    <row r="441" spans="1:26" ht="15.75" x14ac:dyDescent="0.25">
      <c r="A441" s="134" t="s">
        <v>78</v>
      </c>
      <c r="B441" s="135"/>
      <c r="C441" s="135"/>
      <c r="D441" s="135"/>
      <c r="E441" s="135"/>
      <c r="F441" s="135"/>
      <c r="G441" s="135"/>
      <c r="H441" s="135"/>
      <c r="I441" s="135"/>
      <c r="J441" s="135"/>
      <c r="K441" s="135"/>
      <c r="L441" s="135"/>
      <c r="M441" s="136"/>
      <c r="N441" s="116" t="s">
        <v>29</v>
      </c>
      <c r="O441" s="116"/>
      <c r="P441" s="116"/>
      <c r="Q441" s="116"/>
      <c r="R441" s="116"/>
      <c r="S441" s="116"/>
      <c r="T441" s="116"/>
      <c r="U441" s="116"/>
    </row>
    <row r="442" spans="1:26" ht="15.75" x14ac:dyDescent="0.25">
      <c r="A442" s="137"/>
      <c r="B442" s="138"/>
      <c r="C442" s="138"/>
      <c r="D442" s="138"/>
      <c r="E442" s="138"/>
      <c r="F442" s="138"/>
      <c r="G442" s="138"/>
      <c r="H442" s="138"/>
      <c r="I442" s="138"/>
      <c r="J442" s="138"/>
      <c r="K442" s="138"/>
      <c r="L442" s="138"/>
      <c r="M442" s="139"/>
      <c r="N442" s="117" t="s">
        <v>0</v>
      </c>
      <c r="O442" s="117"/>
      <c r="P442" s="117" t="s">
        <v>1</v>
      </c>
      <c r="Q442" s="117"/>
      <c r="R442" s="117" t="s">
        <v>2</v>
      </c>
      <c r="S442" s="117"/>
      <c r="T442" s="117" t="s">
        <v>3</v>
      </c>
      <c r="U442" s="117"/>
    </row>
    <row r="443" spans="1:26" ht="15.75" x14ac:dyDescent="0.25">
      <c r="A443" s="140"/>
      <c r="B443" s="141"/>
      <c r="C443" s="141"/>
      <c r="D443" s="141"/>
      <c r="E443" s="141"/>
      <c r="F443" s="141"/>
      <c r="G443" s="141"/>
      <c r="H443" s="141"/>
      <c r="I443" s="141"/>
      <c r="J443" s="141"/>
      <c r="K443" s="141"/>
      <c r="L443" s="141"/>
      <c r="M443" s="142"/>
      <c r="N443" s="133">
        <f>'СЕТ СН'!$F$7</f>
        <v>1548395.65</v>
      </c>
      <c r="O443" s="133"/>
      <c r="P443" s="133">
        <f>'СЕТ СН'!$G$7</f>
        <v>254072.38</v>
      </c>
      <c r="Q443" s="133"/>
      <c r="R443" s="133">
        <f>'СЕТ СН'!$H$7</f>
        <v>1469777.75</v>
      </c>
      <c r="S443" s="133"/>
      <c r="T443" s="133">
        <f>'СЕТ СН'!$I$7</f>
        <v>1217417.1100000001</v>
      </c>
      <c r="U443" s="13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opLeftCell="A19" zoomScale="85" zoomScaleNormal="85" zoomScaleSheetLayoutView="80" workbookViewId="0">
      <selection activeCell="A19" sqref="A19"/>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2" t="s">
        <v>43</v>
      </c>
      <c r="B1" s="152"/>
      <c r="C1" s="152"/>
      <c r="D1" s="152"/>
      <c r="E1" s="152"/>
      <c r="F1" s="152"/>
      <c r="G1" s="152"/>
      <c r="H1" s="152"/>
      <c r="I1" s="152"/>
    </row>
    <row r="2" spans="1:9" x14ac:dyDescent="0.25">
      <c r="A2" s="52"/>
      <c r="B2" s="52"/>
      <c r="C2" s="52"/>
      <c r="D2" s="52"/>
      <c r="E2" s="52"/>
      <c r="F2" s="52"/>
      <c r="G2" s="52"/>
      <c r="H2" s="52"/>
      <c r="I2" s="52"/>
    </row>
    <row r="3" spans="1:9" ht="39" customHeight="1" x14ac:dyDescent="0.2">
      <c r="A3" s="153" t="s">
        <v>15</v>
      </c>
      <c r="B3" s="154" t="s">
        <v>16</v>
      </c>
      <c r="C3" s="154" t="s">
        <v>17</v>
      </c>
      <c r="D3" s="154" t="s">
        <v>18</v>
      </c>
      <c r="E3" s="154" t="s">
        <v>11</v>
      </c>
      <c r="F3" s="154" t="s">
        <v>19</v>
      </c>
      <c r="G3" s="154"/>
      <c r="H3" s="154"/>
      <c r="I3" s="154"/>
    </row>
    <row r="4" spans="1:9" x14ac:dyDescent="0.2">
      <c r="A4" s="153"/>
      <c r="B4" s="154"/>
      <c r="C4" s="154"/>
      <c r="D4" s="154"/>
      <c r="E4" s="154"/>
      <c r="F4" s="53" t="s">
        <v>0</v>
      </c>
      <c r="G4" s="53" t="s">
        <v>1</v>
      </c>
      <c r="H4" s="53" t="s">
        <v>2</v>
      </c>
      <c r="I4" s="53" t="s">
        <v>3</v>
      </c>
    </row>
    <row r="5" spans="1:9" ht="84" customHeight="1" x14ac:dyDescent="0.2">
      <c r="A5" s="54" t="s">
        <v>44</v>
      </c>
      <c r="B5" s="53" t="s">
        <v>137</v>
      </c>
      <c r="C5" s="55">
        <v>42917</v>
      </c>
      <c r="D5" s="55">
        <v>43100</v>
      </c>
      <c r="E5" s="53" t="s">
        <v>20</v>
      </c>
      <c r="F5" s="53">
        <v>3361.55</v>
      </c>
      <c r="G5" s="53">
        <v>3751.31</v>
      </c>
      <c r="H5" s="53">
        <v>4187.91</v>
      </c>
      <c r="I5" s="53">
        <v>4293.6499999999996</v>
      </c>
    </row>
    <row r="6" spans="1:9" ht="84" customHeight="1" x14ac:dyDescent="0.2">
      <c r="A6" s="54" t="s">
        <v>45</v>
      </c>
      <c r="B6" s="88" t="s">
        <v>137</v>
      </c>
      <c r="C6" s="55">
        <v>42917</v>
      </c>
      <c r="D6" s="55">
        <v>43100</v>
      </c>
      <c r="E6" s="53" t="s">
        <v>20</v>
      </c>
      <c r="F6" s="53">
        <v>275.25</v>
      </c>
      <c r="G6" s="53">
        <v>532.24</v>
      </c>
      <c r="H6" s="53">
        <v>603.14</v>
      </c>
      <c r="I6" s="53">
        <v>1111.32</v>
      </c>
    </row>
    <row r="7" spans="1:9" ht="84" customHeight="1" x14ac:dyDescent="0.2">
      <c r="A7" s="54" t="s">
        <v>46</v>
      </c>
      <c r="B7" s="88" t="s">
        <v>137</v>
      </c>
      <c r="C7" s="55">
        <v>42917</v>
      </c>
      <c r="D7" s="55">
        <v>43100</v>
      </c>
      <c r="E7" s="53" t="s">
        <v>21</v>
      </c>
      <c r="F7" s="53">
        <v>1548395.65</v>
      </c>
      <c r="G7" s="53">
        <v>254072.38</v>
      </c>
      <c r="H7" s="53">
        <v>1469777.75</v>
      </c>
      <c r="I7" s="53">
        <v>1217417.1100000001</v>
      </c>
    </row>
    <row r="8" spans="1:9" ht="84" customHeight="1" x14ac:dyDescent="0.2">
      <c r="A8" s="54" t="s">
        <v>125</v>
      </c>
      <c r="B8" s="88" t="s">
        <v>138</v>
      </c>
      <c r="C8" s="55">
        <v>42917</v>
      </c>
      <c r="D8" s="55">
        <v>43100</v>
      </c>
      <c r="E8" s="53" t="s">
        <v>20</v>
      </c>
      <c r="F8" s="53">
        <v>276</v>
      </c>
      <c r="G8" s="53">
        <v>276</v>
      </c>
      <c r="H8" s="53">
        <v>276</v>
      </c>
      <c r="I8" s="53">
        <v>276</v>
      </c>
    </row>
    <row r="9" spans="1:9" ht="84" customHeight="1" x14ac:dyDescent="0.2">
      <c r="A9" s="54" t="s">
        <v>126</v>
      </c>
      <c r="B9" s="53" t="s">
        <v>138</v>
      </c>
      <c r="C9" s="55">
        <v>42917</v>
      </c>
      <c r="D9" s="55">
        <v>43100</v>
      </c>
      <c r="E9" s="53" t="s">
        <v>20</v>
      </c>
      <c r="F9" s="53">
        <v>276</v>
      </c>
      <c r="G9" s="53">
        <v>276</v>
      </c>
      <c r="H9" s="53">
        <v>276</v>
      </c>
      <c r="I9" s="53">
        <v>276</v>
      </c>
    </row>
    <row r="10" spans="1:9" ht="84" customHeight="1" x14ac:dyDescent="0.2">
      <c r="A10" s="54" t="s">
        <v>83</v>
      </c>
      <c r="B10" s="53" t="s">
        <v>138</v>
      </c>
      <c r="C10" s="55">
        <v>42917</v>
      </c>
      <c r="D10" s="55">
        <v>43100</v>
      </c>
      <c r="E10" s="53" t="s">
        <v>127</v>
      </c>
      <c r="F10" s="155">
        <v>0</v>
      </c>
      <c r="G10" s="156"/>
      <c r="H10" s="156"/>
      <c r="I10" s="157"/>
    </row>
    <row r="11" spans="1:9" ht="84" customHeight="1" x14ac:dyDescent="0.2">
      <c r="A11" s="54" t="s">
        <v>79</v>
      </c>
      <c r="B11" s="53" t="s">
        <v>138</v>
      </c>
      <c r="C11" s="55">
        <v>42917</v>
      </c>
      <c r="D11" s="55">
        <v>43100</v>
      </c>
      <c r="E11" s="53" t="s">
        <v>20</v>
      </c>
      <c r="F11" s="53">
        <v>276</v>
      </c>
      <c r="G11" s="53">
        <v>276</v>
      </c>
      <c r="H11" s="53">
        <v>276</v>
      </c>
      <c r="I11" s="53">
        <v>276</v>
      </c>
    </row>
    <row r="12" spans="1:9" ht="78" customHeight="1" x14ac:dyDescent="0.2">
      <c r="A12" s="54" t="s">
        <v>80</v>
      </c>
      <c r="B12" s="53" t="s">
        <v>138</v>
      </c>
      <c r="C12" s="55">
        <v>42917</v>
      </c>
      <c r="D12" s="55">
        <v>43100</v>
      </c>
      <c r="E12" s="53" t="s">
        <v>20</v>
      </c>
      <c r="F12" s="149">
        <v>0</v>
      </c>
      <c r="G12" s="150"/>
      <c r="H12" s="150"/>
      <c r="I12" s="151"/>
    </row>
    <row r="13" spans="1:9" ht="75" x14ac:dyDescent="0.2">
      <c r="A13" s="54" t="s">
        <v>81</v>
      </c>
      <c r="B13" s="53" t="s">
        <v>138</v>
      </c>
      <c r="C13" s="55">
        <v>42917</v>
      </c>
      <c r="D13" s="55">
        <v>43100</v>
      </c>
      <c r="E13" s="53" t="s">
        <v>20</v>
      </c>
      <c r="F13" s="149">
        <v>0</v>
      </c>
      <c r="G13" s="150"/>
      <c r="H13" s="150"/>
      <c r="I13" s="151"/>
    </row>
    <row r="14" spans="1:9" ht="75" x14ac:dyDescent="0.2">
      <c r="A14" s="54" t="s">
        <v>82</v>
      </c>
      <c r="B14" s="53" t="s">
        <v>138</v>
      </c>
      <c r="C14" s="55">
        <v>42917</v>
      </c>
      <c r="D14" s="55">
        <v>43100</v>
      </c>
      <c r="E14" s="53" t="s">
        <v>20</v>
      </c>
      <c r="F14" s="149">
        <v>0</v>
      </c>
      <c r="G14" s="150"/>
      <c r="H14" s="150"/>
      <c r="I14" s="151"/>
    </row>
    <row r="15" spans="1:9" ht="75" x14ac:dyDescent="0.2">
      <c r="A15" s="54" t="s">
        <v>139</v>
      </c>
      <c r="B15" s="90" t="s">
        <v>143</v>
      </c>
      <c r="C15" s="55">
        <v>42917</v>
      </c>
      <c r="D15" s="55">
        <v>43100</v>
      </c>
      <c r="E15" s="90" t="s">
        <v>20</v>
      </c>
      <c r="F15" s="90">
        <v>1701.54</v>
      </c>
      <c r="G15" s="90">
        <v>2017</v>
      </c>
      <c r="H15" s="90">
        <v>2770.91</v>
      </c>
      <c r="I15" s="90">
        <v>2826.54</v>
      </c>
    </row>
    <row r="16" spans="1:9" ht="75" x14ac:dyDescent="0.2">
      <c r="A16" s="54" t="s">
        <v>140</v>
      </c>
      <c r="B16" s="91" t="s">
        <v>143</v>
      </c>
      <c r="C16" s="55">
        <v>42917</v>
      </c>
      <c r="D16" s="55">
        <v>43100</v>
      </c>
      <c r="E16" s="91" t="s">
        <v>20</v>
      </c>
      <c r="F16" s="91">
        <v>1701.54</v>
      </c>
      <c r="G16" s="91">
        <v>2017</v>
      </c>
      <c r="H16" s="91">
        <v>2770.91</v>
      </c>
      <c r="I16" s="91">
        <v>2826.54</v>
      </c>
    </row>
    <row r="17" spans="1:9" ht="75" x14ac:dyDescent="0.2">
      <c r="A17" s="54" t="s">
        <v>141</v>
      </c>
      <c r="B17" s="91" t="s">
        <v>143</v>
      </c>
      <c r="C17" s="55">
        <v>42917</v>
      </c>
      <c r="D17" s="55">
        <v>43100</v>
      </c>
      <c r="E17" s="90" t="s">
        <v>20</v>
      </c>
      <c r="F17" s="90">
        <v>578.75</v>
      </c>
      <c r="G17" s="91">
        <v>578.75</v>
      </c>
      <c r="H17" s="91">
        <v>578.75</v>
      </c>
      <c r="I17" s="91">
        <v>578.75</v>
      </c>
    </row>
    <row r="18" spans="1:9" ht="75" x14ac:dyDescent="0.2">
      <c r="A18" s="54" t="s">
        <v>142</v>
      </c>
      <c r="B18" s="91" t="s">
        <v>143</v>
      </c>
      <c r="C18" s="55">
        <v>42917</v>
      </c>
      <c r="D18" s="55">
        <v>43100</v>
      </c>
      <c r="E18" s="90" t="s">
        <v>20</v>
      </c>
      <c r="F18" s="90">
        <v>746989.08</v>
      </c>
      <c r="G18" s="90">
        <v>1102713.54</v>
      </c>
      <c r="H18" s="90">
        <v>1458438</v>
      </c>
      <c r="I18" s="90">
        <v>1495448.51</v>
      </c>
    </row>
    <row r="19" spans="1:9" ht="75" x14ac:dyDescent="0.2">
      <c r="A19" s="54" t="s">
        <v>144</v>
      </c>
      <c r="B19" s="91" t="s">
        <v>143</v>
      </c>
      <c r="C19" s="55">
        <v>42917</v>
      </c>
      <c r="D19" s="55">
        <v>43100</v>
      </c>
      <c r="E19" s="91" t="s">
        <v>20</v>
      </c>
      <c r="F19" s="91">
        <v>578.75</v>
      </c>
      <c r="G19" s="91">
        <v>578.75</v>
      </c>
      <c r="H19" s="91">
        <v>578.75</v>
      </c>
      <c r="I19" s="91">
        <v>578.75</v>
      </c>
    </row>
    <row r="20" spans="1:9" ht="75" x14ac:dyDescent="0.2">
      <c r="A20" s="54" t="s">
        <v>145</v>
      </c>
      <c r="B20" s="91" t="s">
        <v>143</v>
      </c>
      <c r="C20" s="55">
        <v>42917</v>
      </c>
      <c r="D20" s="55">
        <v>43100</v>
      </c>
      <c r="E20" s="91" t="s">
        <v>20</v>
      </c>
      <c r="F20" s="91">
        <v>746989.08</v>
      </c>
      <c r="G20" s="91">
        <v>1102713.54</v>
      </c>
      <c r="H20" s="91">
        <v>1458438</v>
      </c>
      <c r="I20" s="91">
        <v>1495448.51</v>
      </c>
    </row>
    <row r="21" spans="1:9" ht="75" x14ac:dyDescent="0.2">
      <c r="A21" s="54" t="s">
        <v>147</v>
      </c>
      <c r="B21" s="91" t="s">
        <v>143</v>
      </c>
      <c r="C21" s="55">
        <v>42917</v>
      </c>
      <c r="D21" s="55">
        <v>43100</v>
      </c>
      <c r="E21" s="91" t="s">
        <v>20</v>
      </c>
      <c r="F21" s="91">
        <v>578.75</v>
      </c>
      <c r="G21" s="91">
        <v>578.75</v>
      </c>
      <c r="H21" s="91">
        <v>578.75</v>
      </c>
      <c r="I21" s="91">
        <v>578.75</v>
      </c>
    </row>
    <row r="22" spans="1:9" ht="75" x14ac:dyDescent="0.2">
      <c r="A22" s="54" t="s">
        <v>146</v>
      </c>
      <c r="B22" s="91" t="s">
        <v>143</v>
      </c>
      <c r="C22" s="55">
        <v>42917</v>
      </c>
      <c r="D22" s="55">
        <v>43100</v>
      </c>
      <c r="E22" s="91" t="s">
        <v>20</v>
      </c>
      <c r="F22" s="91">
        <v>746989.08</v>
      </c>
      <c r="G22" s="91">
        <v>1102713.54</v>
      </c>
      <c r="H22" s="91">
        <v>1458438</v>
      </c>
      <c r="I22" s="91">
        <v>1495448.51</v>
      </c>
    </row>
    <row r="23" spans="1:9" ht="75" x14ac:dyDescent="0.2">
      <c r="A23" s="54" t="s">
        <v>148</v>
      </c>
      <c r="B23" s="91" t="s">
        <v>143</v>
      </c>
      <c r="C23" s="55">
        <v>42917</v>
      </c>
      <c r="D23" s="55">
        <v>43100</v>
      </c>
      <c r="E23" s="91" t="s">
        <v>20</v>
      </c>
      <c r="F23" s="91">
        <v>578.75</v>
      </c>
      <c r="G23" s="91">
        <v>578.75</v>
      </c>
      <c r="H23" s="91">
        <v>578.75</v>
      </c>
      <c r="I23" s="91">
        <v>578.75</v>
      </c>
    </row>
    <row r="24" spans="1:9" ht="75" x14ac:dyDescent="0.2">
      <c r="A24" s="54" t="s">
        <v>149</v>
      </c>
      <c r="B24" s="91" t="s">
        <v>143</v>
      </c>
      <c r="C24" s="55">
        <v>42917</v>
      </c>
      <c r="D24" s="55">
        <v>43100</v>
      </c>
      <c r="E24" s="91" t="s">
        <v>20</v>
      </c>
      <c r="F24" s="91">
        <v>746989.08</v>
      </c>
      <c r="G24" s="91">
        <v>1102713.54</v>
      </c>
      <c r="H24" s="91">
        <v>1458438</v>
      </c>
      <c r="I24" s="91">
        <v>1495448.51</v>
      </c>
    </row>
  </sheetData>
  <sheetProtection password="FD97"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55" zoomScaleNormal="55" workbookViewId="0">
      <selection activeCell="E5" sqref="E5"/>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73" t="s">
        <v>87</v>
      </c>
      <c r="B4" s="174"/>
      <c r="C4" s="65"/>
      <c r="D4" s="66" t="s">
        <v>88</v>
      </c>
    </row>
    <row r="5" spans="1:4" ht="15" customHeight="1" x14ac:dyDescent="0.2">
      <c r="A5" s="176" t="s">
        <v>89</v>
      </c>
      <c r="B5" s="177"/>
      <c r="C5" s="67"/>
      <c r="D5" s="68" t="s">
        <v>90</v>
      </c>
    </row>
    <row r="6" spans="1:4" ht="15" customHeight="1" x14ac:dyDescent="0.2">
      <c r="A6" s="173" t="s">
        <v>91</v>
      </c>
      <c r="B6" s="174"/>
      <c r="C6" s="69"/>
      <c r="D6" s="66" t="s">
        <v>92</v>
      </c>
    </row>
    <row r="7" spans="1:4" ht="15" customHeight="1" x14ac:dyDescent="0.2">
      <c r="A7" s="173" t="s">
        <v>93</v>
      </c>
      <c r="B7" s="174"/>
      <c r="C7" s="69"/>
      <c r="D7" s="66" t="s">
        <v>150</v>
      </c>
    </row>
    <row r="8" spans="1:4" ht="15" customHeight="1" x14ac:dyDescent="0.2">
      <c r="A8" s="175" t="s">
        <v>94</v>
      </c>
      <c r="B8" s="175"/>
      <c r="C8" s="92"/>
      <c r="D8" s="70"/>
    </row>
    <row r="9" spans="1:4" ht="15" customHeight="1" x14ac:dyDescent="0.2">
      <c r="A9" s="71" t="s">
        <v>95</v>
      </c>
      <c r="B9" s="72"/>
      <c r="C9" s="73"/>
      <c r="D9" s="74"/>
    </row>
    <row r="10" spans="1:4" ht="30" customHeight="1" x14ac:dyDescent="0.2">
      <c r="A10" s="166" t="s">
        <v>96</v>
      </c>
      <c r="B10" s="167"/>
      <c r="C10" s="75"/>
      <c r="D10" s="76">
        <v>3.2847368100000001</v>
      </c>
    </row>
    <row r="11" spans="1:4" ht="66" customHeight="1" x14ac:dyDescent="0.2">
      <c r="A11" s="166" t="s">
        <v>97</v>
      </c>
      <c r="B11" s="167"/>
      <c r="C11" s="75"/>
      <c r="D11" s="76">
        <v>982.00688234999996</v>
      </c>
    </row>
    <row r="12" spans="1:4" ht="30" customHeight="1" x14ac:dyDescent="0.2">
      <c r="A12" s="166" t="s">
        <v>98</v>
      </c>
      <c r="B12" s="167"/>
      <c r="C12" s="75"/>
      <c r="D12" s="77">
        <v>488684.54548124649</v>
      </c>
    </row>
    <row r="13" spans="1:4" ht="30" customHeight="1" x14ac:dyDescent="0.2">
      <c r="A13" s="166" t="s">
        <v>99</v>
      </c>
      <c r="B13" s="167"/>
      <c r="C13" s="75"/>
      <c r="D13" s="78"/>
    </row>
    <row r="14" spans="1:4" ht="15" customHeight="1" x14ac:dyDescent="0.2">
      <c r="A14" s="164" t="s">
        <v>100</v>
      </c>
      <c r="B14" s="165"/>
      <c r="C14" s="75"/>
      <c r="D14" s="76">
        <v>1191.55423021</v>
      </c>
    </row>
    <row r="15" spans="1:4" ht="15" customHeight="1" x14ac:dyDescent="0.2">
      <c r="A15" s="164" t="s">
        <v>101</v>
      </c>
      <c r="B15" s="165"/>
      <c r="C15" s="75"/>
      <c r="D15" s="76">
        <v>1606.2300691600001</v>
      </c>
    </row>
    <row r="16" spans="1:4" ht="15" customHeight="1" x14ac:dyDescent="0.2">
      <c r="A16" s="164" t="s">
        <v>102</v>
      </c>
      <c r="B16" s="165"/>
      <c r="C16" s="75"/>
      <c r="D16" s="76">
        <v>2504.9922496099998</v>
      </c>
    </row>
    <row r="17" spans="1:12" ht="15" customHeight="1" x14ac:dyDescent="0.2">
      <c r="A17" s="164" t="s">
        <v>103</v>
      </c>
      <c r="B17" s="165"/>
      <c r="C17" s="75"/>
      <c r="D17" s="76">
        <v>1942.4738712799999</v>
      </c>
    </row>
    <row r="18" spans="1:12" ht="52.5" customHeight="1" x14ac:dyDescent="0.2">
      <c r="A18" s="166" t="s">
        <v>104</v>
      </c>
      <c r="B18" s="167"/>
      <c r="C18" s="75"/>
      <c r="D18" s="76">
        <v>0</v>
      </c>
    </row>
    <row r="19" spans="1:12" ht="15" customHeight="1" x14ac:dyDescent="0.2">
      <c r="A19" s="71" t="s">
        <v>105</v>
      </c>
      <c r="B19" s="72"/>
      <c r="C19" s="79"/>
      <c r="D19" s="80"/>
    </row>
    <row r="20" spans="1:12" ht="30" customHeight="1" x14ac:dyDescent="0.2">
      <c r="A20" s="166" t="s">
        <v>106</v>
      </c>
      <c r="B20" s="167"/>
      <c r="C20" s="75"/>
      <c r="D20" s="81">
        <v>23607.587</v>
      </c>
    </row>
    <row r="21" spans="1:12" ht="30" customHeight="1" x14ac:dyDescent="0.2">
      <c r="A21" s="166" t="s">
        <v>107</v>
      </c>
      <c r="B21" s="167"/>
      <c r="C21" s="82"/>
      <c r="D21" s="81">
        <v>34.046999999999997</v>
      </c>
    </row>
    <row r="22" spans="1:12" ht="15" customHeight="1" x14ac:dyDescent="0.2">
      <c r="A22" s="71" t="s">
        <v>108</v>
      </c>
      <c r="B22" s="72"/>
      <c r="C22" s="79"/>
      <c r="D22" s="80"/>
    </row>
    <row r="23" spans="1:12" ht="15" customHeight="1" x14ac:dyDescent="0.25">
      <c r="A23" s="166" t="s">
        <v>109</v>
      </c>
      <c r="B23" s="167"/>
      <c r="C23" s="83"/>
      <c r="D23" s="78"/>
    </row>
    <row r="24" spans="1:12" ht="15" customHeight="1" x14ac:dyDescent="0.25">
      <c r="A24" s="164" t="s">
        <v>100</v>
      </c>
      <c r="B24" s="165"/>
      <c r="C24" s="83"/>
      <c r="D24" s="84">
        <v>0</v>
      </c>
    </row>
    <row r="25" spans="1:12" ht="15" customHeight="1" x14ac:dyDescent="0.25">
      <c r="A25" s="164" t="s">
        <v>101</v>
      </c>
      <c r="B25" s="165"/>
      <c r="C25" s="83"/>
      <c r="D25" s="84">
        <v>1.4508419376282784E-3</v>
      </c>
    </row>
    <row r="26" spans="1:12" ht="15" customHeight="1" x14ac:dyDescent="0.25">
      <c r="A26" s="164" t="s">
        <v>102</v>
      </c>
      <c r="B26" s="165"/>
      <c r="C26" s="83"/>
      <c r="D26" s="84">
        <v>3.4267566775134412E-3</v>
      </c>
    </row>
    <row r="27" spans="1:12" ht="15" customHeight="1" x14ac:dyDescent="0.25">
      <c r="A27" s="164" t="s">
        <v>103</v>
      </c>
      <c r="B27" s="165"/>
      <c r="C27" s="83"/>
      <c r="D27" s="84">
        <v>2.1892741193423495E-3</v>
      </c>
    </row>
    <row r="29" spans="1:12" x14ac:dyDescent="0.2">
      <c r="A29" s="59" t="s">
        <v>110</v>
      </c>
      <c r="B29" s="60"/>
      <c r="C29" s="60"/>
      <c r="D29" s="57"/>
      <c r="E29" s="57"/>
      <c r="F29" s="61"/>
      <c r="G29" s="61"/>
      <c r="H29" s="61"/>
      <c r="I29" s="62"/>
      <c r="J29" s="61"/>
      <c r="K29" s="61"/>
      <c r="L29" s="61"/>
    </row>
    <row r="30" spans="1:12" ht="280.5" customHeight="1" x14ac:dyDescent="0.2">
      <c r="A30" s="168" t="s">
        <v>7</v>
      </c>
      <c r="B30" s="168" t="s">
        <v>111</v>
      </c>
      <c r="C30" s="58" t="s">
        <v>112</v>
      </c>
      <c r="D30" s="58" t="s">
        <v>113</v>
      </c>
      <c r="E30" s="170" t="s">
        <v>114</v>
      </c>
      <c r="F30" s="171"/>
      <c r="G30" s="171"/>
      <c r="H30" s="172"/>
      <c r="I30" s="170" t="s">
        <v>115</v>
      </c>
      <c r="J30" s="171"/>
      <c r="K30" s="171"/>
      <c r="L30" s="172"/>
    </row>
    <row r="31" spans="1:12" x14ac:dyDescent="0.2">
      <c r="A31" s="169"/>
      <c r="B31" s="169"/>
      <c r="C31" s="58" t="s">
        <v>116</v>
      </c>
      <c r="D31" s="58" t="s">
        <v>116</v>
      </c>
      <c r="E31" s="170" t="s">
        <v>116</v>
      </c>
      <c r="F31" s="171"/>
      <c r="G31" s="171"/>
      <c r="H31" s="172"/>
      <c r="I31" s="170" t="s">
        <v>116</v>
      </c>
      <c r="J31" s="171"/>
      <c r="K31" s="171"/>
      <c r="L31" s="172"/>
    </row>
    <row r="32" spans="1:12" x14ac:dyDescent="0.2">
      <c r="A32" s="161"/>
      <c r="B32" s="161"/>
      <c r="C32" s="163"/>
      <c r="D32" s="163"/>
      <c r="E32" s="158"/>
      <c r="F32" s="159"/>
      <c r="G32" s="159"/>
      <c r="H32" s="160"/>
      <c r="I32" s="158"/>
      <c r="J32" s="159"/>
      <c r="K32" s="159"/>
      <c r="L32" s="160"/>
    </row>
    <row r="33" spans="1:12" ht="15" customHeight="1" x14ac:dyDescent="0.2">
      <c r="A33" s="162"/>
      <c r="B33" s="162"/>
      <c r="C33" s="162"/>
      <c r="D33" s="162"/>
      <c r="E33" s="85" t="s">
        <v>117</v>
      </c>
      <c r="F33" s="85" t="s">
        <v>118</v>
      </c>
      <c r="G33" s="85" t="s">
        <v>119</v>
      </c>
      <c r="H33" s="85" t="s">
        <v>120</v>
      </c>
      <c r="I33" s="85" t="s">
        <v>121</v>
      </c>
      <c r="J33" s="85" t="s">
        <v>122</v>
      </c>
      <c r="K33" s="85" t="s">
        <v>123</v>
      </c>
      <c r="L33" s="85" t="s">
        <v>124</v>
      </c>
    </row>
    <row r="34" spans="1:12" ht="12.75" customHeight="1" x14ac:dyDescent="0.2">
      <c r="A34" s="86" t="s">
        <v>151</v>
      </c>
      <c r="B34" s="86">
        <v>1</v>
      </c>
      <c r="C34" s="87">
        <v>1032.42582939</v>
      </c>
      <c r="D34" s="87">
        <v>1027.42518397</v>
      </c>
      <c r="E34" s="87">
        <v>0</v>
      </c>
      <c r="F34" s="87">
        <v>102.74251839999999</v>
      </c>
      <c r="G34" s="87">
        <v>256.85629598999998</v>
      </c>
      <c r="H34" s="87">
        <v>513.71259198999996</v>
      </c>
      <c r="I34" s="87">
        <v>0</v>
      </c>
      <c r="J34" s="87">
        <v>565.08385118000001</v>
      </c>
      <c r="K34" s="87">
        <v>667.82636958000001</v>
      </c>
      <c r="L34" s="87">
        <v>770.56888798</v>
      </c>
    </row>
    <row r="35" spans="1:12" ht="12.75" customHeight="1" x14ac:dyDescent="0.2">
      <c r="A35" s="86" t="s">
        <v>151</v>
      </c>
      <c r="B35" s="86">
        <v>2</v>
      </c>
      <c r="C35" s="87">
        <v>1083.1748465400001</v>
      </c>
      <c r="D35" s="87">
        <v>1078.03115718</v>
      </c>
      <c r="E35" s="87">
        <v>0</v>
      </c>
      <c r="F35" s="87">
        <v>107.80311571999999</v>
      </c>
      <c r="G35" s="87">
        <v>269.50778930000001</v>
      </c>
      <c r="H35" s="87">
        <v>539.01557859000002</v>
      </c>
      <c r="I35" s="87">
        <v>0</v>
      </c>
      <c r="J35" s="87">
        <v>592.91713645000004</v>
      </c>
      <c r="K35" s="87">
        <v>700.72025216999998</v>
      </c>
      <c r="L35" s="87">
        <v>808.52336789000003</v>
      </c>
    </row>
    <row r="36" spans="1:12" ht="12.75" customHeight="1" x14ac:dyDescent="0.2">
      <c r="A36" s="86" t="s">
        <v>151</v>
      </c>
      <c r="B36" s="86">
        <v>3</v>
      </c>
      <c r="C36" s="87">
        <v>1167.4099533799999</v>
      </c>
      <c r="D36" s="87">
        <v>1161.85694274</v>
      </c>
      <c r="E36" s="87">
        <v>0</v>
      </c>
      <c r="F36" s="87">
        <v>116.18569427</v>
      </c>
      <c r="G36" s="87">
        <v>290.46423569000001</v>
      </c>
      <c r="H36" s="87">
        <v>580.92847137000001</v>
      </c>
      <c r="I36" s="87">
        <v>0</v>
      </c>
      <c r="J36" s="87">
        <v>639.02131851000001</v>
      </c>
      <c r="K36" s="87">
        <v>755.20701278000001</v>
      </c>
      <c r="L36" s="87">
        <v>871.39270706000002</v>
      </c>
    </row>
    <row r="37" spans="1:12" ht="12.75" customHeight="1" x14ac:dyDescent="0.2">
      <c r="A37" s="86" t="s">
        <v>151</v>
      </c>
      <c r="B37" s="86">
        <v>4</v>
      </c>
      <c r="C37" s="87">
        <v>1181.24702465</v>
      </c>
      <c r="D37" s="87">
        <v>1175.64609584</v>
      </c>
      <c r="E37" s="87">
        <v>0</v>
      </c>
      <c r="F37" s="87">
        <v>117.56460958</v>
      </c>
      <c r="G37" s="87">
        <v>293.91152396000001</v>
      </c>
      <c r="H37" s="87">
        <v>587.82304792000002</v>
      </c>
      <c r="I37" s="87">
        <v>0</v>
      </c>
      <c r="J37" s="87">
        <v>646.60535271000003</v>
      </c>
      <c r="K37" s="87">
        <v>764.16996229999995</v>
      </c>
      <c r="L37" s="87">
        <v>881.73457187999998</v>
      </c>
    </row>
    <row r="38" spans="1:12" ht="12.75" customHeight="1" x14ac:dyDescent="0.2">
      <c r="A38" s="86" t="s">
        <v>151</v>
      </c>
      <c r="B38" s="86">
        <v>5</v>
      </c>
      <c r="C38" s="87">
        <v>1182.99337191</v>
      </c>
      <c r="D38" s="87">
        <v>1176.9940305600001</v>
      </c>
      <c r="E38" s="87">
        <v>0</v>
      </c>
      <c r="F38" s="87">
        <v>117.69940305999999</v>
      </c>
      <c r="G38" s="87">
        <v>294.24850764000001</v>
      </c>
      <c r="H38" s="87">
        <v>588.49701528000003</v>
      </c>
      <c r="I38" s="87">
        <v>0</v>
      </c>
      <c r="J38" s="87">
        <v>647.34671680999998</v>
      </c>
      <c r="K38" s="87">
        <v>765.04611985999998</v>
      </c>
      <c r="L38" s="87">
        <v>882.74552291999998</v>
      </c>
    </row>
    <row r="39" spans="1:12" ht="12.75" customHeight="1" x14ac:dyDescent="0.2">
      <c r="A39" s="86" t="s">
        <v>151</v>
      </c>
      <c r="B39" s="86">
        <v>6</v>
      </c>
      <c r="C39" s="87">
        <v>1174.9337989400001</v>
      </c>
      <c r="D39" s="87">
        <v>1168.6490727800001</v>
      </c>
      <c r="E39" s="87">
        <v>0</v>
      </c>
      <c r="F39" s="87">
        <v>116.86490728</v>
      </c>
      <c r="G39" s="87">
        <v>292.16226820000003</v>
      </c>
      <c r="H39" s="87">
        <v>584.32453639000005</v>
      </c>
      <c r="I39" s="87">
        <v>0</v>
      </c>
      <c r="J39" s="87">
        <v>642.75699003</v>
      </c>
      <c r="K39" s="87">
        <v>759.62189731000001</v>
      </c>
      <c r="L39" s="87">
        <v>876.48680459000002</v>
      </c>
    </row>
    <row r="40" spans="1:12" ht="12.75" customHeight="1" x14ac:dyDescent="0.2">
      <c r="A40" s="86" t="s">
        <v>151</v>
      </c>
      <c r="B40" s="86">
        <v>7</v>
      </c>
      <c r="C40" s="87">
        <v>1074.19251347</v>
      </c>
      <c r="D40" s="87">
        <v>1068.44413704</v>
      </c>
      <c r="E40" s="87">
        <v>0</v>
      </c>
      <c r="F40" s="87">
        <v>106.8444137</v>
      </c>
      <c r="G40" s="87">
        <v>267.11103426</v>
      </c>
      <c r="H40" s="87">
        <v>534.22206851999999</v>
      </c>
      <c r="I40" s="87">
        <v>0</v>
      </c>
      <c r="J40" s="87">
        <v>587.64427536999995</v>
      </c>
      <c r="K40" s="87">
        <v>694.48868907999997</v>
      </c>
      <c r="L40" s="87">
        <v>801.33310277999999</v>
      </c>
    </row>
    <row r="41" spans="1:12" ht="12.75" customHeight="1" x14ac:dyDescent="0.2">
      <c r="A41" s="86" t="s">
        <v>151</v>
      </c>
      <c r="B41" s="86">
        <v>8</v>
      </c>
      <c r="C41" s="87">
        <v>1044.9452093699999</v>
      </c>
      <c r="D41" s="87">
        <v>1039.3637832899999</v>
      </c>
      <c r="E41" s="87">
        <v>0</v>
      </c>
      <c r="F41" s="87">
        <v>103.93637833</v>
      </c>
      <c r="G41" s="87">
        <v>259.84094582</v>
      </c>
      <c r="H41" s="87">
        <v>519.68189165000001</v>
      </c>
      <c r="I41" s="87">
        <v>0</v>
      </c>
      <c r="J41" s="87">
        <v>571.65008080999996</v>
      </c>
      <c r="K41" s="87">
        <v>675.58645913999999</v>
      </c>
      <c r="L41" s="87">
        <v>779.52283747000001</v>
      </c>
    </row>
    <row r="42" spans="1:12" ht="12.75" customHeight="1" x14ac:dyDescent="0.2">
      <c r="A42" s="86" t="s">
        <v>151</v>
      </c>
      <c r="B42" s="86">
        <v>9</v>
      </c>
      <c r="C42" s="87">
        <v>919.75693879999994</v>
      </c>
      <c r="D42" s="87">
        <v>914.84539683000003</v>
      </c>
      <c r="E42" s="87">
        <v>0</v>
      </c>
      <c r="F42" s="87">
        <v>91.484539679999997</v>
      </c>
      <c r="G42" s="87">
        <v>228.71134921000001</v>
      </c>
      <c r="H42" s="87">
        <v>457.42269842000002</v>
      </c>
      <c r="I42" s="87">
        <v>0</v>
      </c>
      <c r="J42" s="87">
        <v>503.16496826000002</v>
      </c>
      <c r="K42" s="87">
        <v>594.64950794000003</v>
      </c>
      <c r="L42" s="87">
        <v>686.13404762000005</v>
      </c>
    </row>
    <row r="43" spans="1:12" ht="12.75" customHeight="1" x14ac:dyDescent="0.2">
      <c r="A43" s="86" t="s">
        <v>151</v>
      </c>
      <c r="B43" s="86">
        <v>10</v>
      </c>
      <c r="C43" s="87">
        <v>848.24594779999995</v>
      </c>
      <c r="D43" s="87">
        <v>843.38110157999995</v>
      </c>
      <c r="E43" s="87">
        <v>0</v>
      </c>
      <c r="F43" s="87">
        <v>84.338110159999999</v>
      </c>
      <c r="G43" s="87">
        <v>210.84527539999999</v>
      </c>
      <c r="H43" s="87">
        <v>421.69055078999997</v>
      </c>
      <c r="I43" s="87">
        <v>0</v>
      </c>
      <c r="J43" s="87">
        <v>463.85960587</v>
      </c>
      <c r="K43" s="87">
        <v>548.19771603000004</v>
      </c>
      <c r="L43" s="87">
        <v>632.53582618999997</v>
      </c>
    </row>
    <row r="44" spans="1:12" ht="12.75" customHeight="1" x14ac:dyDescent="0.2">
      <c r="A44" s="86" t="s">
        <v>151</v>
      </c>
      <c r="B44" s="86">
        <v>11</v>
      </c>
      <c r="C44" s="87">
        <v>761.17209896999998</v>
      </c>
      <c r="D44" s="87">
        <v>756.98512611000001</v>
      </c>
      <c r="E44" s="87">
        <v>0</v>
      </c>
      <c r="F44" s="87">
        <v>75.698512609999995</v>
      </c>
      <c r="G44" s="87">
        <v>189.24628153</v>
      </c>
      <c r="H44" s="87">
        <v>378.49256306000001</v>
      </c>
      <c r="I44" s="87">
        <v>0</v>
      </c>
      <c r="J44" s="87">
        <v>416.34181935999999</v>
      </c>
      <c r="K44" s="87">
        <v>492.04033197000001</v>
      </c>
      <c r="L44" s="87">
        <v>567.73884457999998</v>
      </c>
    </row>
    <row r="45" spans="1:12" ht="12.75" customHeight="1" x14ac:dyDescent="0.2">
      <c r="A45" s="86" t="s">
        <v>151</v>
      </c>
      <c r="B45" s="86">
        <v>12</v>
      </c>
      <c r="C45" s="87">
        <v>718.84495388000005</v>
      </c>
      <c r="D45" s="87">
        <v>714.75668436000001</v>
      </c>
      <c r="E45" s="87">
        <v>0</v>
      </c>
      <c r="F45" s="87">
        <v>71.475668440000007</v>
      </c>
      <c r="G45" s="87">
        <v>178.68917109</v>
      </c>
      <c r="H45" s="87">
        <v>357.37834218</v>
      </c>
      <c r="I45" s="87">
        <v>0</v>
      </c>
      <c r="J45" s="87">
        <v>393.11617639999997</v>
      </c>
      <c r="K45" s="87">
        <v>464.59184483000001</v>
      </c>
      <c r="L45" s="87">
        <v>536.06751326999995</v>
      </c>
    </row>
    <row r="46" spans="1:12" ht="12.75" customHeight="1" x14ac:dyDescent="0.2">
      <c r="A46" s="86" t="s">
        <v>151</v>
      </c>
      <c r="B46" s="86">
        <v>13</v>
      </c>
      <c r="C46" s="87">
        <v>703.47405114000003</v>
      </c>
      <c r="D46" s="87">
        <v>699.30415357000004</v>
      </c>
      <c r="E46" s="87">
        <v>0</v>
      </c>
      <c r="F46" s="87">
        <v>69.930415359999998</v>
      </c>
      <c r="G46" s="87">
        <v>174.82603839000001</v>
      </c>
      <c r="H46" s="87">
        <v>349.65207679000002</v>
      </c>
      <c r="I46" s="87">
        <v>0</v>
      </c>
      <c r="J46" s="87">
        <v>384.61728446000001</v>
      </c>
      <c r="K46" s="87">
        <v>454.54769981999999</v>
      </c>
      <c r="L46" s="87">
        <v>524.47811518000003</v>
      </c>
    </row>
    <row r="47" spans="1:12" ht="12.75" customHeight="1" x14ac:dyDescent="0.2">
      <c r="A47" s="86" t="s">
        <v>151</v>
      </c>
      <c r="B47" s="86">
        <v>14</v>
      </c>
      <c r="C47" s="87">
        <v>698.87695310000004</v>
      </c>
      <c r="D47" s="87">
        <v>694.68050994999999</v>
      </c>
      <c r="E47" s="87">
        <v>0</v>
      </c>
      <c r="F47" s="87">
        <v>69.468051000000003</v>
      </c>
      <c r="G47" s="87">
        <v>173.67012749</v>
      </c>
      <c r="H47" s="87">
        <v>347.34025498</v>
      </c>
      <c r="I47" s="87">
        <v>0</v>
      </c>
      <c r="J47" s="87">
        <v>382.07428047000002</v>
      </c>
      <c r="K47" s="87">
        <v>451.54233147000002</v>
      </c>
      <c r="L47" s="87">
        <v>521.01038245999996</v>
      </c>
    </row>
    <row r="48" spans="1:12" ht="12.75" customHeight="1" x14ac:dyDescent="0.2">
      <c r="A48" s="86" t="s">
        <v>151</v>
      </c>
      <c r="B48" s="86">
        <v>15</v>
      </c>
      <c r="C48" s="87">
        <v>692.13849899000002</v>
      </c>
      <c r="D48" s="87">
        <v>687.96301571000004</v>
      </c>
      <c r="E48" s="87">
        <v>0</v>
      </c>
      <c r="F48" s="87">
        <v>68.796301569999997</v>
      </c>
      <c r="G48" s="87">
        <v>171.99075393000001</v>
      </c>
      <c r="H48" s="87">
        <v>343.98150786000002</v>
      </c>
      <c r="I48" s="87">
        <v>0</v>
      </c>
      <c r="J48" s="87">
        <v>378.37965864</v>
      </c>
      <c r="K48" s="87">
        <v>447.17596021000003</v>
      </c>
      <c r="L48" s="87">
        <v>515.97226178000005</v>
      </c>
    </row>
    <row r="49" spans="1:12" ht="12.75" customHeight="1" x14ac:dyDescent="0.2">
      <c r="A49" s="86" t="s">
        <v>151</v>
      </c>
      <c r="B49" s="86">
        <v>16</v>
      </c>
      <c r="C49" s="87">
        <v>691.59946379999997</v>
      </c>
      <c r="D49" s="87">
        <v>687.26170688000002</v>
      </c>
      <c r="E49" s="87">
        <v>0</v>
      </c>
      <c r="F49" s="87">
        <v>68.726170690000004</v>
      </c>
      <c r="G49" s="87">
        <v>171.81542672</v>
      </c>
      <c r="H49" s="87">
        <v>343.63085344000001</v>
      </c>
      <c r="I49" s="87">
        <v>0</v>
      </c>
      <c r="J49" s="87">
        <v>377.99393878000001</v>
      </c>
      <c r="K49" s="87">
        <v>446.72010947000001</v>
      </c>
      <c r="L49" s="87">
        <v>515.44628016000001</v>
      </c>
    </row>
    <row r="50" spans="1:12" ht="12.75" customHeight="1" x14ac:dyDescent="0.2">
      <c r="A50" s="86" t="s">
        <v>151</v>
      </c>
      <c r="B50" s="86">
        <v>17</v>
      </c>
      <c r="C50" s="87">
        <v>696.76189179000005</v>
      </c>
      <c r="D50" s="87">
        <v>691.60270975000003</v>
      </c>
      <c r="E50" s="87">
        <v>0</v>
      </c>
      <c r="F50" s="87">
        <v>69.160270980000007</v>
      </c>
      <c r="G50" s="87">
        <v>172.90067744000001</v>
      </c>
      <c r="H50" s="87">
        <v>345.80135488000002</v>
      </c>
      <c r="I50" s="87">
        <v>0</v>
      </c>
      <c r="J50" s="87">
        <v>380.38149035999999</v>
      </c>
      <c r="K50" s="87">
        <v>449.54176133999999</v>
      </c>
      <c r="L50" s="87">
        <v>518.70203231000005</v>
      </c>
    </row>
    <row r="51" spans="1:12" ht="12.75" customHeight="1" x14ac:dyDescent="0.2">
      <c r="A51" s="86" t="s">
        <v>151</v>
      </c>
      <c r="B51" s="86">
        <v>18</v>
      </c>
      <c r="C51" s="87">
        <v>704.68143314999998</v>
      </c>
      <c r="D51" s="87">
        <v>699.75714868</v>
      </c>
      <c r="E51" s="87">
        <v>0</v>
      </c>
      <c r="F51" s="87">
        <v>69.975714870000004</v>
      </c>
      <c r="G51" s="87">
        <v>174.93928717</v>
      </c>
      <c r="H51" s="87">
        <v>349.87857434</v>
      </c>
      <c r="I51" s="87">
        <v>0</v>
      </c>
      <c r="J51" s="87">
        <v>384.86643177000002</v>
      </c>
      <c r="K51" s="87">
        <v>454.84214664000001</v>
      </c>
      <c r="L51" s="87">
        <v>524.81786150999994</v>
      </c>
    </row>
    <row r="52" spans="1:12" ht="12.75" customHeight="1" x14ac:dyDescent="0.2">
      <c r="A52" s="86" t="s">
        <v>151</v>
      </c>
      <c r="B52" s="86">
        <v>19</v>
      </c>
      <c r="C52" s="87">
        <v>716.37337671</v>
      </c>
      <c r="D52" s="87">
        <v>711.28870090999999</v>
      </c>
      <c r="E52" s="87">
        <v>0</v>
      </c>
      <c r="F52" s="87">
        <v>71.128870090000007</v>
      </c>
      <c r="G52" s="87">
        <v>177.82217523</v>
      </c>
      <c r="H52" s="87">
        <v>355.64435046</v>
      </c>
      <c r="I52" s="87">
        <v>0</v>
      </c>
      <c r="J52" s="87">
        <v>391.20878549999998</v>
      </c>
      <c r="K52" s="87">
        <v>462.33765559</v>
      </c>
      <c r="L52" s="87">
        <v>533.46652568000002</v>
      </c>
    </row>
    <row r="53" spans="1:12" ht="12.75" customHeight="1" x14ac:dyDescent="0.2">
      <c r="A53" s="86" t="s">
        <v>151</v>
      </c>
      <c r="B53" s="86">
        <v>20</v>
      </c>
      <c r="C53" s="87">
        <v>721.88230983000005</v>
      </c>
      <c r="D53" s="87">
        <v>717.18534089000002</v>
      </c>
      <c r="E53" s="87">
        <v>0</v>
      </c>
      <c r="F53" s="87">
        <v>71.718534090000006</v>
      </c>
      <c r="G53" s="87">
        <v>179.29633522</v>
      </c>
      <c r="H53" s="87">
        <v>358.59267045000001</v>
      </c>
      <c r="I53" s="87">
        <v>0</v>
      </c>
      <c r="J53" s="87">
        <v>394.45193748999998</v>
      </c>
      <c r="K53" s="87">
        <v>466.17047158000003</v>
      </c>
      <c r="L53" s="87">
        <v>537.88900566999996</v>
      </c>
    </row>
    <row r="54" spans="1:12" ht="12.75" customHeight="1" x14ac:dyDescent="0.2">
      <c r="A54" s="86" t="s">
        <v>151</v>
      </c>
      <c r="B54" s="86">
        <v>21</v>
      </c>
      <c r="C54" s="87">
        <v>765.11322607</v>
      </c>
      <c r="D54" s="87">
        <v>760.07397156000002</v>
      </c>
      <c r="E54" s="87">
        <v>0</v>
      </c>
      <c r="F54" s="87">
        <v>76.007397159999996</v>
      </c>
      <c r="G54" s="87">
        <v>190.01849289</v>
      </c>
      <c r="H54" s="87">
        <v>380.03698578000001</v>
      </c>
      <c r="I54" s="87">
        <v>0</v>
      </c>
      <c r="J54" s="87">
        <v>418.04068436</v>
      </c>
      <c r="K54" s="87">
        <v>494.04808150999997</v>
      </c>
      <c r="L54" s="87">
        <v>570.05547866999996</v>
      </c>
    </row>
    <row r="55" spans="1:12" ht="12.75" customHeight="1" x14ac:dyDescent="0.2">
      <c r="A55" s="86" t="s">
        <v>151</v>
      </c>
      <c r="B55" s="86">
        <v>22</v>
      </c>
      <c r="C55" s="87">
        <v>912.16551818000005</v>
      </c>
      <c r="D55" s="87">
        <v>906.52544092999995</v>
      </c>
      <c r="E55" s="87">
        <v>0</v>
      </c>
      <c r="F55" s="87">
        <v>90.652544090000006</v>
      </c>
      <c r="G55" s="87">
        <v>226.63136023000001</v>
      </c>
      <c r="H55" s="87">
        <v>453.26272046999998</v>
      </c>
      <c r="I55" s="87">
        <v>0</v>
      </c>
      <c r="J55" s="87">
        <v>498.58899251000003</v>
      </c>
      <c r="K55" s="87">
        <v>589.24153660000002</v>
      </c>
      <c r="L55" s="87">
        <v>679.89408070000002</v>
      </c>
    </row>
    <row r="56" spans="1:12" ht="12.75" customHeight="1" x14ac:dyDescent="0.2">
      <c r="A56" s="86" t="s">
        <v>151</v>
      </c>
      <c r="B56" s="86">
        <v>23</v>
      </c>
      <c r="C56" s="87">
        <v>1015.63401047</v>
      </c>
      <c r="D56" s="87">
        <v>1009.86016484</v>
      </c>
      <c r="E56" s="87">
        <v>0</v>
      </c>
      <c r="F56" s="87">
        <v>100.98601648</v>
      </c>
      <c r="G56" s="87">
        <v>252.46504121000001</v>
      </c>
      <c r="H56" s="87">
        <v>504.93008242000002</v>
      </c>
      <c r="I56" s="87">
        <v>0</v>
      </c>
      <c r="J56" s="87">
        <v>555.42309065999996</v>
      </c>
      <c r="K56" s="87">
        <v>656.40910714999995</v>
      </c>
      <c r="L56" s="87">
        <v>757.39512362999994</v>
      </c>
    </row>
    <row r="57" spans="1:12" ht="12.75" customHeight="1" x14ac:dyDescent="0.2">
      <c r="A57" s="86" t="s">
        <v>151</v>
      </c>
      <c r="B57" s="86">
        <v>24</v>
      </c>
      <c r="C57" s="87">
        <v>1008.50220156</v>
      </c>
      <c r="D57" s="87">
        <v>1002.80531033</v>
      </c>
      <c r="E57" s="87">
        <v>0</v>
      </c>
      <c r="F57" s="87">
        <v>100.28053103000001</v>
      </c>
      <c r="G57" s="87">
        <v>250.70132758</v>
      </c>
      <c r="H57" s="87">
        <v>501.40265517</v>
      </c>
      <c r="I57" s="87">
        <v>0</v>
      </c>
      <c r="J57" s="87">
        <v>551.54292067999995</v>
      </c>
      <c r="K57" s="87">
        <v>651.82345170999997</v>
      </c>
      <c r="L57" s="87">
        <v>752.10398275</v>
      </c>
    </row>
    <row r="58" spans="1:12" ht="12.75" customHeight="1" x14ac:dyDescent="0.2">
      <c r="A58" s="86" t="s">
        <v>152</v>
      </c>
      <c r="B58" s="86">
        <v>1</v>
      </c>
      <c r="C58" s="87">
        <v>1035.4063546899999</v>
      </c>
      <c r="D58" s="87">
        <v>1029.5107623700001</v>
      </c>
      <c r="E58" s="87">
        <v>0</v>
      </c>
      <c r="F58" s="87">
        <v>102.95107624000001</v>
      </c>
      <c r="G58" s="87">
        <v>257.37769058999999</v>
      </c>
      <c r="H58" s="87">
        <v>514.75538118999998</v>
      </c>
      <c r="I58" s="87">
        <v>0</v>
      </c>
      <c r="J58" s="87">
        <v>566.23091929999998</v>
      </c>
      <c r="K58" s="87">
        <v>669.18199554</v>
      </c>
      <c r="L58" s="87">
        <v>772.13307178000002</v>
      </c>
    </row>
    <row r="59" spans="1:12" ht="12.75" customHeight="1" x14ac:dyDescent="0.2">
      <c r="A59" s="86" t="s">
        <v>152</v>
      </c>
      <c r="B59" s="86">
        <v>2</v>
      </c>
      <c r="C59" s="87">
        <v>1073.43575078</v>
      </c>
      <c r="D59" s="87">
        <v>1067.27941715</v>
      </c>
      <c r="E59" s="87">
        <v>0</v>
      </c>
      <c r="F59" s="87">
        <v>106.72794172</v>
      </c>
      <c r="G59" s="87">
        <v>266.81985429000002</v>
      </c>
      <c r="H59" s="87">
        <v>533.63970858000005</v>
      </c>
      <c r="I59" s="87">
        <v>0</v>
      </c>
      <c r="J59" s="87">
        <v>587.00367943000003</v>
      </c>
      <c r="K59" s="87">
        <v>693.73162115000002</v>
      </c>
      <c r="L59" s="87">
        <v>800.45956286000001</v>
      </c>
    </row>
    <row r="60" spans="1:12" ht="12.75" customHeight="1" x14ac:dyDescent="0.2">
      <c r="A60" s="86" t="s">
        <v>152</v>
      </c>
      <c r="B60" s="86">
        <v>3</v>
      </c>
      <c r="C60" s="87">
        <v>1170.8769624399999</v>
      </c>
      <c r="D60" s="87">
        <v>1164.2628129</v>
      </c>
      <c r="E60" s="87">
        <v>0</v>
      </c>
      <c r="F60" s="87">
        <v>116.42628129000001</v>
      </c>
      <c r="G60" s="87">
        <v>291.06570323</v>
      </c>
      <c r="H60" s="87">
        <v>582.13140644999999</v>
      </c>
      <c r="I60" s="87">
        <v>0</v>
      </c>
      <c r="J60" s="87">
        <v>640.3445471</v>
      </c>
      <c r="K60" s="87">
        <v>756.77082839000002</v>
      </c>
      <c r="L60" s="87">
        <v>873.19710968000004</v>
      </c>
    </row>
    <row r="61" spans="1:12" ht="12.75" customHeight="1" x14ac:dyDescent="0.2">
      <c r="A61" s="86" t="s">
        <v>152</v>
      </c>
      <c r="B61" s="86">
        <v>4</v>
      </c>
      <c r="C61" s="87">
        <v>1182.0036377399999</v>
      </c>
      <c r="D61" s="87">
        <v>1175.468443</v>
      </c>
      <c r="E61" s="87">
        <v>0</v>
      </c>
      <c r="F61" s="87">
        <v>117.5468443</v>
      </c>
      <c r="G61" s="87">
        <v>293.86711074999999</v>
      </c>
      <c r="H61" s="87">
        <v>587.73422149999999</v>
      </c>
      <c r="I61" s="87">
        <v>0</v>
      </c>
      <c r="J61" s="87">
        <v>646.50764364999998</v>
      </c>
      <c r="K61" s="87">
        <v>764.05448794999995</v>
      </c>
      <c r="L61" s="87">
        <v>881.60133225000004</v>
      </c>
    </row>
    <row r="62" spans="1:12" ht="12.75" customHeight="1" x14ac:dyDescent="0.2">
      <c r="A62" s="86" t="s">
        <v>152</v>
      </c>
      <c r="B62" s="86">
        <v>5</v>
      </c>
      <c r="C62" s="87">
        <v>1183.1447512300001</v>
      </c>
      <c r="D62" s="87">
        <v>1176.6505353099999</v>
      </c>
      <c r="E62" s="87">
        <v>0</v>
      </c>
      <c r="F62" s="87">
        <v>117.66505352999999</v>
      </c>
      <c r="G62" s="87">
        <v>294.16263383</v>
      </c>
      <c r="H62" s="87">
        <v>588.32526766000001</v>
      </c>
      <c r="I62" s="87">
        <v>0</v>
      </c>
      <c r="J62" s="87">
        <v>647.15779441999996</v>
      </c>
      <c r="K62" s="87">
        <v>764.82284794999998</v>
      </c>
      <c r="L62" s="87">
        <v>882.48790148</v>
      </c>
    </row>
    <row r="63" spans="1:12" ht="12.75" customHeight="1" x14ac:dyDescent="0.2">
      <c r="A63" s="86" t="s">
        <v>152</v>
      </c>
      <c r="B63" s="86">
        <v>6</v>
      </c>
      <c r="C63" s="87">
        <v>1178.53447422</v>
      </c>
      <c r="D63" s="87">
        <v>1172.0633293999999</v>
      </c>
      <c r="E63" s="87">
        <v>0</v>
      </c>
      <c r="F63" s="87">
        <v>117.20633294</v>
      </c>
      <c r="G63" s="87">
        <v>293.01583234999998</v>
      </c>
      <c r="H63" s="87">
        <v>586.03166469999996</v>
      </c>
      <c r="I63" s="87">
        <v>0</v>
      </c>
      <c r="J63" s="87">
        <v>644.63483116999998</v>
      </c>
      <c r="K63" s="87">
        <v>761.84116411000002</v>
      </c>
      <c r="L63" s="87">
        <v>879.04749704999995</v>
      </c>
    </row>
    <row r="64" spans="1:12" ht="12.75" customHeight="1" x14ac:dyDescent="0.2">
      <c r="A64" s="86" t="s">
        <v>152</v>
      </c>
      <c r="B64" s="86">
        <v>7</v>
      </c>
      <c r="C64" s="87">
        <v>1074.7934942300001</v>
      </c>
      <c r="D64" s="87">
        <v>1068.8508733399999</v>
      </c>
      <c r="E64" s="87">
        <v>0</v>
      </c>
      <c r="F64" s="87">
        <v>106.88508733</v>
      </c>
      <c r="G64" s="87">
        <v>267.21271833999998</v>
      </c>
      <c r="H64" s="87">
        <v>534.42543666999995</v>
      </c>
      <c r="I64" s="87">
        <v>0</v>
      </c>
      <c r="J64" s="87">
        <v>587.86798034000003</v>
      </c>
      <c r="K64" s="87">
        <v>694.75306766999995</v>
      </c>
      <c r="L64" s="87">
        <v>801.63815500999999</v>
      </c>
    </row>
    <row r="65" spans="1:12" ht="12.75" customHeight="1" x14ac:dyDescent="0.2">
      <c r="A65" s="86" t="s">
        <v>152</v>
      </c>
      <c r="B65" s="86">
        <v>8</v>
      </c>
      <c r="C65" s="87">
        <v>1039.7291603900001</v>
      </c>
      <c r="D65" s="87">
        <v>1034.1035975299999</v>
      </c>
      <c r="E65" s="87">
        <v>0</v>
      </c>
      <c r="F65" s="87">
        <v>103.41035975</v>
      </c>
      <c r="G65" s="87">
        <v>258.52589938</v>
      </c>
      <c r="H65" s="87">
        <v>517.05179877</v>
      </c>
      <c r="I65" s="87">
        <v>0</v>
      </c>
      <c r="J65" s="87">
        <v>568.75697864000006</v>
      </c>
      <c r="K65" s="87">
        <v>672.16733839000005</v>
      </c>
      <c r="L65" s="87">
        <v>775.57769814999995</v>
      </c>
    </row>
    <row r="66" spans="1:12" ht="12.75" customHeight="1" x14ac:dyDescent="0.2">
      <c r="A66" s="86" t="s">
        <v>152</v>
      </c>
      <c r="B66" s="86">
        <v>9</v>
      </c>
      <c r="C66" s="87">
        <v>928.27148063000004</v>
      </c>
      <c r="D66" s="87">
        <v>923.33232712999995</v>
      </c>
      <c r="E66" s="87">
        <v>0</v>
      </c>
      <c r="F66" s="87">
        <v>92.333232710000004</v>
      </c>
      <c r="G66" s="87">
        <v>230.83308177999999</v>
      </c>
      <c r="H66" s="87">
        <v>461.66616356999998</v>
      </c>
      <c r="I66" s="87">
        <v>0</v>
      </c>
      <c r="J66" s="87">
        <v>507.83277992000001</v>
      </c>
      <c r="K66" s="87">
        <v>600.16601262999995</v>
      </c>
      <c r="L66" s="87">
        <v>692.49924535000002</v>
      </c>
    </row>
    <row r="67" spans="1:12" ht="12.75" customHeight="1" x14ac:dyDescent="0.2">
      <c r="A67" s="86" t="s">
        <v>152</v>
      </c>
      <c r="B67" s="86">
        <v>10</v>
      </c>
      <c r="C67" s="87">
        <v>855.32663874000002</v>
      </c>
      <c r="D67" s="87">
        <v>851.17242208000005</v>
      </c>
      <c r="E67" s="87">
        <v>0</v>
      </c>
      <c r="F67" s="87">
        <v>85.117242210000001</v>
      </c>
      <c r="G67" s="87">
        <v>212.79310552000001</v>
      </c>
      <c r="H67" s="87">
        <v>425.58621104000002</v>
      </c>
      <c r="I67" s="87">
        <v>0</v>
      </c>
      <c r="J67" s="87">
        <v>468.14483214000001</v>
      </c>
      <c r="K67" s="87">
        <v>553.26207435000003</v>
      </c>
      <c r="L67" s="87">
        <v>638.37931656000001</v>
      </c>
    </row>
    <row r="68" spans="1:12" ht="12.75" customHeight="1" x14ac:dyDescent="0.2">
      <c r="A68" s="86" t="s">
        <v>152</v>
      </c>
      <c r="B68" s="86">
        <v>11</v>
      </c>
      <c r="C68" s="87">
        <v>769.93262859000004</v>
      </c>
      <c r="D68" s="87">
        <v>766.09465566999995</v>
      </c>
      <c r="E68" s="87">
        <v>0</v>
      </c>
      <c r="F68" s="87">
        <v>76.609465569999998</v>
      </c>
      <c r="G68" s="87">
        <v>191.52366391999999</v>
      </c>
      <c r="H68" s="87">
        <v>383.04732783999998</v>
      </c>
      <c r="I68" s="87">
        <v>0</v>
      </c>
      <c r="J68" s="87">
        <v>421.35206061999997</v>
      </c>
      <c r="K68" s="87">
        <v>497.96152618999997</v>
      </c>
      <c r="L68" s="87">
        <v>574.57099174999996</v>
      </c>
    </row>
    <row r="69" spans="1:12" ht="12.75" customHeight="1" x14ac:dyDescent="0.2">
      <c r="A69" s="86" t="s">
        <v>152</v>
      </c>
      <c r="B69" s="86">
        <v>12</v>
      </c>
      <c r="C69" s="87">
        <v>730.09335873999999</v>
      </c>
      <c r="D69" s="87">
        <v>726.63544879999995</v>
      </c>
      <c r="E69" s="87">
        <v>0</v>
      </c>
      <c r="F69" s="87">
        <v>72.663544880000003</v>
      </c>
      <c r="G69" s="87">
        <v>181.65886219999999</v>
      </c>
      <c r="H69" s="87">
        <v>363.31772439999997</v>
      </c>
      <c r="I69" s="87">
        <v>0</v>
      </c>
      <c r="J69" s="87">
        <v>399.64949683999998</v>
      </c>
      <c r="K69" s="87">
        <v>472.31304172</v>
      </c>
      <c r="L69" s="87">
        <v>544.97658660000002</v>
      </c>
    </row>
    <row r="70" spans="1:12" ht="12.75" customHeight="1" x14ac:dyDescent="0.2">
      <c r="A70" s="86" t="s">
        <v>152</v>
      </c>
      <c r="B70" s="86">
        <v>13</v>
      </c>
      <c r="C70" s="87">
        <v>718.81531749999999</v>
      </c>
      <c r="D70" s="87">
        <v>715.32891911000002</v>
      </c>
      <c r="E70" s="87">
        <v>0</v>
      </c>
      <c r="F70" s="87">
        <v>71.532891910000004</v>
      </c>
      <c r="G70" s="87">
        <v>178.83222978000001</v>
      </c>
      <c r="H70" s="87">
        <v>357.66445956000001</v>
      </c>
      <c r="I70" s="87">
        <v>0</v>
      </c>
      <c r="J70" s="87">
        <v>393.43090551</v>
      </c>
      <c r="K70" s="87">
        <v>464.96379741999999</v>
      </c>
      <c r="L70" s="87">
        <v>536.49668932999998</v>
      </c>
    </row>
    <row r="71" spans="1:12" ht="12.75" customHeight="1" x14ac:dyDescent="0.2">
      <c r="A71" s="86" t="s">
        <v>152</v>
      </c>
      <c r="B71" s="86">
        <v>14</v>
      </c>
      <c r="C71" s="87">
        <v>716.49439972000005</v>
      </c>
      <c r="D71" s="87">
        <v>713.08985040000005</v>
      </c>
      <c r="E71" s="87">
        <v>0</v>
      </c>
      <c r="F71" s="87">
        <v>71.308985039999996</v>
      </c>
      <c r="G71" s="87">
        <v>178.27246260000001</v>
      </c>
      <c r="H71" s="87">
        <v>356.54492520000002</v>
      </c>
      <c r="I71" s="87">
        <v>0</v>
      </c>
      <c r="J71" s="87">
        <v>392.19941771999999</v>
      </c>
      <c r="K71" s="87">
        <v>463.50840276000002</v>
      </c>
      <c r="L71" s="87">
        <v>534.81738780000001</v>
      </c>
    </row>
    <row r="72" spans="1:12" ht="12.75" customHeight="1" x14ac:dyDescent="0.2">
      <c r="A72" s="86" t="s">
        <v>152</v>
      </c>
      <c r="B72" s="86">
        <v>15</v>
      </c>
      <c r="C72" s="87">
        <v>710.15916674000005</v>
      </c>
      <c r="D72" s="87">
        <v>706.56978350999998</v>
      </c>
      <c r="E72" s="87">
        <v>0</v>
      </c>
      <c r="F72" s="87">
        <v>70.656978350000003</v>
      </c>
      <c r="G72" s="87">
        <v>176.64244588</v>
      </c>
      <c r="H72" s="87">
        <v>353.28489175999999</v>
      </c>
      <c r="I72" s="87">
        <v>0</v>
      </c>
      <c r="J72" s="87">
        <v>388.61338093000001</v>
      </c>
      <c r="K72" s="87">
        <v>459.27035927999998</v>
      </c>
      <c r="L72" s="87">
        <v>529.92733763000001</v>
      </c>
    </row>
    <row r="73" spans="1:12" ht="12.75" customHeight="1" x14ac:dyDescent="0.2">
      <c r="A73" s="86" t="s">
        <v>152</v>
      </c>
      <c r="B73" s="86">
        <v>16</v>
      </c>
      <c r="C73" s="87">
        <v>704.20942376000005</v>
      </c>
      <c r="D73" s="87">
        <v>699.43486428999995</v>
      </c>
      <c r="E73" s="87">
        <v>0</v>
      </c>
      <c r="F73" s="87">
        <v>69.943486429999993</v>
      </c>
      <c r="G73" s="87">
        <v>174.85871607000001</v>
      </c>
      <c r="H73" s="87">
        <v>349.71743214999998</v>
      </c>
      <c r="I73" s="87">
        <v>0</v>
      </c>
      <c r="J73" s="87">
        <v>384.68917535999998</v>
      </c>
      <c r="K73" s="87">
        <v>454.63266178999999</v>
      </c>
      <c r="L73" s="87">
        <v>524.57614822000005</v>
      </c>
    </row>
    <row r="74" spans="1:12" ht="12.75" customHeight="1" x14ac:dyDescent="0.2">
      <c r="A74" s="86" t="s">
        <v>152</v>
      </c>
      <c r="B74" s="86">
        <v>17</v>
      </c>
      <c r="C74" s="87">
        <v>706.21881657999995</v>
      </c>
      <c r="D74" s="87">
        <v>701.18988137999997</v>
      </c>
      <c r="E74" s="87">
        <v>0</v>
      </c>
      <c r="F74" s="87">
        <v>70.118988139999999</v>
      </c>
      <c r="G74" s="87">
        <v>175.29747035</v>
      </c>
      <c r="H74" s="87">
        <v>350.59494068999999</v>
      </c>
      <c r="I74" s="87">
        <v>0</v>
      </c>
      <c r="J74" s="87">
        <v>385.65443476000002</v>
      </c>
      <c r="K74" s="87">
        <v>455.77342290000001</v>
      </c>
      <c r="L74" s="87">
        <v>525.89241103999996</v>
      </c>
    </row>
    <row r="75" spans="1:12" ht="12.75" customHeight="1" x14ac:dyDescent="0.2">
      <c r="A75" s="86" t="s">
        <v>152</v>
      </c>
      <c r="B75" s="86">
        <v>18</v>
      </c>
      <c r="C75" s="87">
        <v>724.97401563999995</v>
      </c>
      <c r="D75" s="87">
        <v>720.53691070000002</v>
      </c>
      <c r="E75" s="87">
        <v>0</v>
      </c>
      <c r="F75" s="87">
        <v>72.053691069999999</v>
      </c>
      <c r="G75" s="87">
        <v>180.13422768000001</v>
      </c>
      <c r="H75" s="87">
        <v>360.26845535000001</v>
      </c>
      <c r="I75" s="87">
        <v>0</v>
      </c>
      <c r="J75" s="87">
        <v>396.29530089000002</v>
      </c>
      <c r="K75" s="87">
        <v>468.34899195999998</v>
      </c>
      <c r="L75" s="87">
        <v>540.40268303000005</v>
      </c>
    </row>
    <row r="76" spans="1:12" ht="12.75" customHeight="1" x14ac:dyDescent="0.2">
      <c r="A76" s="86" t="s">
        <v>152</v>
      </c>
      <c r="B76" s="86">
        <v>19</v>
      </c>
      <c r="C76" s="87">
        <v>707.24395231999995</v>
      </c>
      <c r="D76" s="87">
        <v>703.48071779999998</v>
      </c>
      <c r="E76" s="87">
        <v>0</v>
      </c>
      <c r="F76" s="87">
        <v>70.348071779999998</v>
      </c>
      <c r="G76" s="87">
        <v>175.87017944999999</v>
      </c>
      <c r="H76" s="87">
        <v>351.74035889999999</v>
      </c>
      <c r="I76" s="87">
        <v>0</v>
      </c>
      <c r="J76" s="87">
        <v>386.91439479000002</v>
      </c>
      <c r="K76" s="87">
        <v>457.26246657000002</v>
      </c>
      <c r="L76" s="87">
        <v>527.61053834999996</v>
      </c>
    </row>
    <row r="77" spans="1:12" ht="12.75" customHeight="1" x14ac:dyDescent="0.2">
      <c r="A77" s="86" t="s">
        <v>152</v>
      </c>
      <c r="B77" s="86">
        <v>20</v>
      </c>
      <c r="C77" s="87">
        <v>697.07060853999997</v>
      </c>
      <c r="D77" s="87">
        <v>693.34656446999998</v>
      </c>
      <c r="E77" s="87">
        <v>0</v>
      </c>
      <c r="F77" s="87">
        <v>69.334656449999997</v>
      </c>
      <c r="G77" s="87">
        <v>173.33664112</v>
      </c>
      <c r="H77" s="87">
        <v>346.67328223999999</v>
      </c>
      <c r="I77" s="87">
        <v>0</v>
      </c>
      <c r="J77" s="87">
        <v>381.34061045999999</v>
      </c>
      <c r="K77" s="87">
        <v>450.67526691</v>
      </c>
      <c r="L77" s="87">
        <v>520.00992335000001</v>
      </c>
    </row>
    <row r="78" spans="1:12" ht="12.75" customHeight="1" x14ac:dyDescent="0.2">
      <c r="A78" s="86" t="s">
        <v>152</v>
      </c>
      <c r="B78" s="86">
        <v>21</v>
      </c>
      <c r="C78" s="87">
        <v>749.32946360000005</v>
      </c>
      <c r="D78" s="87">
        <v>745.26632486000005</v>
      </c>
      <c r="E78" s="87">
        <v>0</v>
      </c>
      <c r="F78" s="87">
        <v>74.526632489999997</v>
      </c>
      <c r="G78" s="87">
        <v>186.31658121999999</v>
      </c>
      <c r="H78" s="87">
        <v>372.63316243000003</v>
      </c>
      <c r="I78" s="87">
        <v>0</v>
      </c>
      <c r="J78" s="87">
        <v>409.89647867000002</v>
      </c>
      <c r="K78" s="87">
        <v>484.42311116000002</v>
      </c>
      <c r="L78" s="87">
        <v>558.94974364999996</v>
      </c>
    </row>
    <row r="79" spans="1:12" ht="12.75" customHeight="1" x14ac:dyDescent="0.2">
      <c r="A79" s="86" t="s">
        <v>152</v>
      </c>
      <c r="B79" s="86">
        <v>22</v>
      </c>
      <c r="C79" s="87">
        <v>854.65524814000003</v>
      </c>
      <c r="D79" s="87">
        <v>849.96491371000002</v>
      </c>
      <c r="E79" s="87">
        <v>0</v>
      </c>
      <c r="F79" s="87">
        <v>84.996491370000001</v>
      </c>
      <c r="G79" s="87">
        <v>212.49122843000001</v>
      </c>
      <c r="H79" s="87">
        <v>424.98245686000001</v>
      </c>
      <c r="I79" s="87">
        <v>0</v>
      </c>
      <c r="J79" s="87">
        <v>467.48070253999998</v>
      </c>
      <c r="K79" s="87">
        <v>552.47719390999998</v>
      </c>
      <c r="L79" s="87">
        <v>637.47368528000004</v>
      </c>
    </row>
    <row r="80" spans="1:12" ht="12.75" customHeight="1" x14ac:dyDescent="0.2">
      <c r="A80" s="86" t="s">
        <v>152</v>
      </c>
      <c r="B80" s="86">
        <v>23</v>
      </c>
      <c r="C80" s="87">
        <v>964.26968212999998</v>
      </c>
      <c r="D80" s="87">
        <v>958.93998256999998</v>
      </c>
      <c r="E80" s="87">
        <v>0</v>
      </c>
      <c r="F80" s="87">
        <v>95.893998260000004</v>
      </c>
      <c r="G80" s="87">
        <v>239.73499563999999</v>
      </c>
      <c r="H80" s="87">
        <v>479.46999129</v>
      </c>
      <c r="I80" s="87">
        <v>0</v>
      </c>
      <c r="J80" s="87">
        <v>527.41699041000004</v>
      </c>
      <c r="K80" s="87">
        <v>623.31098867000003</v>
      </c>
      <c r="L80" s="87">
        <v>719.20498693000002</v>
      </c>
    </row>
    <row r="81" spans="1:12" ht="12.75" customHeight="1" x14ac:dyDescent="0.2">
      <c r="A81" s="86" t="s">
        <v>152</v>
      </c>
      <c r="B81" s="86">
        <v>24</v>
      </c>
      <c r="C81" s="87">
        <v>1007.09381466</v>
      </c>
      <c r="D81" s="87">
        <v>1001.57041422</v>
      </c>
      <c r="E81" s="87">
        <v>0</v>
      </c>
      <c r="F81" s="87">
        <v>100.15704142</v>
      </c>
      <c r="G81" s="87">
        <v>250.39260356</v>
      </c>
      <c r="H81" s="87">
        <v>500.78520710999999</v>
      </c>
      <c r="I81" s="87">
        <v>0</v>
      </c>
      <c r="J81" s="87">
        <v>550.86372782000001</v>
      </c>
      <c r="K81" s="87">
        <v>651.02076924000005</v>
      </c>
      <c r="L81" s="87">
        <v>751.17781066999999</v>
      </c>
    </row>
    <row r="82" spans="1:12" ht="12.75" customHeight="1" x14ac:dyDescent="0.2">
      <c r="A82" s="86" t="s">
        <v>153</v>
      </c>
      <c r="B82" s="86">
        <v>1</v>
      </c>
      <c r="C82" s="87">
        <v>1037.3331189800001</v>
      </c>
      <c r="D82" s="87">
        <v>1031.62369597</v>
      </c>
      <c r="E82" s="87">
        <v>0</v>
      </c>
      <c r="F82" s="87">
        <v>103.16236960000001</v>
      </c>
      <c r="G82" s="87">
        <v>257.90592399000002</v>
      </c>
      <c r="H82" s="87">
        <v>515.81184799000005</v>
      </c>
      <c r="I82" s="87">
        <v>0</v>
      </c>
      <c r="J82" s="87">
        <v>567.39303278</v>
      </c>
      <c r="K82" s="87">
        <v>670.55540238000003</v>
      </c>
      <c r="L82" s="87">
        <v>773.71777197999995</v>
      </c>
    </row>
    <row r="83" spans="1:12" ht="12.75" customHeight="1" x14ac:dyDescent="0.2">
      <c r="A83" s="86" t="s">
        <v>153</v>
      </c>
      <c r="B83" s="86">
        <v>2</v>
      </c>
      <c r="C83" s="87">
        <v>1083.3272470300001</v>
      </c>
      <c r="D83" s="87">
        <v>1077.37672828</v>
      </c>
      <c r="E83" s="87">
        <v>0</v>
      </c>
      <c r="F83" s="87">
        <v>107.73767282999999</v>
      </c>
      <c r="G83" s="87">
        <v>269.34418206999999</v>
      </c>
      <c r="H83" s="87">
        <v>538.68836413999998</v>
      </c>
      <c r="I83" s="87">
        <v>0</v>
      </c>
      <c r="J83" s="87">
        <v>592.55720054999995</v>
      </c>
      <c r="K83" s="87">
        <v>700.29487338000001</v>
      </c>
      <c r="L83" s="87">
        <v>808.03254620999996</v>
      </c>
    </row>
    <row r="84" spans="1:12" ht="12.75" customHeight="1" x14ac:dyDescent="0.2">
      <c r="A84" s="86" t="s">
        <v>153</v>
      </c>
      <c r="B84" s="86">
        <v>3</v>
      </c>
      <c r="C84" s="87">
        <v>1162.57545074</v>
      </c>
      <c r="D84" s="87">
        <v>1156.2559240000001</v>
      </c>
      <c r="E84" s="87">
        <v>0</v>
      </c>
      <c r="F84" s="87">
        <v>115.6255924</v>
      </c>
      <c r="G84" s="87">
        <v>289.06398100000001</v>
      </c>
      <c r="H84" s="87">
        <v>578.12796200000003</v>
      </c>
      <c r="I84" s="87">
        <v>0</v>
      </c>
      <c r="J84" s="87">
        <v>635.9407582</v>
      </c>
      <c r="K84" s="87">
        <v>751.56635059999996</v>
      </c>
      <c r="L84" s="87">
        <v>867.19194300000004</v>
      </c>
    </row>
    <row r="85" spans="1:12" ht="12.75" customHeight="1" x14ac:dyDescent="0.2">
      <c r="A85" s="86" t="s">
        <v>153</v>
      </c>
      <c r="B85" s="86">
        <v>4</v>
      </c>
      <c r="C85" s="87">
        <v>1177.24557263</v>
      </c>
      <c r="D85" s="87">
        <v>1170.8636937799999</v>
      </c>
      <c r="E85" s="87">
        <v>0</v>
      </c>
      <c r="F85" s="87">
        <v>117.08636937999999</v>
      </c>
      <c r="G85" s="87">
        <v>292.71592344999999</v>
      </c>
      <c r="H85" s="87">
        <v>585.43184688999997</v>
      </c>
      <c r="I85" s="87">
        <v>0</v>
      </c>
      <c r="J85" s="87">
        <v>643.97503157999995</v>
      </c>
      <c r="K85" s="87">
        <v>761.06140096000001</v>
      </c>
      <c r="L85" s="87">
        <v>878.14777033999997</v>
      </c>
    </row>
    <row r="86" spans="1:12" ht="12.75" customHeight="1" x14ac:dyDescent="0.2">
      <c r="A86" s="86" t="s">
        <v>153</v>
      </c>
      <c r="B86" s="86">
        <v>5</v>
      </c>
      <c r="C86" s="87">
        <v>1178.8137355700001</v>
      </c>
      <c r="D86" s="87">
        <v>1172.4656894300001</v>
      </c>
      <c r="E86" s="87">
        <v>0</v>
      </c>
      <c r="F86" s="87">
        <v>117.24656894</v>
      </c>
      <c r="G86" s="87">
        <v>293.11642236</v>
      </c>
      <c r="H86" s="87">
        <v>586.23284472</v>
      </c>
      <c r="I86" s="87">
        <v>0</v>
      </c>
      <c r="J86" s="87">
        <v>644.85612919000005</v>
      </c>
      <c r="K86" s="87">
        <v>762.10269813000002</v>
      </c>
      <c r="L86" s="87">
        <v>879.34926707</v>
      </c>
    </row>
    <row r="87" spans="1:12" ht="12.75" customHeight="1" x14ac:dyDescent="0.2">
      <c r="A87" s="86" t="s">
        <v>153</v>
      </c>
      <c r="B87" s="86">
        <v>6</v>
      </c>
      <c r="C87" s="87">
        <v>1178.6090801400001</v>
      </c>
      <c r="D87" s="87">
        <v>1172.1961561000001</v>
      </c>
      <c r="E87" s="87">
        <v>0</v>
      </c>
      <c r="F87" s="87">
        <v>117.21961561000001</v>
      </c>
      <c r="G87" s="87">
        <v>293.04903903000002</v>
      </c>
      <c r="H87" s="87">
        <v>586.09807805000003</v>
      </c>
      <c r="I87" s="87">
        <v>0</v>
      </c>
      <c r="J87" s="87">
        <v>644.70788586000003</v>
      </c>
      <c r="K87" s="87">
        <v>761.92750147000004</v>
      </c>
      <c r="L87" s="87">
        <v>879.14711708000004</v>
      </c>
    </row>
    <row r="88" spans="1:12" ht="12.75" customHeight="1" x14ac:dyDescent="0.2">
      <c r="A88" s="86" t="s">
        <v>153</v>
      </c>
      <c r="B88" s="86">
        <v>7</v>
      </c>
      <c r="C88" s="87">
        <v>1149.60920244</v>
      </c>
      <c r="D88" s="87">
        <v>1143.3695439099999</v>
      </c>
      <c r="E88" s="87">
        <v>0</v>
      </c>
      <c r="F88" s="87">
        <v>114.33695439</v>
      </c>
      <c r="G88" s="87">
        <v>285.84238598000002</v>
      </c>
      <c r="H88" s="87">
        <v>571.68477196000003</v>
      </c>
      <c r="I88" s="87">
        <v>0</v>
      </c>
      <c r="J88" s="87">
        <v>628.85324915000001</v>
      </c>
      <c r="K88" s="87">
        <v>743.19020353999997</v>
      </c>
      <c r="L88" s="87">
        <v>857.52715793000004</v>
      </c>
    </row>
    <row r="89" spans="1:12" ht="12.75" customHeight="1" x14ac:dyDescent="0.2">
      <c r="A89" s="86" t="s">
        <v>153</v>
      </c>
      <c r="B89" s="86">
        <v>8</v>
      </c>
      <c r="C89" s="87">
        <v>1053.61674597</v>
      </c>
      <c r="D89" s="87">
        <v>1048.02742487</v>
      </c>
      <c r="E89" s="87">
        <v>0</v>
      </c>
      <c r="F89" s="87">
        <v>104.80274249</v>
      </c>
      <c r="G89" s="87">
        <v>262.00685621999997</v>
      </c>
      <c r="H89" s="87">
        <v>524.01371243999995</v>
      </c>
      <c r="I89" s="87">
        <v>0</v>
      </c>
      <c r="J89" s="87">
        <v>576.41508367999995</v>
      </c>
      <c r="K89" s="87">
        <v>681.21782616999997</v>
      </c>
      <c r="L89" s="87">
        <v>786.02056864999997</v>
      </c>
    </row>
    <row r="90" spans="1:12" ht="12.75" customHeight="1" x14ac:dyDescent="0.2">
      <c r="A90" s="86" t="s">
        <v>153</v>
      </c>
      <c r="B90" s="86">
        <v>9</v>
      </c>
      <c r="C90" s="87">
        <v>979.73465255999997</v>
      </c>
      <c r="D90" s="87">
        <v>974.48870414999999</v>
      </c>
      <c r="E90" s="87">
        <v>0</v>
      </c>
      <c r="F90" s="87">
        <v>97.448870420000006</v>
      </c>
      <c r="G90" s="87">
        <v>243.62217604</v>
      </c>
      <c r="H90" s="87">
        <v>487.24435208</v>
      </c>
      <c r="I90" s="87">
        <v>0</v>
      </c>
      <c r="J90" s="87">
        <v>535.96878728000002</v>
      </c>
      <c r="K90" s="87">
        <v>633.41765769999995</v>
      </c>
      <c r="L90" s="87">
        <v>730.86652810999999</v>
      </c>
    </row>
    <row r="91" spans="1:12" ht="12.75" customHeight="1" x14ac:dyDescent="0.2">
      <c r="A91" s="86" t="s">
        <v>153</v>
      </c>
      <c r="B91" s="86">
        <v>10</v>
      </c>
      <c r="C91" s="87">
        <v>916.10635743</v>
      </c>
      <c r="D91" s="87">
        <v>911.69374409</v>
      </c>
      <c r="E91" s="87">
        <v>0</v>
      </c>
      <c r="F91" s="87">
        <v>91.169374410000003</v>
      </c>
      <c r="G91" s="87">
        <v>227.92343602</v>
      </c>
      <c r="H91" s="87">
        <v>455.84687205</v>
      </c>
      <c r="I91" s="87">
        <v>0</v>
      </c>
      <c r="J91" s="87">
        <v>501.43155925000002</v>
      </c>
      <c r="K91" s="87">
        <v>592.60093366000001</v>
      </c>
      <c r="L91" s="87">
        <v>683.77030807000006</v>
      </c>
    </row>
    <row r="92" spans="1:12" ht="12.75" customHeight="1" x14ac:dyDescent="0.2">
      <c r="A92" s="86" t="s">
        <v>153</v>
      </c>
      <c r="B92" s="86">
        <v>11</v>
      </c>
      <c r="C92" s="87">
        <v>826.24050145000001</v>
      </c>
      <c r="D92" s="87">
        <v>822.30460961000006</v>
      </c>
      <c r="E92" s="87">
        <v>0</v>
      </c>
      <c r="F92" s="87">
        <v>82.230460960000002</v>
      </c>
      <c r="G92" s="87">
        <v>205.57615240000001</v>
      </c>
      <c r="H92" s="87">
        <v>411.15230480999998</v>
      </c>
      <c r="I92" s="87">
        <v>0</v>
      </c>
      <c r="J92" s="87">
        <v>452.26753529000001</v>
      </c>
      <c r="K92" s="87">
        <v>534.49799625000003</v>
      </c>
      <c r="L92" s="87">
        <v>616.72845720999999</v>
      </c>
    </row>
    <row r="93" spans="1:12" ht="12.75" customHeight="1" x14ac:dyDescent="0.2">
      <c r="A93" s="86" t="s">
        <v>153</v>
      </c>
      <c r="B93" s="86">
        <v>12</v>
      </c>
      <c r="C93" s="87">
        <v>778.49610231999998</v>
      </c>
      <c r="D93" s="87">
        <v>774.79720552000003</v>
      </c>
      <c r="E93" s="87">
        <v>0</v>
      </c>
      <c r="F93" s="87">
        <v>77.479720549999996</v>
      </c>
      <c r="G93" s="87">
        <v>193.69930138000001</v>
      </c>
      <c r="H93" s="87">
        <v>387.39860276000002</v>
      </c>
      <c r="I93" s="87">
        <v>0</v>
      </c>
      <c r="J93" s="87">
        <v>426.13846303999998</v>
      </c>
      <c r="K93" s="87">
        <v>503.61818359</v>
      </c>
      <c r="L93" s="87">
        <v>581.09790413999997</v>
      </c>
    </row>
    <row r="94" spans="1:12" ht="12.75" customHeight="1" x14ac:dyDescent="0.2">
      <c r="A94" s="86" t="s">
        <v>153</v>
      </c>
      <c r="B94" s="86">
        <v>13</v>
      </c>
      <c r="C94" s="87">
        <v>745.03989429000001</v>
      </c>
      <c r="D94" s="87">
        <v>741.47526467</v>
      </c>
      <c r="E94" s="87">
        <v>0</v>
      </c>
      <c r="F94" s="87">
        <v>74.147526470000003</v>
      </c>
      <c r="G94" s="87">
        <v>185.36881617</v>
      </c>
      <c r="H94" s="87">
        <v>370.73763234</v>
      </c>
      <c r="I94" s="87">
        <v>0</v>
      </c>
      <c r="J94" s="87">
        <v>407.81139557</v>
      </c>
      <c r="K94" s="87">
        <v>481.95892204</v>
      </c>
      <c r="L94" s="87">
        <v>556.10644850000006</v>
      </c>
    </row>
    <row r="95" spans="1:12" ht="12.75" customHeight="1" x14ac:dyDescent="0.2">
      <c r="A95" s="86" t="s">
        <v>153</v>
      </c>
      <c r="B95" s="86">
        <v>14</v>
      </c>
      <c r="C95" s="87">
        <v>744.11193591999995</v>
      </c>
      <c r="D95" s="87">
        <v>739.85105850000002</v>
      </c>
      <c r="E95" s="87">
        <v>0</v>
      </c>
      <c r="F95" s="87">
        <v>73.985105849999997</v>
      </c>
      <c r="G95" s="87">
        <v>184.96276463000001</v>
      </c>
      <c r="H95" s="87">
        <v>369.92552925000001</v>
      </c>
      <c r="I95" s="87">
        <v>0</v>
      </c>
      <c r="J95" s="87">
        <v>406.91808218</v>
      </c>
      <c r="K95" s="87">
        <v>480.90318803000002</v>
      </c>
      <c r="L95" s="87">
        <v>554.88829387999999</v>
      </c>
    </row>
    <row r="96" spans="1:12" ht="12.75" customHeight="1" x14ac:dyDescent="0.2">
      <c r="A96" s="86" t="s">
        <v>153</v>
      </c>
      <c r="B96" s="86">
        <v>15</v>
      </c>
      <c r="C96" s="87">
        <v>755.88317144999996</v>
      </c>
      <c r="D96" s="87">
        <v>751.51260117000004</v>
      </c>
      <c r="E96" s="87">
        <v>0</v>
      </c>
      <c r="F96" s="87">
        <v>75.151260120000003</v>
      </c>
      <c r="G96" s="87">
        <v>187.87815029000001</v>
      </c>
      <c r="H96" s="87">
        <v>375.75630059000002</v>
      </c>
      <c r="I96" s="87">
        <v>0</v>
      </c>
      <c r="J96" s="87">
        <v>413.33193064</v>
      </c>
      <c r="K96" s="87">
        <v>488.48319076000001</v>
      </c>
      <c r="L96" s="87">
        <v>563.63445088000003</v>
      </c>
    </row>
    <row r="97" spans="1:12" ht="12.75" customHeight="1" x14ac:dyDescent="0.2">
      <c r="A97" s="86" t="s">
        <v>153</v>
      </c>
      <c r="B97" s="86">
        <v>16</v>
      </c>
      <c r="C97" s="87">
        <v>758.41720232</v>
      </c>
      <c r="D97" s="87">
        <v>754.3213657</v>
      </c>
      <c r="E97" s="87">
        <v>0</v>
      </c>
      <c r="F97" s="87">
        <v>75.432136569999997</v>
      </c>
      <c r="G97" s="87">
        <v>188.58034143</v>
      </c>
      <c r="H97" s="87">
        <v>377.16068285</v>
      </c>
      <c r="I97" s="87">
        <v>0</v>
      </c>
      <c r="J97" s="87">
        <v>414.87675114000001</v>
      </c>
      <c r="K97" s="87">
        <v>490.30888771000002</v>
      </c>
      <c r="L97" s="87">
        <v>565.74102428000003</v>
      </c>
    </row>
    <row r="98" spans="1:12" ht="12.75" customHeight="1" x14ac:dyDescent="0.2">
      <c r="A98" s="86" t="s">
        <v>153</v>
      </c>
      <c r="B98" s="86">
        <v>17</v>
      </c>
      <c r="C98" s="87">
        <v>764.09760527000003</v>
      </c>
      <c r="D98" s="87">
        <v>760.60368558000005</v>
      </c>
      <c r="E98" s="87">
        <v>0</v>
      </c>
      <c r="F98" s="87">
        <v>76.060368560000001</v>
      </c>
      <c r="G98" s="87">
        <v>190.15092139999999</v>
      </c>
      <c r="H98" s="87">
        <v>380.30184279000002</v>
      </c>
      <c r="I98" s="87">
        <v>0</v>
      </c>
      <c r="J98" s="87">
        <v>418.33202706999998</v>
      </c>
      <c r="K98" s="87">
        <v>494.39239563000001</v>
      </c>
      <c r="L98" s="87">
        <v>570.45276419000004</v>
      </c>
    </row>
    <row r="99" spans="1:12" ht="12.75" customHeight="1" x14ac:dyDescent="0.2">
      <c r="A99" s="86" t="s">
        <v>153</v>
      </c>
      <c r="B99" s="86">
        <v>18</v>
      </c>
      <c r="C99" s="87">
        <v>750.32754651000005</v>
      </c>
      <c r="D99" s="87">
        <v>746.23381557000005</v>
      </c>
      <c r="E99" s="87">
        <v>0</v>
      </c>
      <c r="F99" s="87">
        <v>74.623381559999999</v>
      </c>
      <c r="G99" s="87">
        <v>186.55845389000001</v>
      </c>
      <c r="H99" s="87">
        <v>373.11690779000003</v>
      </c>
      <c r="I99" s="87">
        <v>0</v>
      </c>
      <c r="J99" s="87">
        <v>410.42859856000001</v>
      </c>
      <c r="K99" s="87">
        <v>485.05198012</v>
      </c>
      <c r="L99" s="87">
        <v>559.67536168000004</v>
      </c>
    </row>
    <row r="100" spans="1:12" ht="12.75" customHeight="1" x14ac:dyDescent="0.2">
      <c r="A100" s="86" t="s">
        <v>153</v>
      </c>
      <c r="B100" s="86">
        <v>19</v>
      </c>
      <c r="C100" s="87">
        <v>708.81317346000003</v>
      </c>
      <c r="D100" s="87">
        <v>704.87630234000005</v>
      </c>
      <c r="E100" s="87">
        <v>0</v>
      </c>
      <c r="F100" s="87">
        <v>70.487630229999994</v>
      </c>
      <c r="G100" s="87">
        <v>176.21907558999999</v>
      </c>
      <c r="H100" s="87">
        <v>352.43815117000003</v>
      </c>
      <c r="I100" s="87">
        <v>0</v>
      </c>
      <c r="J100" s="87">
        <v>387.68196628999999</v>
      </c>
      <c r="K100" s="87">
        <v>458.16959652000003</v>
      </c>
      <c r="L100" s="87">
        <v>528.65722675999996</v>
      </c>
    </row>
    <row r="101" spans="1:12" ht="12.75" customHeight="1" x14ac:dyDescent="0.2">
      <c r="A101" s="86" t="s">
        <v>153</v>
      </c>
      <c r="B101" s="86">
        <v>20</v>
      </c>
      <c r="C101" s="87">
        <v>701.14863204000005</v>
      </c>
      <c r="D101" s="87">
        <v>697.34464610999999</v>
      </c>
      <c r="E101" s="87">
        <v>0</v>
      </c>
      <c r="F101" s="87">
        <v>69.734464610000003</v>
      </c>
      <c r="G101" s="87">
        <v>174.33616153</v>
      </c>
      <c r="H101" s="87">
        <v>348.67232306</v>
      </c>
      <c r="I101" s="87">
        <v>0</v>
      </c>
      <c r="J101" s="87">
        <v>383.53955536000001</v>
      </c>
      <c r="K101" s="87">
        <v>453.27401996999998</v>
      </c>
      <c r="L101" s="87">
        <v>523.00848457999996</v>
      </c>
    </row>
    <row r="102" spans="1:12" ht="12.75" customHeight="1" x14ac:dyDescent="0.2">
      <c r="A102" s="86" t="s">
        <v>153</v>
      </c>
      <c r="B102" s="86">
        <v>21</v>
      </c>
      <c r="C102" s="87">
        <v>760.35156310000002</v>
      </c>
      <c r="D102" s="87">
        <v>756.19174048000002</v>
      </c>
      <c r="E102" s="87">
        <v>0</v>
      </c>
      <c r="F102" s="87">
        <v>75.619174049999998</v>
      </c>
      <c r="G102" s="87">
        <v>189.04793512000001</v>
      </c>
      <c r="H102" s="87">
        <v>378.09587024000001</v>
      </c>
      <c r="I102" s="87">
        <v>0</v>
      </c>
      <c r="J102" s="87">
        <v>415.90545725999999</v>
      </c>
      <c r="K102" s="87">
        <v>491.52463131000002</v>
      </c>
      <c r="L102" s="87">
        <v>567.14380535999999</v>
      </c>
    </row>
    <row r="103" spans="1:12" ht="12.75" customHeight="1" x14ac:dyDescent="0.2">
      <c r="A103" s="86" t="s">
        <v>153</v>
      </c>
      <c r="B103" s="86">
        <v>22</v>
      </c>
      <c r="C103" s="87">
        <v>868.77960579000001</v>
      </c>
      <c r="D103" s="87">
        <v>864.02078688999995</v>
      </c>
      <c r="E103" s="87">
        <v>0</v>
      </c>
      <c r="F103" s="87">
        <v>86.402078689999996</v>
      </c>
      <c r="G103" s="87">
        <v>216.00519671999999</v>
      </c>
      <c r="H103" s="87">
        <v>432.01039344999998</v>
      </c>
      <c r="I103" s="87">
        <v>0</v>
      </c>
      <c r="J103" s="87">
        <v>475.21143279</v>
      </c>
      <c r="K103" s="87">
        <v>561.61351148000006</v>
      </c>
      <c r="L103" s="87">
        <v>648.01559017</v>
      </c>
    </row>
    <row r="104" spans="1:12" ht="12.75" customHeight="1" x14ac:dyDescent="0.2">
      <c r="A104" s="86" t="s">
        <v>153</v>
      </c>
      <c r="B104" s="86">
        <v>23</v>
      </c>
      <c r="C104" s="87">
        <v>994.32046147000005</v>
      </c>
      <c r="D104" s="87">
        <v>988.94620989999999</v>
      </c>
      <c r="E104" s="87">
        <v>0</v>
      </c>
      <c r="F104" s="87">
        <v>98.894620990000007</v>
      </c>
      <c r="G104" s="87">
        <v>247.23655248</v>
      </c>
      <c r="H104" s="87">
        <v>494.47310494999999</v>
      </c>
      <c r="I104" s="87">
        <v>0</v>
      </c>
      <c r="J104" s="87">
        <v>543.92041544999995</v>
      </c>
      <c r="K104" s="87">
        <v>642.81503643999997</v>
      </c>
      <c r="L104" s="87">
        <v>741.70965742999999</v>
      </c>
    </row>
    <row r="105" spans="1:12" ht="12.75" customHeight="1" x14ac:dyDescent="0.2">
      <c r="A105" s="86" t="s">
        <v>153</v>
      </c>
      <c r="B105" s="86">
        <v>24</v>
      </c>
      <c r="C105" s="87">
        <v>1061.4672306699999</v>
      </c>
      <c r="D105" s="87">
        <v>1055.6135505100001</v>
      </c>
      <c r="E105" s="87">
        <v>0</v>
      </c>
      <c r="F105" s="87">
        <v>105.56135505</v>
      </c>
      <c r="G105" s="87">
        <v>263.90338763</v>
      </c>
      <c r="H105" s="87">
        <v>527.80677525999999</v>
      </c>
      <c r="I105" s="87">
        <v>0</v>
      </c>
      <c r="J105" s="87">
        <v>580.58745278000004</v>
      </c>
      <c r="K105" s="87">
        <v>686.14880783000001</v>
      </c>
      <c r="L105" s="87">
        <v>791.71016287999998</v>
      </c>
    </row>
    <row r="106" spans="1:12" ht="12.75" customHeight="1" x14ac:dyDescent="0.2">
      <c r="A106" s="86" t="s">
        <v>154</v>
      </c>
      <c r="B106" s="86">
        <v>1</v>
      </c>
      <c r="C106" s="87">
        <v>1103.28873469</v>
      </c>
      <c r="D106" s="87">
        <v>1097.2465083699999</v>
      </c>
      <c r="E106" s="87">
        <v>0</v>
      </c>
      <c r="F106" s="87">
        <v>109.72465084</v>
      </c>
      <c r="G106" s="87">
        <v>274.31162709</v>
      </c>
      <c r="H106" s="87">
        <v>548.62325419000001</v>
      </c>
      <c r="I106" s="87">
        <v>0</v>
      </c>
      <c r="J106" s="87">
        <v>603.48557960000005</v>
      </c>
      <c r="K106" s="87">
        <v>713.21023044000003</v>
      </c>
      <c r="L106" s="87">
        <v>822.93488128000001</v>
      </c>
    </row>
    <row r="107" spans="1:12" ht="12.75" customHeight="1" x14ac:dyDescent="0.2">
      <c r="A107" s="86" t="s">
        <v>154</v>
      </c>
      <c r="B107" s="86">
        <v>2</v>
      </c>
      <c r="C107" s="87">
        <v>1146.87620969</v>
      </c>
      <c r="D107" s="87">
        <v>1140.4509487299999</v>
      </c>
      <c r="E107" s="87">
        <v>0</v>
      </c>
      <c r="F107" s="87">
        <v>114.04509487</v>
      </c>
      <c r="G107" s="87">
        <v>285.11273718000001</v>
      </c>
      <c r="H107" s="87">
        <v>570.22547437000003</v>
      </c>
      <c r="I107" s="87">
        <v>0</v>
      </c>
      <c r="J107" s="87">
        <v>627.24802179999995</v>
      </c>
      <c r="K107" s="87">
        <v>741.29311667000002</v>
      </c>
      <c r="L107" s="87">
        <v>855.33821154999998</v>
      </c>
    </row>
    <row r="108" spans="1:12" ht="12.75" customHeight="1" x14ac:dyDescent="0.2">
      <c r="A108" s="86" t="s">
        <v>154</v>
      </c>
      <c r="B108" s="86">
        <v>3</v>
      </c>
      <c r="C108" s="87">
        <v>1173.57582613</v>
      </c>
      <c r="D108" s="87">
        <v>1166.8272901800001</v>
      </c>
      <c r="E108" s="87">
        <v>0</v>
      </c>
      <c r="F108" s="87">
        <v>116.68272902</v>
      </c>
      <c r="G108" s="87">
        <v>291.70682255000003</v>
      </c>
      <c r="H108" s="87">
        <v>583.41364509000005</v>
      </c>
      <c r="I108" s="87">
        <v>0</v>
      </c>
      <c r="J108" s="87">
        <v>641.75500959999999</v>
      </c>
      <c r="K108" s="87">
        <v>758.43773862</v>
      </c>
      <c r="L108" s="87">
        <v>875.12046764000002</v>
      </c>
    </row>
    <row r="109" spans="1:12" ht="12.75" customHeight="1" x14ac:dyDescent="0.2">
      <c r="A109" s="86" t="s">
        <v>154</v>
      </c>
      <c r="B109" s="86">
        <v>4</v>
      </c>
      <c r="C109" s="87">
        <v>1179.6355004</v>
      </c>
      <c r="D109" s="87">
        <v>1172.8909380800001</v>
      </c>
      <c r="E109" s="87">
        <v>0</v>
      </c>
      <c r="F109" s="87">
        <v>117.28909381</v>
      </c>
      <c r="G109" s="87">
        <v>293.22273452000002</v>
      </c>
      <c r="H109" s="87">
        <v>586.44546904000003</v>
      </c>
      <c r="I109" s="87">
        <v>0</v>
      </c>
      <c r="J109" s="87">
        <v>645.09001593999994</v>
      </c>
      <c r="K109" s="87">
        <v>762.37910975</v>
      </c>
      <c r="L109" s="87">
        <v>879.66820356000005</v>
      </c>
    </row>
    <row r="110" spans="1:12" ht="12.75" customHeight="1" x14ac:dyDescent="0.2">
      <c r="A110" s="86" t="s">
        <v>154</v>
      </c>
      <c r="B110" s="86">
        <v>5</v>
      </c>
      <c r="C110" s="87">
        <v>1184.9618660900001</v>
      </c>
      <c r="D110" s="87">
        <v>1178.1367601100001</v>
      </c>
      <c r="E110" s="87">
        <v>0</v>
      </c>
      <c r="F110" s="87">
        <v>117.81367600999999</v>
      </c>
      <c r="G110" s="87">
        <v>294.53419002999999</v>
      </c>
      <c r="H110" s="87">
        <v>589.06838005999998</v>
      </c>
      <c r="I110" s="87">
        <v>0</v>
      </c>
      <c r="J110" s="87">
        <v>647.97521805999997</v>
      </c>
      <c r="K110" s="87">
        <v>765.78889406999997</v>
      </c>
      <c r="L110" s="87">
        <v>883.60257007999996</v>
      </c>
    </row>
    <row r="111" spans="1:12" ht="12.75" customHeight="1" x14ac:dyDescent="0.2">
      <c r="A111" s="86" t="s">
        <v>154</v>
      </c>
      <c r="B111" s="86">
        <v>6</v>
      </c>
      <c r="C111" s="87">
        <v>1181.5666415400001</v>
      </c>
      <c r="D111" s="87">
        <v>1174.7238549399999</v>
      </c>
      <c r="E111" s="87">
        <v>0</v>
      </c>
      <c r="F111" s="87">
        <v>117.47238548999999</v>
      </c>
      <c r="G111" s="87">
        <v>293.68096373999998</v>
      </c>
      <c r="H111" s="87">
        <v>587.36192746999996</v>
      </c>
      <c r="I111" s="87">
        <v>0</v>
      </c>
      <c r="J111" s="87">
        <v>646.09812022000006</v>
      </c>
      <c r="K111" s="87">
        <v>763.57050571000002</v>
      </c>
      <c r="L111" s="87">
        <v>881.04289120999999</v>
      </c>
    </row>
    <row r="112" spans="1:12" ht="12.75" customHeight="1" x14ac:dyDescent="0.2">
      <c r="A112" s="86" t="s">
        <v>154</v>
      </c>
      <c r="B112" s="86">
        <v>7</v>
      </c>
      <c r="C112" s="87">
        <v>1179.8311574100001</v>
      </c>
      <c r="D112" s="87">
        <v>1173.2477773799999</v>
      </c>
      <c r="E112" s="87">
        <v>0</v>
      </c>
      <c r="F112" s="87">
        <v>117.32477774</v>
      </c>
      <c r="G112" s="87">
        <v>293.31194434999998</v>
      </c>
      <c r="H112" s="87">
        <v>586.62388868999994</v>
      </c>
      <c r="I112" s="87">
        <v>0</v>
      </c>
      <c r="J112" s="87">
        <v>645.28627756000003</v>
      </c>
      <c r="K112" s="87">
        <v>762.61105529999998</v>
      </c>
      <c r="L112" s="87">
        <v>879.93583304000003</v>
      </c>
    </row>
    <row r="113" spans="1:12" ht="12.75" customHeight="1" x14ac:dyDescent="0.2">
      <c r="A113" s="86" t="s">
        <v>154</v>
      </c>
      <c r="B113" s="86">
        <v>8</v>
      </c>
      <c r="C113" s="87">
        <v>1098.51955993</v>
      </c>
      <c r="D113" s="87">
        <v>1092.59182476</v>
      </c>
      <c r="E113" s="87">
        <v>0</v>
      </c>
      <c r="F113" s="87">
        <v>109.25918248000001</v>
      </c>
      <c r="G113" s="87">
        <v>273.14795619</v>
      </c>
      <c r="H113" s="87">
        <v>546.29591238</v>
      </c>
      <c r="I113" s="87">
        <v>0</v>
      </c>
      <c r="J113" s="87">
        <v>600.92550361999997</v>
      </c>
      <c r="K113" s="87">
        <v>710.18468609000001</v>
      </c>
      <c r="L113" s="87">
        <v>819.44386856999995</v>
      </c>
    </row>
    <row r="114" spans="1:12" ht="12.75" customHeight="1" x14ac:dyDescent="0.2">
      <c r="A114" s="86" t="s">
        <v>154</v>
      </c>
      <c r="B114" s="86">
        <v>9</v>
      </c>
      <c r="C114" s="87">
        <v>984.96483587</v>
      </c>
      <c r="D114" s="87">
        <v>979.50682101999996</v>
      </c>
      <c r="E114" s="87">
        <v>0</v>
      </c>
      <c r="F114" s="87">
        <v>97.950682099999995</v>
      </c>
      <c r="G114" s="87">
        <v>244.87670525999999</v>
      </c>
      <c r="H114" s="87">
        <v>489.75341050999998</v>
      </c>
      <c r="I114" s="87">
        <v>0</v>
      </c>
      <c r="J114" s="87">
        <v>538.72875155999998</v>
      </c>
      <c r="K114" s="87">
        <v>636.67943365999997</v>
      </c>
      <c r="L114" s="87">
        <v>734.63011576999997</v>
      </c>
    </row>
    <row r="115" spans="1:12" ht="12.75" customHeight="1" x14ac:dyDescent="0.2">
      <c r="A115" s="86" t="s">
        <v>154</v>
      </c>
      <c r="B115" s="86">
        <v>10</v>
      </c>
      <c r="C115" s="87">
        <v>875.98022232999995</v>
      </c>
      <c r="D115" s="87">
        <v>871.43841081000005</v>
      </c>
      <c r="E115" s="87">
        <v>0</v>
      </c>
      <c r="F115" s="87">
        <v>87.143841080000001</v>
      </c>
      <c r="G115" s="87">
        <v>217.85960270000001</v>
      </c>
      <c r="H115" s="87">
        <v>435.71920540999997</v>
      </c>
      <c r="I115" s="87">
        <v>0</v>
      </c>
      <c r="J115" s="87">
        <v>479.29112594999998</v>
      </c>
      <c r="K115" s="87">
        <v>566.43496703000005</v>
      </c>
      <c r="L115" s="87">
        <v>653.57880810999995</v>
      </c>
    </row>
    <row r="116" spans="1:12" ht="12.75" customHeight="1" x14ac:dyDescent="0.2">
      <c r="A116" s="86" t="s">
        <v>154</v>
      </c>
      <c r="B116" s="86">
        <v>11</v>
      </c>
      <c r="C116" s="87">
        <v>767.9015028</v>
      </c>
      <c r="D116" s="87">
        <v>764.12366709000003</v>
      </c>
      <c r="E116" s="87">
        <v>0</v>
      </c>
      <c r="F116" s="87">
        <v>76.412366710000001</v>
      </c>
      <c r="G116" s="87">
        <v>191.03091677</v>
      </c>
      <c r="H116" s="87">
        <v>382.06183355000002</v>
      </c>
      <c r="I116" s="87">
        <v>0</v>
      </c>
      <c r="J116" s="87">
        <v>420.26801690000002</v>
      </c>
      <c r="K116" s="87">
        <v>496.68038360999998</v>
      </c>
      <c r="L116" s="87">
        <v>573.09275032000005</v>
      </c>
    </row>
    <row r="117" spans="1:12" ht="12.75" customHeight="1" x14ac:dyDescent="0.2">
      <c r="A117" s="86" t="s">
        <v>154</v>
      </c>
      <c r="B117" s="86">
        <v>12</v>
      </c>
      <c r="C117" s="87">
        <v>740.74963519999994</v>
      </c>
      <c r="D117" s="87">
        <v>737.16478370000004</v>
      </c>
      <c r="E117" s="87">
        <v>0</v>
      </c>
      <c r="F117" s="87">
        <v>73.716478370000004</v>
      </c>
      <c r="G117" s="87">
        <v>184.29119592999999</v>
      </c>
      <c r="H117" s="87">
        <v>368.58239185000002</v>
      </c>
      <c r="I117" s="87">
        <v>0</v>
      </c>
      <c r="J117" s="87">
        <v>405.44063104000003</v>
      </c>
      <c r="K117" s="87">
        <v>479.15710940999998</v>
      </c>
      <c r="L117" s="87">
        <v>552.87358777999998</v>
      </c>
    </row>
    <row r="118" spans="1:12" ht="12.75" customHeight="1" x14ac:dyDescent="0.2">
      <c r="A118" s="86" t="s">
        <v>154</v>
      </c>
      <c r="B118" s="86">
        <v>13</v>
      </c>
      <c r="C118" s="87">
        <v>745.93024902000002</v>
      </c>
      <c r="D118" s="87">
        <v>742.37360269999999</v>
      </c>
      <c r="E118" s="87">
        <v>0</v>
      </c>
      <c r="F118" s="87">
        <v>74.237360269999996</v>
      </c>
      <c r="G118" s="87">
        <v>185.59340068</v>
      </c>
      <c r="H118" s="87">
        <v>371.18680135</v>
      </c>
      <c r="I118" s="87">
        <v>0</v>
      </c>
      <c r="J118" s="87">
        <v>408.30548148999998</v>
      </c>
      <c r="K118" s="87">
        <v>482.54284175999999</v>
      </c>
      <c r="L118" s="87">
        <v>556.78020203000005</v>
      </c>
    </row>
    <row r="119" spans="1:12" ht="12.75" customHeight="1" x14ac:dyDescent="0.2">
      <c r="A119" s="86" t="s">
        <v>154</v>
      </c>
      <c r="B119" s="86">
        <v>14</v>
      </c>
      <c r="C119" s="87">
        <v>746.57974197999999</v>
      </c>
      <c r="D119" s="87">
        <v>742.95636973000001</v>
      </c>
      <c r="E119" s="87">
        <v>0</v>
      </c>
      <c r="F119" s="87">
        <v>74.295636970000004</v>
      </c>
      <c r="G119" s="87">
        <v>185.73909243</v>
      </c>
      <c r="H119" s="87">
        <v>371.47818487000001</v>
      </c>
      <c r="I119" s="87">
        <v>0</v>
      </c>
      <c r="J119" s="87">
        <v>408.62600335000002</v>
      </c>
      <c r="K119" s="87">
        <v>482.92164031999999</v>
      </c>
      <c r="L119" s="87">
        <v>557.21727729999998</v>
      </c>
    </row>
    <row r="120" spans="1:12" ht="12.75" customHeight="1" x14ac:dyDescent="0.2">
      <c r="A120" s="86" t="s">
        <v>154</v>
      </c>
      <c r="B120" s="86">
        <v>15</v>
      </c>
      <c r="C120" s="87">
        <v>755.60261799</v>
      </c>
      <c r="D120" s="87">
        <v>751.86523708000004</v>
      </c>
      <c r="E120" s="87">
        <v>0</v>
      </c>
      <c r="F120" s="87">
        <v>75.186523710000003</v>
      </c>
      <c r="G120" s="87">
        <v>187.96630927000001</v>
      </c>
      <c r="H120" s="87">
        <v>375.93261854000002</v>
      </c>
      <c r="I120" s="87">
        <v>0</v>
      </c>
      <c r="J120" s="87">
        <v>413.52588039</v>
      </c>
      <c r="K120" s="87">
        <v>488.71240410000001</v>
      </c>
      <c r="L120" s="87">
        <v>563.89892781000003</v>
      </c>
    </row>
    <row r="121" spans="1:12" ht="12.75" customHeight="1" x14ac:dyDescent="0.2">
      <c r="A121" s="86" t="s">
        <v>154</v>
      </c>
      <c r="B121" s="86">
        <v>16</v>
      </c>
      <c r="C121" s="87">
        <v>759.68844378999995</v>
      </c>
      <c r="D121" s="87">
        <v>755.94978126000001</v>
      </c>
      <c r="E121" s="87">
        <v>0</v>
      </c>
      <c r="F121" s="87">
        <v>75.594978130000001</v>
      </c>
      <c r="G121" s="87">
        <v>188.98744532000001</v>
      </c>
      <c r="H121" s="87">
        <v>377.97489063</v>
      </c>
      <c r="I121" s="87">
        <v>0</v>
      </c>
      <c r="J121" s="87">
        <v>415.77237968999998</v>
      </c>
      <c r="K121" s="87">
        <v>491.36735782</v>
      </c>
      <c r="L121" s="87">
        <v>566.96233595000001</v>
      </c>
    </row>
    <row r="122" spans="1:12" ht="12.75" customHeight="1" x14ac:dyDescent="0.2">
      <c r="A122" s="86" t="s">
        <v>154</v>
      </c>
      <c r="B122" s="86">
        <v>17</v>
      </c>
      <c r="C122" s="87">
        <v>757.36747060000005</v>
      </c>
      <c r="D122" s="87">
        <v>753.62080585000001</v>
      </c>
      <c r="E122" s="87">
        <v>0</v>
      </c>
      <c r="F122" s="87">
        <v>75.362080590000005</v>
      </c>
      <c r="G122" s="87">
        <v>188.40520146</v>
      </c>
      <c r="H122" s="87">
        <v>376.81040293000001</v>
      </c>
      <c r="I122" s="87">
        <v>0</v>
      </c>
      <c r="J122" s="87">
        <v>414.49144322000001</v>
      </c>
      <c r="K122" s="87">
        <v>489.8535238</v>
      </c>
      <c r="L122" s="87">
        <v>565.21560438999995</v>
      </c>
    </row>
    <row r="123" spans="1:12" ht="12.75" customHeight="1" x14ac:dyDescent="0.2">
      <c r="A123" s="86" t="s">
        <v>154</v>
      </c>
      <c r="B123" s="86">
        <v>18</v>
      </c>
      <c r="C123" s="87">
        <v>751.84178525000004</v>
      </c>
      <c r="D123" s="87">
        <v>748.14330183000004</v>
      </c>
      <c r="E123" s="87">
        <v>0</v>
      </c>
      <c r="F123" s="87">
        <v>74.814330179999999</v>
      </c>
      <c r="G123" s="87">
        <v>187.03582546000001</v>
      </c>
      <c r="H123" s="87">
        <v>374.07165092000002</v>
      </c>
      <c r="I123" s="87">
        <v>0</v>
      </c>
      <c r="J123" s="87">
        <v>411.47881601</v>
      </c>
      <c r="K123" s="87">
        <v>486.29314619000002</v>
      </c>
      <c r="L123" s="87">
        <v>561.10747636999997</v>
      </c>
    </row>
    <row r="124" spans="1:12" ht="12.75" customHeight="1" x14ac:dyDescent="0.2">
      <c r="A124" s="86" t="s">
        <v>154</v>
      </c>
      <c r="B124" s="86">
        <v>19</v>
      </c>
      <c r="C124" s="87">
        <v>724.96233615000006</v>
      </c>
      <c r="D124" s="87">
        <v>721.51963510999997</v>
      </c>
      <c r="E124" s="87">
        <v>0</v>
      </c>
      <c r="F124" s="87">
        <v>72.151963510000002</v>
      </c>
      <c r="G124" s="87">
        <v>180.37990877999999</v>
      </c>
      <c r="H124" s="87">
        <v>360.75981755999999</v>
      </c>
      <c r="I124" s="87">
        <v>0</v>
      </c>
      <c r="J124" s="87">
        <v>396.83579931000003</v>
      </c>
      <c r="K124" s="87">
        <v>468.98776282</v>
      </c>
      <c r="L124" s="87">
        <v>541.13972633000003</v>
      </c>
    </row>
    <row r="125" spans="1:12" ht="12.75" customHeight="1" x14ac:dyDescent="0.2">
      <c r="A125" s="86" t="s">
        <v>154</v>
      </c>
      <c r="B125" s="86">
        <v>20</v>
      </c>
      <c r="C125" s="87">
        <v>719.23442752000005</v>
      </c>
      <c r="D125" s="87">
        <v>715.81830097</v>
      </c>
      <c r="E125" s="87">
        <v>0</v>
      </c>
      <c r="F125" s="87">
        <v>71.581830100000005</v>
      </c>
      <c r="G125" s="87">
        <v>178.95457524</v>
      </c>
      <c r="H125" s="87">
        <v>357.90915049</v>
      </c>
      <c r="I125" s="87">
        <v>0</v>
      </c>
      <c r="J125" s="87">
        <v>393.70006553000002</v>
      </c>
      <c r="K125" s="87">
        <v>465.28189563000001</v>
      </c>
      <c r="L125" s="87">
        <v>536.86372573000006</v>
      </c>
    </row>
    <row r="126" spans="1:12" ht="12.75" customHeight="1" x14ac:dyDescent="0.2">
      <c r="A126" s="86" t="s">
        <v>154</v>
      </c>
      <c r="B126" s="86">
        <v>21</v>
      </c>
      <c r="C126" s="87">
        <v>771.99278049999998</v>
      </c>
      <c r="D126" s="87">
        <v>768.28058059</v>
      </c>
      <c r="E126" s="87">
        <v>0</v>
      </c>
      <c r="F126" s="87">
        <v>76.828058060000004</v>
      </c>
      <c r="G126" s="87">
        <v>192.07014515</v>
      </c>
      <c r="H126" s="87">
        <v>384.1402903</v>
      </c>
      <c r="I126" s="87">
        <v>0</v>
      </c>
      <c r="J126" s="87">
        <v>422.55431931999999</v>
      </c>
      <c r="K126" s="87">
        <v>499.38237737999998</v>
      </c>
      <c r="L126" s="87">
        <v>576.21043543999997</v>
      </c>
    </row>
    <row r="127" spans="1:12" ht="12.75" customHeight="1" x14ac:dyDescent="0.2">
      <c r="A127" s="86" t="s">
        <v>154</v>
      </c>
      <c r="B127" s="86">
        <v>22</v>
      </c>
      <c r="C127" s="87">
        <v>873.75245116999997</v>
      </c>
      <c r="D127" s="87">
        <v>869.55346067999994</v>
      </c>
      <c r="E127" s="87">
        <v>0</v>
      </c>
      <c r="F127" s="87">
        <v>86.955346070000004</v>
      </c>
      <c r="G127" s="87">
        <v>217.38836516999999</v>
      </c>
      <c r="H127" s="87">
        <v>434.77673033999997</v>
      </c>
      <c r="I127" s="87">
        <v>0</v>
      </c>
      <c r="J127" s="87">
        <v>478.25440336999998</v>
      </c>
      <c r="K127" s="87">
        <v>565.20974944</v>
      </c>
      <c r="L127" s="87">
        <v>652.16509551000001</v>
      </c>
    </row>
    <row r="128" spans="1:12" ht="12.75" customHeight="1" x14ac:dyDescent="0.2">
      <c r="A128" s="86" t="s">
        <v>154</v>
      </c>
      <c r="B128" s="86">
        <v>23</v>
      </c>
      <c r="C128" s="87">
        <v>965.16780803999995</v>
      </c>
      <c r="D128" s="87">
        <v>960.57807893999995</v>
      </c>
      <c r="E128" s="87">
        <v>0</v>
      </c>
      <c r="F128" s="87">
        <v>96.057807890000007</v>
      </c>
      <c r="G128" s="87">
        <v>240.14451973999999</v>
      </c>
      <c r="H128" s="87">
        <v>480.28903946999998</v>
      </c>
      <c r="I128" s="87">
        <v>0</v>
      </c>
      <c r="J128" s="87">
        <v>528.31794342000001</v>
      </c>
      <c r="K128" s="87">
        <v>624.37575131000006</v>
      </c>
      <c r="L128" s="87">
        <v>720.43355921</v>
      </c>
    </row>
    <row r="129" spans="1:12" ht="12.75" customHeight="1" x14ac:dyDescent="0.2">
      <c r="A129" s="86" t="s">
        <v>154</v>
      </c>
      <c r="B129" s="86">
        <v>24</v>
      </c>
      <c r="C129" s="87">
        <v>1068.8850934699999</v>
      </c>
      <c r="D129" s="87">
        <v>1063.80298965</v>
      </c>
      <c r="E129" s="87">
        <v>0</v>
      </c>
      <c r="F129" s="87">
        <v>106.38029897</v>
      </c>
      <c r="G129" s="87">
        <v>265.95074741000002</v>
      </c>
      <c r="H129" s="87">
        <v>531.90149483000005</v>
      </c>
      <c r="I129" s="87">
        <v>0</v>
      </c>
      <c r="J129" s="87">
        <v>585.09164430999999</v>
      </c>
      <c r="K129" s="87">
        <v>691.47194327</v>
      </c>
      <c r="L129" s="87">
        <v>797.85224224000001</v>
      </c>
    </row>
    <row r="130" spans="1:12" ht="12.75" customHeight="1" x14ac:dyDescent="0.2">
      <c r="A130" s="86" t="s">
        <v>155</v>
      </c>
      <c r="B130" s="86">
        <v>1</v>
      </c>
      <c r="C130" s="87">
        <v>1123.4830282999999</v>
      </c>
      <c r="D130" s="87">
        <v>1118.3169925300001</v>
      </c>
      <c r="E130" s="87">
        <v>0</v>
      </c>
      <c r="F130" s="87">
        <v>111.83169925</v>
      </c>
      <c r="G130" s="87">
        <v>279.57924813</v>
      </c>
      <c r="H130" s="87">
        <v>559.15849627</v>
      </c>
      <c r="I130" s="87">
        <v>0</v>
      </c>
      <c r="J130" s="87">
        <v>615.07434589000002</v>
      </c>
      <c r="K130" s="87">
        <v>726.90604513999995</v>
      </c>
      <c r="L130" s="87">
        <v>838.7377444</v>
      </c>
    </row>
    <row r="131" spans="1:12" ht="12.75" customHeight="1" x14ac:dyDescent="0.2">
      <c r="A131" s="86" t="s">
        <v>155</v>
      </c>
      <c r="B131" s="86">
        <v>2</v>
      </c>
      <c r="C131" s="87">
        <v>1159.3289518700001</v>
      </c>
      <c r="D131" s="87">
        <v>1153.8981888799999</v>
      </c>
      <c r="E131" s="87">
        <v>0</v>
      </c>
      <c r="F131" s="87">
        <v>115.38981889</v>
      </c>
      <c r="G131" s="87">
        <v>288.47454721999998</v>
      </c>
      <c r="H131" s="87">
        <v>576.94909443999995</v>
      </c>
      <c r="I131" s="87">
        <v>0</v>
      </c>
      <c r="J131" s="87">
        <v>634.64400388000001</v>
      </c>
      <c r="K131" s="87">
        <v>750.03382277000003</v>
      </c>
      <c r="L131" s="87">
        <v>865.42364166000004</v>
      </c>
    </row>
    <row r="132" spans="1:12" ht="12.75" customHeight="1" x14ac:dyDescent="0.2">
      <c r="A132" s="86" t="s">
        <v>155</v>
      </c>
      <c r="B132" s="86">
        <v>3</v>
      </c>
      <c r="C132" s="87">
        <v>1163.6879739200001</v>
      </c>
      <c r="D132" s="87">
        <v>1158.24395355</v>
      </c>
      <c r="E132" s="87">
        <v>0</v>
      </c>
      <c r="F132" s="87">
        <v>115.82439536</v>
      </c>
      <c r="G132" s="87">
        <v>289.56098838999998</v>
      </c>
      <c r="H132" s="87">
        <v>579.12197677999995</v>
      </c>
      <c r="I132" s="87">
        <v>0</v>
      </c>
      <c r="J132" s="87">
        <v>637.03417445000002</v>
      </c>
      <c r="K132" s="87">
        <v>752.85856980999995</v>
      </c>
      <c r="L132" s="87">
        <v>868.68296515999998</v>
      </c>
    </row>
    <row r="133" spans="1:12" ht="12.75" customHeight="1" x14ac:dyDescent="0.2">
      <c r="A133" s="86" t="s">
        <v>155</v>
      </c>
      <c r="B133" s="86">
        <v>4</v>
      </c>
      <c r="C133" s="87">
        <v>1167.7253009399999</v>
      </c>
      <c r="D133" s="87">
        <v>1162.1886677499999</v>
      </c>
      <c r="E133" s="87">
        <v>0</v>
      </c>
      <c r="F133" s="87">
        <v>116.21886678</v>
      </c>
      <c r="G133" s="87">
        <v>290.54716694000001</v>
      </c>
      <c r="H133" s="87">
        <v>581.09433388000002</v>
      </c>
      <c r="I133" s="87">
        <v>0</v>
      </c>
      <c r="J133" s="87">
        <v>639.20376725999995</v>
      </c>
      <c r="K133" s="87">
        <v>755.42263404000005</v>
      </c>
      <c r="L133" s="87">
        <v>871.64150081000003</v>
      </c>
    </row>
    <row r="134" spans="1:12" ht="12.75" customHeight="1" x14ac:dyDescent="0.2">
      <c r="A134" s="86" t="s">
        <v>155</v>
      </c>
      <c r="B134" s="86">
        <v>5</v>
      </c>
      <c r="C134" s="87">
        <v>1169.8403160600001</v>
      </c>
      <c r="D134" s="87">
        <v>1164.31814319</v>
      </c>
      <c r="E134" s="87">
        <v>0</v>
      </c>
      <c r="F134" s="87">
        <v>116.43181432</v>
      </c>
      <c r="G134" s="87">
        <v>291.07953579999997</v>
      </c>
      <c r="H134" s="87">
        <v>582.15907159999995</v>
      </c>
      <c r="I134" s="87">
        <v>0</v>
      </c>
      <c r="J134" s="87">
        <v>640.37497874999997</v>
      </c>
      <c r="K134" s="87">
        <v>756.80679307000003</v>
      </c>
      <c r="L134" s="87">
        <v>873.23860738999997</v>
      </c>
    </row>
    <row r="135" spans="1:12" ht="12.75" customHeight="1" x14ac:dyDescent="0.2">
      <c r="A135" s="86" t="s">
        <v>155</v>
      </c>
      <c r="B135" s="86">
        <v>6</v>
      </c>
      <c r="C135" s="87">
        <v>1164.96009138</v>
      </c>
      <c r="D135" s="87">
        <v>1159.52964681</v>
      </c>
      <c r="E135" s="87">
        <v>0</v>
      </c>
      <c r="F135" s="87">
        <v>115.95296467999999</v>
      </c>
      <c r="G135" s="87">
        <v>289.88241169999998</v>
      </c>
      <c r="H135" s="87">
        <v>579.76482340999996</v>
      </c>
      <c r="I135" s="87">
        <v>0</v>
      </c>
      <c r="J135" s="87">
        <v>637.74130575000004</v>
      </c>
      <c r="K135" s="87">
        <v>753.69427042999996</v>
      </c>
      <c r="L135" s="87">
        <v>869.64723511</v>
      </c>
    </row>
    <row r="136" spans="1:12" ht="12.75" customHeight="1" x14ac:dyDescent="0.2">
      <c r="A136" s="86" t="s">
        <v>155</v>
      </c>
      <c r="B136" s="86">
        <v>7</v>
      </c>
      <c r="C136" s="87">
        <v>1168.46032734</v>
      </c>
      <c r="D136" s="87">
        <v>1162.9925490200001</v>
      </c>
      <c r="E136" s="87">
        <v>0</v>
      </c>
      <c r="F136" s="87">
        <v>116.29925489999999</v>
      </c>
      <c r="G136" s="87">
        <v>290.74813726000002</v>
      </c>
      <c r="H136" s="87">
        <v>581.49627451000003</v>
      </c>
      <c r="I136" s="87">
        <v>0</v>
      </c>
      <c r="J136" s="87">
        <v>639.64590195999995</v>
      </c>
      <c r="K136" s="87">
        <v>755.94515686</v>
      </c>
      <c r="L136" s="87">
        <v>872.24441177000006</v>
      </c>
    </row>
    <row r="137" spans="1:12" ht="12.75" customHeight="1" x14ac:dyDescent="0.2">
      <c r="A137" s="86" t="s">
        <v>155</v>
      </c>
      <c r="B137" s="86">
        <v>8</v>
      </c>
      <c r="C137" s="87">
        <v>1129.22462556</v>
      </c>
      <c r="D137" s="87">
        <v>1123.9604346399999</v>
      </c>
      <c r="E137" s="87">
        <v>0</v>
      </c>
      <c r="F137" s="87">
        <v>112.39604346</v>
      </c>
      <c r="G137" s="87">
        <v>280.99010865999998</v>
      </c>
      <c r="H137" s="87">
        <v>561.98021731999995</v>
      </c>
      <c r="I137" s="87">
        <v>0</v>
      </c>
      <c r="J137" s="87">
        <v>618.17823905</v>
      </c>
      <c r="K137" s="87">
        <v>730.57428252</v>
      </c>
      <c r="L137" s="87">
        <v>842.97032597999998</v>
      </c>
    </row>
    <row r="138" spans="1:12" ht="12.75" customHeight="1" x14ac:dyDescent="0.2">
      <c r="A138" s="86" t="s">
        <v>155</v>
      </c>
      <c r="B138" s="86">
        <v>9</v>
      </c>
      <c r="C138" s="87">
        <v>1018.63981223</v>
      </c>
      <c r="D138" s="87">
        <v>1013.75396997</v>
      </c>
      <c r="E138" s="87">
        <v>0</v>
      </c>
      <c r="F138" s="87">
        <v>101.37539700000001</v>
      </c>
      <c r="G138" s="87">
        <v>253.43849248999999</v>
      </c>
      <c r="H138" s="87">
        <v>506.87698498999998</v>
      </c>
      <c r="I138" s="87">
        <v>0</v>
      </c>
      <c r="J138" s="87">
        <v>557.56468347999999</v>
      </c>
      <c r="K138" s="87">
        <v>658.94008048000001</v>
      </c>
      <c r="L138" s="87">
        <v>760.31547748000003</v>
      </c>
    </row>
    <row r="139" spans="1:12" ht="12.75" customHeight="1" x14ac:dyDescent="0.2">
      <c r="A139" s="86" t="s">
        <v>155</v>
      </c>
      <c r="B139" s="86">
        <v>10</v>
      </c>
      <c r="C139" s="87">
        <v>873.07361578999996</v>
      </c>
      <c r="D139" s="87">
        <v>868.82684945000005</v>
      </c>
      <c r="E139" s="87">
        <v>0</v>
      </c>
      <c r="F139" s="87">
        <v>86.882684949999998</v>
      </c>
      <c r="G139" s="87">
        <v>217.20671236000001</v>
      </c>
      <c r="H139" s="87">
        <v>434.41342472999997</v>
      </c>
      <c r="I139" s="87">
        <v>0</v>
      </c>
      <c r="J139" s="87">
        <v>477.85476720000003</v>
      </c>
      <c r="K139" s="87">
        <v>564.73745213999996</v>
      </c>
      <c r="L139" s="87">
        <v>651.62013708999996</v>
      </c>
    </row>
    <row r="140" spans="1:12" ht="12.75" customHeight="1" x14ac:dyDescent="0.2">
      <c r="A140" s="86" t="s">
        <v>155</v>
      </c>
      <c r="B140" s="86">
        <v>11</v>
      </c>
      <c r="C140" s="87">
        <v>748.78970745000004</v>
      </c>
      <c r="D140" s="87">
        <v>745.18108400999995</v>
      </c>
      <c r="E140" s="87">
        <v>0</v>
      </c>
      <c r="F140" s="87">
        <v>74.518108400000003</v>
      </c>
      <c r="G140" s="87">
        <v>186.29527100000001</v>
      </c>
      <c r="H140" s="87">
        <v>372.59054200999998</v>
      </c>
      <c r="I140" s="87">
        <v>0</v>
      </c>
      <c r="J140" s="87">
        <v>409.84959621000002</v>
      </c>
      <c r="K140" s="87">
        <v>484.36770460999998</v>
      </c>
      <c r="L140" s="87">
        <v>558.88581300999999</v>
      </c>
    </row>
    <row r="141" spans="1:12" ht="12.75" customHeight="1" x14ac:dyDescent="0.2">
      <c r="A141" s="86" t="s">
        <v>155</v>
      </c>
      <c r="B141" s="86">
        <v>12</v>
      </c>
      <c r="C141" s="87">
        <v>716.58250350000003</v>
      </c>
      <c r="D141" s="87">
        <v>713.07911401000001</v>
      </c>
      <c r="E141" s="87">
        <v>0</v>
      </c>
      <c r="F141" s="87">
        <v>71.307911399999995</v>
      </c>
      <c r="G141" s="87">
        <v>178.2697785</v>
      </c>
      <c r="H141" s="87">
        <v>356.53955701000001</v>
      </c>
      <c r="I141" s="87">
        <v>0</v>
      </c>
      <c r="J141" s="87">
        <v>392.19351270999999</v>
      </c>
      <c r="K141" s="87">
        <v>463.50142411000002</v>
      </c>
      <c r="L141" s="87">
        <v>534.80933550999998</v>
      </c>
    </row>
    <row r="142" spans="1:12" ht="12.75" customHeight="1" x14ac:dyDescent="0.2">
      <c r="A142" s="86" t="s">
        <v>155</v>
      </c>
      <c r="B142" s="86">
        <v>13</v>
      </c>
      <c r="C142" s="87">
        <v>730.08174864</v>
      </c>
      <c r="D142" s="87">
        <v>726.53899081999998</v>
      </c>
      <c r="E142" s="87">
        <v>0</v>
      </c>
      <c r="F142" s="87">
        <v>72.653899080000002</v>
      </c>
      <c r="G142" s="87">
        <v>181.63474771</v>
      </c>
      <c r="H142" s="87">
        <v>363.26949540999999</v>
      </c>
      <c r="I142" s="87">
        <v>0</v>
      </c>
      <c r="J142" s="87">
        <v>399.59644494999998</v>
      </c>
      <c r="K142" s="87">
        <v>472.25034403000001</v>
      </c>
      <c r="L142" s="87">
        <v>544.90424312000005</v>
      </c>
    </row>
    <row r="143" spans="1:12" ht="12.75" customHeight="1" x14ac:dyDescent="0.2">
      <c r="A143" s="86" t="s">
        <v>155</v>
      </c>
      <c r="B143" s="86">
        <v>14</v>
      </c>
      <c r="C143" s="87">
        <v>747.86134307999998</v>
      </c>
      <c r="D143" s="87">
        <v>743.91314292000004</v>
      </c>
      <c r="E143" s="87">
        <v>0</v>
      </c>
      <c r="F143" s="87">
        <v>74.391314289999997</v>
      </c>
      <c r="G143" s="87">
        <v>185.97828573000001</v>
      </c>
      <c r="H143" s="87">
        <v>371.95657146000002</v>
      </c>
      <c r="I143" s="87">
        <v>0</v>
      </c>
      <c r="J143" s="87">
        <v>409.15222861000001</v>
      </c>
      <c r="K143" s="87">
        <v>483.54354289999998</v>
      </c>
      <c r="L143" s="87">
        <v>557.93485719</v>
      </c>
    </row>
    <row r="144" spans="1:12" ht="12.75" customHeight="1" x14ac:dyDescent="0.2">
      <c r="A144" s="86" t="s">
        <v>155</v>
      </c>
      <c r="B144" s="86">
        <v>15</v>
      </c>
      <c r="C144" s="87">
        <v>765.91836780000006</v>
      </c>
      <c r="D144" s="87">
        <v>761.50317101999997</v>
      </c>
      <c r="E144" s="87">
        <v>0</v>
      </c>
      <c r="F144" s="87">
        <v>76.150317099999995</v>
      </c>
      <c r="G144" s="87">
        <v>190.37579276</v>
      </c>
      <c r="H144" s="87">
        <v>380.75158550999998</v>
      </c>
      <c r="I144" s="87">
        <v>0</v>
      </c>
      <c r="J144" s="87">
        <v>418.82674406000001</v>
      </c>
      <c r="K144" s="87">
        <v>494.97706116000001</v>
      </c>
      <c r="L144" s="87">
        <v>571.12737827000001</v>
      </c>
    </row>
    <row r="145" spans="1:12" ht="12.75" customHeight="1" x14ac:dyDescent="0.2">
      <c r="A145" s="86" t="s">
        <v>155</v>
      </c>
      <c r="B145" s="86">
        <v>16</v>
      </c>
      <c r="C145" s="87">
        <v>778.01679919000003</v>
      </c>
      <c r="D145" s="87">
        <v>773.49210220999998</v>
      </c>
      <c r="E145" s="87">
        <v>0</v>
      </c>
      <c r="F145" s="87">
        <v>77.349210220000003</v>
      </c>
      <c r="G145" s="87">
        <v>193.37302554999999</v>
      </c>
      <c r="H145" s="87">
        <v>386.74605111</v>
      </c>
      <c r="I145" s="87">
        <v>0</v>
      </c>
      <c r="J145" s="87">
        <v>425.42065622000001</v>
      </c>
      <c r="K145" s="87">
        <v>502.76986643999999</v>
      </c>
      <c r="L145" s="87">
        <v>580.11907666000002</v>
      </c>
    </row>
    <row r="146" spans="1:12" ht="12.75" customHeight="1" x14ac:dyDescent="0.2">
      <c r="A146" s="86" t="s">
        <v>155</v>
      </c>
      <c r="B146" s="86">
        <v>17</v>
      </c>
      <c r="C146" s="87">
        <v>779.24915467000005</v>
      </c>
      <c r="D146" s="87">
        <v>775.11821177000002</v>
      </c>
      <c r="E146" s="87">
        <v>0</v>
      </c>
      <c r="F146" s="87">
        <v>77.511821179999998</v>
      </c>
      <c r="G146" s="87">
        <v>193.77955294</v>
      </c>
      <c r="H146" s="87">
        <v>387.55910589000001</v>
      </c>
      <c r="I146" s="87">
        <v>0</v>
      </c>
      <c r="J146" s="87">
        <v>426.31501646999999</v>
      </c>
      <c r="K146" s="87">
        <v>503.82683765000002</v>
      </c>
      <c r="L146" s="87">
        <v>581.33865882999999</v>
      </c>
    </row>
    <row r="147" spans="1:12" ht="12.75" customHeight="1" x14ac:dyDescent="0.2">
      <c r="A147" s="86" t="s">
        <v>155</v>
      </c>
      <c r="B147" s="86">
        <v>18</v>
      </c>
      <c r="C147" s="87">
        <v>755.91759979999995</v>
      </c>
      <c r="D147" s="87">
        <v>752.12780289</v>
      </c>
      <c r="E147" s="87">
        <v>0</v>
      </c>
      <c r="F147" s="87">
        <v>75.212780289999998</v>
      </c>
      <c r="G147" s="87">
        <v>188.03195072</v>
      </c>
      <c r="H147" s="87">
        <v>376.06390145</v>
      </c>
      <c r="I147" s="87">
        <v>0</v>
      </c>
      <c r="J147" s="87">
        <v>413.67029158999998</v>
      </c>
      <c r="K147" s="87">
        <v>488.88307187999999</v>
      </c>
      <c r="L147" s="87">
        <v>564.09585216999994</v>
      </c>
    </row>
    <row r="148" spans="1:12" ht="12.75" customHeight="1" x14ac:dyDescent="0.2">
      <c r="A148" s="86" t="s">
        <v>155</v>
      </c>
      <c r="B148" s="86">
        <v>19</v>
      </c>
      <c r="C148" s="87">
        <v>705.41537403999996</v>
      </c>
      <c r="D148" s="87">
        <v>701.93860174999998</v>
      </c>
      <c r="E148" s="87">
        <v>0</v>
      </c>
      <c r="F148" s="87">
        <v>70.193860180000001</v>
      </c>
      <c r="G148" s="87">
        <v>175.48465044</v>
      </c>
      <c r="H148" s="87">
        <v>350.96930087999999</v>
      </c>
      <c r="I148" s="87">
        <v>0</v>
      </c>
      <c r="J148" s="87">
        <v>386.06623095999998</v>
      </c>
      <c r="K148" s="87">
        <v>456.26009113999999</v>
      </c>
      <c r="L148" s="87">
        <v>526.45395130999998</v>
      </c>
    </row>
    <row r="149" spans="1:12" ht="12.75" customHeight="1" x14ac:dyDescent="0.2">
      <c r="A149" s="86" t="s">
        <v>155</v>
      </c>
      <c r="B149" s="86">
        <v>20</v>
      </c>
      <c r="C149" s="87">
        <v>700.05349201000001</v>
      </c>
      <c r="D149" s="87">
        <v>696.67519039000001</v>
      </c>
      <c r="E149" s="87">
        <v>0</v>
      </c>
      <c r="F149" s="87">
        <v>69.667519040000002</v>
      </c>
      <c r="G149" s="87">
        <v>174.1687976</v>
      </c>
      <c r="H149" s="87">
        <v>348.33759520000001</v>
      </c>
      <c r="I149" s="87">
        <v>0</v>
      </c>
      <c r="J149" s="87">
        <v>383.17135471</v>
      </c>
      <c r="K149" s="87">
        <v>452.83887375</v>
      </c>
      <c r="L149" s="87">
        <v>522.50639278999995</v>
      </c>
    </row>
    <row r="150" spans="1:12" ht="12.75" customHeight="1" x14ac:dyDescent="0.2">
      <c r="A150" s="86" t="s">
        <v>155</v>
      </c>
      <c r="B150" s="86">
        <v>21</v>
      </c>
      <c r="C150" s="87">
        <v>739.06707110000002</v>
      </c>
      <c r="D150" s="87">
        <v>735.48727385999996</v>
      </c>
      <c r="E150" s="87">
        <v>0</v>
      </c>
      <c r="F150" s="87">
        <v>73.548727389999996</v>
      </c>
      <c r="G150" s="87">
        <v>183.87181846999999</v>
      </c>
      <c r="H150" s="87">
        <v>367.74363692999998</v>
      </c>
      <c r="I150" s="87">
        <v>0</v>
      </c>
      <c r="J150" s="87">
        <v>404.51800062000001</v>
      </c>
      <c r="K150" s="87">
        <v>478.06672801000002</v>
      </c>
      <c r="L150" s="87">
        <v>551.61545539999997</v>
      </c>
    </row>
    <row r="151" spans="1:12" ht="12.75" customHeight="1" x14ac:dyDescent="0.2">
      <c r="A151" s="86" t="s">
        <v>155</v>
      </c>
      <c r="B151" s="86">
        <v>22</v>
      </c>
      <c r="C151" s="87">
        <v>838.57648572999994</v>
      </c>
      <c r="D151" s="87">
        <v>834.36134676999995</v>
      </c>
      <c r="E151" s="87">
        <v>0</v>
      </c>
      <c r="F151" s="87">
        <v>83.436134679999995</v>
      </c>
      <c r="G151" s="87">
        <v>208.59033668999999</v>
      </c>
      <c r="H151" s="87">
        <v>417.18067338999998</v>
      </c>
      <c r="I151" s="87">
        <v>0</v>
      </c>
      <c r="J151" s="87">
        <v>458.89874071999998</v>
      </c>
      <c r="K151" s="87">
        <v>542.33487539999999</v>
      </c>
      <c r="L151" s="87">
        <v>625.77101008</v>
      </c>
    </row>
    <row r="152" spans="1:12" ht="12.75" customHeight="1" x14ac:dyDescent="0.2">
      <c r="A152" s="86" t="s">
        <v>155</v>
      </c>
      <c r="B152" s="86">
        <v>23</v>
      </c>
      <c r="C152" s="87">
        <v>962.55260156999998</v>
      </c>
      <c r="D152" s="87">
        <v>957.27315887999998</v>
      </c>
      <c r="E152" s="87">
        <v>0</v>
      </c>
      <c r="F152" s="87">
        <v>95.72731589</v>
      </c>
      <c r="G152" s="87">
        <v>239.31828972</v>
      </c>
      <c r="H152" s="87">
        <v>478.63657943999999</v>
      </c>
      <c r="I152" s="87">
        <v>0</v>
      </c>
      <c r="J152" s="87">
        <v>526.50023738000004</v>
      </c>
      <c r="K152" s="87">
        <v>622.22755327000004</v>
      </c>
      <c r="L152" s="87">
        <v>717.95486916000004</v>
      </c>
    </row>
    <row r="153" spans="1:12" ht="12.75" customHeight="1" x14ac:dyDescent="0.2">
      <c r="A153" s="86" t="s">
        <v>155</v>
      </c>
      <c r="B153" s="86">
        <v>24</v>
      </c>
      <c r="C153" s="87">
        <v>1072.09508792</v>
      </c>
      <c r="D153" s="87">
        <v>1064.78931979</v>
      </c>
      <c r="E153" s="87">
        <v>0</v>
      </c>
      <c r="F153" s="87">
        <v>106.47893198</v>
      </c>
      <c r="G153" s="87">
        <v>266.19732994999998</v>
      </c>
      <c r="H153" s="87">
        <v>532.39465989999997</v>
      </c>
      <c r="I153" s="87">
        <v>0</v>
      </c>
      <c r="J153" s="87">
        <v>585.63412588000006</v>
      </c>
      <c r="K153" s="87">
        <v>692.11305786000003</v>
      </c>
      <c r="L153" s="87">
        <v>798.59198984</v>
      </c>
    </row>
    <row r="154" spans="1:12" ht="12.75" customHeight="1" x14ac:dyDescent="0.2">
      <c r="A154" s="86" t="s">
        <v>156</v>
      </c>
      <c r="B154" s="86">
        <v>1</v>
      </c>
      <c r="C154" s="87">
        <v>1098.75735919</v>
      </c>
      <c r="D154" s="87">
        <v>1093.1889779400001</v>
      </c>
      <c r="E154" s="87">
        <v>0</v>
      </c>
      <c r="F154" s="87">
        <v>109.31889778999999</v>
      </c>
      <c r="G154" s="87">
        <v>273.29724449000003</v>
      </c>
      <c r="H154" s="87">
        <v>546.59448897000004</v>
      </c>
      <c r="I154" s="87">
        <v>0</v>
      </c>
      <c r="J154" s="87">
        <v>601.25393786999996</v>
      </c>
      <c r="K154" s="87">
        <v>710.57283566000001</v>
      </c>
      <c r="L154" s="87">
        <v>819.89173345999995</v>
      </c>
    </row>
    <row r="155" spans="1:12" ht="12.75" customHeight="1" x14ac:dyDescent="0.2">
      <c r="A155" s="86" t="s">
        <v>156</v>
      </c>
      <c r="B155" s="86">
        <v>2</v>
      </c>
      <c r="C155" s="87">
        <v>1135.27824349</v>
      </c>
      <c r="D155" s="87">
        <v>1129.5907669999999</v>
      </c>
      <c r="E155" s="87">
        <v>0</v>
      </c>
      <c r="F155" s="87">
        <v>112.9590767</v>
      </c>
      <c r="G155" s="87">
        <v>282.39769174999998</v>
      </c>
      <c r="H155" s="87">
        <v>564.79538349999996</v>
      </c>
      <c r="I155" s="87">
        <v>0</v>
      </c>
      <c r="J155" s="87">
        <v>621.27492185000006</v>
      </c>
      <c r="K155" s="87">
        <v>734.23399855000002</v>
      </c>
      <c r="L155" s="87">
        <v>847.19307524999999</v>
      </c>
    </row>
    <row r="156" spans="1:12" ht="12.75" customHeight="1" x14ac:dyDescent="0.2">
      <c r="A156" s="86" t="s">
        <v>156</v>
      </c>
      <c r="B156" s="86">
        <v>3</v>
      </c>
      <c r="C156" s="87">
        <v>1191.86163657</v>
      </c>
      <c r="D156" s="87">
        <v>1185.9546754600001</v>
      </c>
      <c r="E156" s="87">
        <v>0</v>
      </c>
      <c r="F156" s="87">
        <v>118.59546755</v>
      </c>
      <c r="G156" s="87">
        <v>296.48866887000003</v>
      </c>
      <c r="H156" s="87">
        <v>592.97733773000004</v>
      </c>
      <c r="I156" s="87">
        <v>0</v>
      </c>
      <c r="J156" s="87">
        <v>652.27507149999997</v>
      </c>
      <c r="K156" s="87">
        <v>770.87053905000005</v>
      </c>
      <c r="L156" s="87">
        <v>889.46600660000001</v>
      </c>
    </row>
    <row r="157" spans="1:12" ht="12.75" customHeight="1" x14ac:dyDescent="0.2">
      <c r="A157" s="86" t="s">
        <v>156</v>
      </c>
      <c r="B157" s="86">
        <v>4</v>
      </c>
      <c r="C157" s="87">
        <v>1195.60098726</v>
      </c>
      <c r="D157" s="87">
        <v>1189.2231476500001</v>
      </c>
      <c r="E157" s="87">
        <v>0</v>
      </c>
      <c r="F157" s="87">
        <v>118.92231477</v>
      </c>
      <c r="G157" s="87">
        <v>297.30578690999999</v>
      </c>
      <c r="H157" s="87">
        <v>594.61157383</v>
      </c>
      <c r="I157" s="87">
        <v>0</v>
      </c>
      <c r="J157" s="87">
        <v>654.07273121000003</v>
      </c>
      <c r="K157" s="87">
        <v>772.99504596999998</v>
      </c>
      <c r="L157" s="87">
        <v>891.91736074000005</v>
      </c>
    </row>
    <row r="158" spans="1:12" ht="12.75" customHeight="1" x14ac:dyDescent="0.2">
      <c r="A158" s="86" t="s">
        <v>156</v>
      </c>
      <c r="B158" s="86">
        <v>5</v>
      </c>
      <c r="C158" s="87">
        <v>1197.36422391</v>
      </c>
      <c r="D158" s="87">
        <v>1191.06920522</v>
      </c>
      <c r="E158" s="87">
        <v>0</v>
      </c>
      <c r="F158" s="87">
        <v>119.10692052</v>
      </c>
      <c r="G158" s="87">
        <v>297.76730130999999</v>
      </c>
      <c r="H158" s="87">
        <v>595.53460260999998</v>
      </c>
      <c r="I158" s="87">
        <v>0</v>
      </c>
      <c r="J158" s="87">
        <v>655.08806287000004</v>
      </c>
      <c r="K158" s="87">
        <v>774.19498338999995</v>
      </c>
      <c r="L158" s="87">
        <v>893.30190391999997</v>
      </c>
    </row>
    <row r="159" spans="1:12" ht="12.75" customHeight="1" x14ac:dyDescent="0.2">
      <c r="A159" s="86" t="s">
        <v>156</v>
      </c>
      <c r="B159" s="86">
        <v>6</v>
      </c>
      <c r="C159" s="87">
        <v>1200.7506747499999</v>
      </c>
      <c r="D159" s="87">
        <v>1194.4100373599999</v>
      </c>
      <c r="E159" s="87">
        <v>0</v>
      </c>
      <c r="F159" s="87">
        <v>119.44100374</v>
      </c>
      <c r="G159" s="87">
        <v>298.60250933999998</v>
      </c>
      <c r="H159" s="87">
        <v>597.20501867999997</v>
      </c>
      <c r="I159" s="87">
        <v>0</v>
      </c>
      <c r="J159" s="87">
        <v>656.92552054999999</v>
      </c>
      <c r="K159" s="87">
        <v>776.36652428000002</v>
      </c>
      <c r="L159" s="87">
        <v>895.80752801999995</v>
      </c>
    </row>
    <row r="160" spans="1:12" ht="12.75" customHeight="1" x14ac:dyDescent="0.2">
      <c r="A160" s="86" t="s">
        <v>156</v>
      </c>
      <c r="B160" s="86">
        <v>7</v>
      </c>
      <c r="C160" s="87">
        <v>1223.57037874</v>
      </c>
      <c r="D160" s="87">
        <v>1216.2224177000001</v>
      </c>
      <c r="E160" s="87">
        <v>0</v>
      </c>
      <c r="F160" s="87">
        <v>121.62224177</v>
      </c>
      <c r="G160" s="87">
        <v>304.05560443000002</v>
      </c>
      <c r="H160" s="87">
        <v>608.11120885000003</v>
      </c>
      <c r="I160" s="87">
        <v>0</v>
      </c>
      <c r="J160" s="87">
        <v>668.92232974000001</v>
      </c>
      <c r="K160" s="87">
        <v>790.54457150999997</v>
      </c>
      <c r="L160" s="87">
        <v>912.16681328000004</v>
      </c>
    </row>
    <row r="161" spans="1:12" ht="12.75" customHeight="1" x14ac:dyDescent="0.2">
      <c r="A161" s="86" t="s">
        <v>156</v>
      </c>
      <c r="B161" s="86">
        <v>8</v>
      </c>
      <c r="C161" s="87">
        <v>1152.0318654600001</v>
      </c>
      <c r="D161" s="87">
        <v>1142.79120229</v>
      </c>
      <c r="E161" s="87">
        <v>0</v>
      </c>
      <c r="F161" s="87">
        <v>114.27912023</v>
      </c>
      <c r="G161" s="87">
        <v>285.69780057000003</v>
      </c>
      <c r="H161" s="87">
        <v>571.39560114999995</v>
      </c>
      <c r="I161" s="87">
        <v>0</v>
      </c>
      <c r="J161" s="87">
        <v>628.53516126</v>
      </c>
      <c r="K161" s="87">
        <v>742.81428148999998</v>
      </c>
      <c r="L161" s="87">
        <v>857.09340171999997</v>
      </c>
    </row>
    <row r="162" spans="1:12" ht="12.75" customHeight="1" x14ac:dyDescent="0.2">
      <c r="A162" s="86" t="s">
        <v>156</v>
      </c>
      <c r="B162" s="86">
        <v>9</v>
      </c>
      <c r="C162" s="87">
        <v>1033.54026623</v>
      </c>
      <c r="D162" s="87">
        <v>1024.0143386699999</v>
      </c>
      <c r="E162" s="87">
        <v>0</v>
      </c>
      <c r="F162" s="87">
        <v>102.40143387000001</v>
      </c>
      <c r="G162" s="87">
        <v>256.00358467000001</v>
      </c>
      <c r="H162" s="87">
        <v>512.00716934000002</v>
      </c>
      <c r="I162" s="87">
        <v>0</v>
      </c>
      <c r="J162" s="87">
        <v>563.20788627000002</v>
      </c>
      <c r="K162" s="87">
        <v>665.60932014000002</v>
      </c>
      <c r="L162" s="87">
        <v>768.01075400000002</v>
      </c>
    </row>
    <row r="163" spans="1:12" ht="12.75" customHeight="1" x14ac:dyDescent="0.2">
      <c r="A163" s="86" t="s">
        <v>156</v>
      </c>
      <c r="B163" s="86">
        <v>10</v>
      </c>
      <c r="C163" s="87">
        <v>911.22981335999998</v>
      </c>
      <c r="D163" s="87">
        <v>902.90700702000004</v>
      </c>
      <c r="E163" s="87">
        <v>0</v>
      </c>
      <c r="F163" s="87">
        <v>90.290700700000002</v>
      </c>
      <c r="G163" s="87">
        <v>225.72675176000001</v>
      </c>
      <c r="H163" s="87">
        <v>451.45350351000002</v>
      </c>
      <c r="I163" s="87">
        <v>0</v>
      </c>
      <c r="J163" s="87">
        <v>496.59885386000002</v>
      </c>
      <c r="K163" s="87">
        <v>586.88955455999997</v>
      </c>
      <c r="L163" s="87">
        <v>677.18025526999998</v>
      </c>
    </row>
    <row r="164" spans="1:12" ht="12.75" customHeight="1" x14ac:dyDescent="0.2">
      <c r="A164" s="86" t="s">
        <v>156</v>
      </c>
      <c r="B164" s="86">
        <v>11</v>
      </c>
      <c r="C164" s="87">
        <v>811.77795166999999</v>
      </c>
      <c r="D164" s="87">
        <v>804.49293909000005</v>
      </c>
      <c r="E164" s="87">
        <v>0</v>
      </c>
      <c r="F164" s="87">
        <v>80.449293909999994</v>
      </c>
      <c r="G164" s="87">
        <v>201.12323477000001</v>
      </c>
      <c r="H164" s="87">
        <v>402.24646954999997</v>
      </c>
      <c r="I164" s="87">
        <v>0</v>
      </c>
      <c r="J164" s="87">
        <v>442.47111649999999</v>
      </c>
      <c r="K164" s="87">
        <v>522.92041041000004</v>
      </c>
      <c r="L164" s="87">
        <v>603.36970431999998</v>
      </c>
    </row>
    <row r="165" spans="1:12" ht="12.75" customHeight="1" x14ac:dyDescent="0.2">
      <c r="A165" s="86" t="s">
        <v>156</v>
      </c>
      <c r="B165" s="86">
        <v>12</v>
      </c>
      <c r="C165" s="87">
        <v>776.92046733999996</v>
      </c>
      <c r="D165" s="87">
        <v>770.10518792000005</v>
      </c>
      <c r="E165" s="87">
        <v>0</v>
      </c>
      <c r="F165" s="87">
        <v>77.010518790000006</v>
      </c>
      <c r="G165" s="87">
        <v>192.52629698000001</v>
      </c>
      <c r="H165" s="87">
        <v>385.05259396000002</v>
      </c>
      <c r="I165" s="87">
        <v>0</v>
      </c>
      <c r="J165" s="87">
        <v>423.55785336000002</v>
      </c>
      <c r="K165" s="87">
        <v>500.56837215000002</v>
      </c>
      <c r="L165" s="87">
        <v>577.57889093999995</v>
      </c>
    </row>
    <row r="166" spans="1:12" ht="12.75" customHeight="1" x14ac:dyDescent="0.2">
      <c r="A166" s="86" t="s">
        <v>156</v>
      </c>
      <c r="B166" s="86">
        <v>13</v>
      </c>
      <c r="C166" s="87">
        <v>776.24234338999997</v>
      </c>
      <c r="D166" s="87">
        <v>771.42504370999995</v>
      </c>
      <c r="E166" s="87">
        <v>0</v>
      </c>
      <c r="F166" s="87">
        <v>77.142504369999997</v>
      </c>
      <c r="G166" s="87">
        <v>192.85626092999999</v>
      </c>
      <c r="H166" s="87">
        <v>385.71252185999998</v>
      </c>
      <c r="I166" s="87">
        <v>0</v>
      </c>
      <c r="J166" s="87">
        <v>424.28377404000003</v>
      </c>
      <c r="K166" s="87">
        <v>501.42627841000001</v>
      </c>
      <c r="L166" s="87">
        <v>578.56878277999999</v>
      </c>
    </row>
    <row r="167" spans="1:12" ht="12.75" customHeight="1" x14ac:dyDescent="0.2">
      <c r="A167" s="86" t="s">
        <v>156</v>
      </c>
      <c r="B167" s="86">
        <v>14</v>
      </c>
      <c r="C167" s="87">
        <v>775.72293284</v>
      </c>
      <c r="D167" s="87">
        <v>771.55597479999994</v>
      </c>
      <c r="E167" s="87">
        <v>0</v>
      </c>
      <c r="F167" s="87">
        <v>77.155597479999997</v>
      </c>
      <c r="G167" s="87">
        <v>192.88899369999999</v>
      </c>
      <c r="H167" s="87">
        <v>385.77798739999997</v>
      </c>
      <c r="I167" s="87">
        <v>0</v>
      </c>
      <c r="J167" s="87">
        <v>424.35578614000002</v>
      </c>
      <c r="K167" s="87">
        <v>501.51138362</v>
      </c>
      <c r="L167" s="87">
        <v>578.66698110000004</v>
      </c>
    </row>
    <row r="168" spans="1:12" ht="12.75" customHeight="1" x14ac:dyDescent="0.2">
      <c r="A168" s="86" t="s">
        <v>156</v>
      </c>
      <c r="B168" s="86">
        <v>15</v>
      </c>
      <c r="C168" s="87">
        <v>781.76701223999999</v>
      </c>
      <c r="D168" s="87">
        <v>777.72280997999997</v>
      </c>
      <c r="E168" s="87">
        <v>0</v>
      </c>
      <c r="F168" s="87">
        <v>77.772281000000007</v>
      </c>
      <c r="G168" s="87">
        <v>194.4307025</v>
      </c>
      <c r="H168" s="87">
        <v>388.86140498999998</v>
      </c>
      <c r="I168" s="87">
        <v>0</v>
      </c>
      <c r="J168" s="87">
        <v>427.74754548999999</v>
      </c>
      <c r="K168" s="87">
        <v>505.51982649000001</v>
      </c>
      <c r="L168" s="87">
        <v>583.29210749000003</v>
      </c>
    </row>
    <row r="169" spans="1:12" ht="12.75" customHeight="1" x14ac:dyDescent="0.2">
      <c r="A169" s="86" t="s">
        <v>156</v>
      </c>
      <c r="B169" s="86">
        <v>16</v>
      </c>
      <c r="C169" s="87">
        <v>787.57606486999998</v>
      </c>
      <c r="D169" s="87">
        <v>783.81124663000003</v>
      </c>
      <c r="E169" s="87">
        <v>0</v>
      </c>
      <c r="F169" s="87">
        <v>78.381124659999998</v>
      </c>
      <c r="G169" s="87">
        <v>195.95281166000001</v>
      </c>
      <c r="H169" s="87">
        <v>391.90562332000002</v>
      </c>
      <c r="I169" s="87">
        <v>0</v>
      </c>
      <c r="J169" s="87">
        <v>431.09618565</v>
      </c>
      <c r="K169" s="87">
        <v>509.47731031000001</v>
      </c>
      <c r="L169" s="87">
        <v>587.85843496999996</v>
      </c>
    </row>
    <row r="170" spans="1:12" ht="12.75" customHeight="1" x14ac:dyDescent="0.2">
      <c r="A170" s="86" t="s">
        <v>156</v>
      </c>
      <c r="B170" s="86">
        <v>17</v>
      </c>
      <c r="C170" s="87">
        <v>786.34962616999996</v>
      </c>
      <c r="D170" s="87">
        <v>782.57623871999999</v>
      </c>
      <c r="E170" s="87">
        <v>0</v>
      </c>
      <c r="F170" s="87">
        <v>78.257623870000003</v>
      </c>
      <c r="G170" s="87">
        <v>195.64405968</v>
      </c>
      <c r="H170" s="87">
        <v>391.28811936</v>
      </c>
      <c r="I170" s="87">
        <v>0</v>
      </c>
      <c r="J170" s="87">
        <v>430.41693129999999</v>
      </c>
      <c r="K170" s="87">
        <v>508.67455517000002</v>
      </c>
      <c r="L170" s="87">
        <v>586.93217904000005</v>
      </c>
    </row>
    <row r="171" spans="1:12" ht="12.75" customHeight="1" x14ac:dyDescent="0.2">
      <c r="A171" s="86" t="s">
        <v>156</v>
      </c>
      <c r="B171" s="86">
        <v>18</v>
      </c>
      <c r="C171" s="87">
        <v>776.48762196999996</v>
      </c>
      <c r="D171" s="87">
        <v>772.65969712000003</v>
      </c>
      <c r="E171" s="87">
        <v>0</v>
      </c>
      <c r="F171" s="87">
        <v>77.265969709999993</v>
      </c>
      <c r="G171" s="87">
        <v>193.16492428000001</v>
      </c>
      <c r="H171" s="87">
        <v>386.32984856000002</v>
      </c>
      <c r="I171" s="87">
        <v>0</v>
      </c>
      <c r="J171" s="87">
        <v>424.96283341999998</v>
      </c>
      <c r="K171" s="87">
        <v>502.22880313000002</v>
      </c>
      <c r="L171" s="87">
        <v>579.49477284</v>
      </c>
    </row>
    <row r="172" spans="1:12" ht="12.75" customHeight="1" x14ac:dyDescent="0.2">
      <c r="A172" s="86" t="s">
        <v>156</v>
      </c>
      <c r="B172" s="86">
        <v>19</v>
      </c>
      <c r="C172" s="87">
        <v>733.48803348000001</v>
      </c>
      <c r="D172" s="87">
        <v>729.80881056999999</v>
      </c>
      <c r="E172" s="87">
        <v>0</v>
      </c>
      <c r="F172" s="87">
        <v>72.980881060000002</v>
      </c>
      <c r="G172" s="87">
        <v>182.45220264</v>
      </c>
      <c r="H172" s="87">
        <v>364.90440529</v>
      </c>
      <c r="I172" s="87">
        <v>0</v>
      </c>
      <c r="J172" s="87">
        <v>401.39484580999999</v>
      </c>
      <c r="K172" s="87">
        <v>474.37572686999999</v>
      </c>
      <c r="L172" s="87">
        <v>547.35660793</v>
      </c>
    </row>
    <row r="173" spans="1:12" ht="12.75" customHeight="1" x14ac:dyDescent="0.2">
      <c r="A173" s="86" t="s">
        <v>156</v>
      </c>
      <c r="B173" s="86">
        <v>20</v>
      </c>
      <c r="C173" s="87">
        <v>729.10542765000002</v>
      </c>
      <c r="D173" s="87">
        <v>725.55726417999995</v>
      </c>
      <c r="E173" s="87">
        <v>0</v>
      </c>
      <c r="F173" s="87">
        <v>72.555726419999999</v>
      </c>
      <c r="G173" s="87">
        <v>181.38931604999999</v>
      </c>
      <c r="H173" s="87">
        <v>362.77863208999997</v>
      </c>
      <c r="I173" s="87">
        <v>0</v>
      </c>
      <c r="J173" s="87">
        <v>399.05649529999999</v>
      </c>
      <c r="K173" s="87">
        <v>471.61222171999998</v>
      </c>
      <c r="L173" s="87">
        <v>544.16794814000002</v>
      </c>
    </row>
    <row r="174" spans="1:12" ht="12.75" customHeight="1" x14ac:dyDescent="0.2">
      <c r="A174" s="86" t="s">
        <v>156</v>
      </c>
      <c r="B174" s="86">
        <v>21</v>
      </c>
      <c r="C174" s="87">
        <v>787.33844481999995</v>
      </c>
      <c r="D174" s="87">
        <v>782.79915556000003</v>
      </c>
      <c r="E174" s="87">
        <v>0</v>
      </c>
      <c r="F174" s="87">
        <v>78.279915560000006</v>
      </c>
      <c r="G174" s="87">
        <v>195.69978889000001</v>
      </c>
      <c r="H174" s="87">
        <v>391.39957778000002</v>
      </c>
      <c r="I174" s="87">
        <v>0</v>
      </c>
      <c r="J174" s="87">
        <v>430.53953555999999</v>
      </c>
      <c r="K174" s="87">
        <v>508.81945110999999</v>
      </c>
      <c r="L174" s="87">
        <v>587.09936666999999</v>
      </c>
    </row>
    <row r="175" spans="1:12" ht="12.75" customHeight="1" x14ac:dyDescent="0.2">
      <c r="A175" s="86" t="s">
        <v>156</v>
      </c>
      <c r="B175" s="86">
        <v>22</v>
      </c>
      <c r="C175" s="87">
        <v>879.96611449</v>
      </c>
      <c r="D175" s="87">
        <v>875.21197184000005</v>
      </c>
      <c r="E175" s="87">
        <v>0</v>
      </c>
      <c r="F175" s="87">
        <v>87.521197180000001</v>
      </c>
      <c r="G175" s="87">
        <v>218.80299296000001</v>
      </c>
      <c r="H175" s="87">
        <v>437.60598592000002</v>
      </c>
      <c r="I175" s="87">
        <v>0</v>
      </c>
      <c r="J175" s="87">
        <v>481.36658451</v>
      </c>
      <c r="K175" s="87">
        <v>568.88778170000001</v>
      </c>
      <c r="L175" s="87">
        <v>656.40897887999995</v>
      </c>
    </row>
    <row r="176" spans="1:12" ht="12.75" customHeight="1" x14ac:dyDescent="0.2">
      <c r="A176" s="86" t="s">
        <v>156</v>
      </c>
      <c r="B176" s="86">
        <v>23</v>
      </c>
      <c r="C176" s="87">
        <v>977.75036524999996</v>
      </c>
      <c r="D176" s="87">
        <v>973.00303757999995</v>
      </c>
      <c r="E176" s="87">
        <v>0</v>
      </c>
      <c r="F176" s="87">
        <v>97.300303760000006</v>
      </c>
      <c r="G176" s="87">
        <v>243.25075939999999</v>
      </c>
      <c r="H176" s="87">
        <v>486.50151878999998</v>
      </c>
      <c r="I176" s="87">
        <v>0</v>
      </c>
      <c r="J176" s="87">
        <v>535.15167067000004</v>
      </c>
      <c r="K176" s="87">
        <v>632.45197442999995</v>
      </c>
      <c r="L176" s="87">
        <v>729.75227818999997</v>
      </c>
    </row>
    <row r="177" spans="1:12" ht="12.75" customHeight="1" x14ac:dyDescent="0.2">
      <c r="A177" s="86" t="s">
        <v>156</v>
      </c>
      <c r="B177" s="86">
        <v>24</v>
      </c>
      <c r="C177" s="87">
        <v>1082.62780329</v>
      </c>
      <c r="D177" s="87">
        <v>1077.4240433800001</v>
      </c>
      <c r="E177" s="87">
        <v>0</v>
      </c>
      <c r="F177" s="87">
        <v>107.74240433999999</v>
      </c>
      <c r="G177" s="87">
        <v>269.35601085000002</v>
      </c>
      <c r="H177" s="87">
        <v>538.71202169000003</v>
      </c>
      <c r="I177" s="87">
        <v>0</v>
      </c>
      <c r="J177" s="87">
        <v>592.58322385999998</v>
      </c>
      <c r="K177" s="87">
        <v>700.32562819999998</v>
      </c>
      <c r="L177" s="87">
        <v>808.06803253999999</v>
      </c>
    </row>
    <row r="178" spans="1:12" ht="12.75" customHeight="1" x14ac:dyDescent="0.2">
      <c r="A178" s="86" t="s">
        <v>157</v>
      </c>
      <c r="B178" s="86">
        <v>1</v>
      </c>
      <c r="C178" s="87">
        <v>1100.4324775600001</v>
      </c>
      <c r="D178" s="87">
        <v>1095.0057018699999</v>
      </c>
      <c r="E178" s="87">
        <v>0</v>
      </c>
      <c r="F178" s="87">
        <v>109.50057019</v>
      </c>
      <c r="G178" s="87">
        <v>273.75142547000002</v>
      </c>
      <c r="H178" s="87">
        <v>547.50285094000003</v>
      </c>
      <c r="I178" s="87">
        <v>0</v>
      </c>
      <c r="J178" s="87">
        <v>602.25313602999995</v>
      </c>
      <c r="K178" s="87">
        <v>711.75370622000003</v>
      </c>
      <c r="L178" s="87">
        <v>821.25427639999998</v>
      </c>
    </row>
    <row r="179" spans="1:12" ht="12.75" customHeight="1" x14ac:dyDescent="0.2">
      <c r="A179" s="86" t="s">
        <v>157</v>
      </c>
      <c r="B179" s="86">
        <v>2</v>
      </c>
      <c r="C179" s="87">
        <v>1125.7639806499999</v>
      </c>
      <c r="D179" s="87">
        <v>1120.1963513600001</v>
      </c>
      <c r="E179" s="87">
        <v>0</v>
      </c>
      <c r="F179" s="87">
        <v>112.01963514000001</v>
      </c>
      <c r="G179" s="87">
        <v>280.04908784000003</v>
      </c>
      <c r="H179" s="87">
        <v>560.09817568000005</v>
      </c>
      <c r="I179" s="87">
        <v>0</v>
      </c>
      <c r="J179" s="87">
        <v>616.10799325000005</v>
      </c>
      <c r="K179" s="87">
        <v>728.12762838000003</v>
      </c>
      <c r="L179" s="87">
        <v>840.14726352000002</v>
      </c>
    </row>
    <row r="180" spans="1:12" ht="12.75" customHeight="1" x14ac:dyDescent="0.2">
      <c r="A180" s="86" t="s">
        <v>157</v>
      </c>
      <c r="B180" s="86">
        <v>3</v>
      </c>
      <c r="C180" s="87">
        <v>1184.2124067</v>
      </c>
      <c r="D180" s="87">
        <v>1178.24977397</v>
      </c>
      <c r="E180" s="87">
        <v>0</v>
      </c>
      <c r="F180" s="87">
        <v>117.82497739999999</v>
      </c>
      <c r="G180" s="87">
        <v>294.56244349000002</v>
      </c>
      <c r="H180" s="87">
        <v>589.12488699000005</v>
      </c>
      <c r="I180" s="87">
        <v>0</v>
      </c>
      <c r="J180" s="87">
        <v>648.03737567999997</v>
      </c>
      <c r="K180" s="87">
        <v>765.86235308000005</v>
      </c>
      <c r="L180" s="87">
        <v>883.68733048000001</v>
      </c>
    </row>
    <row r="181" spans="1:12" ht="12.75" customHeight="1" x14ac:dyDescent="0.2">
      <c r="A181" s="86" t="s">
        <v>157</v>
      </c>
      <c r="B181" s="86">
        <v>4</v>
      </c>
      <c r="C181" s="87">
        <v>1197.0244137</v>
      </c>
      <c r="D181" s="87">
        <v>1190.9941850499999</v>
      </c>
      <c r="E181" s="87">
        <v>0</v>
      </c>
      <c r="F181" s="87">
        <v>119.09941851000001</v>
      </c>
      <c r="G181" s="87">
        <v>297.74854626000001</v>
      </c>
      <c r="H181" s="87">
        <v>595.49709253000003</v>
      </c>
      <c r="I181" s="87">
        <v>0</v>
      </c>
      <c r="J181" s="87">
        <v>655.04680178000001</v>
      </c>
      <c r="K181" s="87">
        <v>774.14622027999997</v>
      </c>
      <c r="L181" s="87">
        <v>893.24563879000004</v>
      </c>
    </row>
    <row r="182" spans="1:12" ht="12.75" customHeight="1" x14ac:dyDescent="0.2">
      <c r="A182" s="86" t="s">
        <v>157</v>
      </c>
      <c r="B182" s="86">
        <v>5</v>
      </c>
      <c r="C182" s="87">
        <v>1199.60821601</v>
      </c>
      <c r="D182" s="87">
        <v>1193.66423897</v>
      </c>
      <c r="E182" s="87">
        <v>0</v>
      </c>
      <c r="F182" s="87">
        <v>119.3664239</v>
      </c>
      <c r="G182" s="87">
        <v>298.41605973999998</v>
      </c>
      <c r="H182" s="87">
        <v>596.83211948999997</v>
      </c>
      <c r="I182" s="87">
        <v>0</v>
      </c>
      <c r="J182" s="87">
        <v>656.51533142999995</v>
      </c>
      <c r="K182" s="87">
        <v>775.88175533000003</v>
      </c>
      <c r="L182" s="87">
        <v>895.24817923000001</v>
      </c>
    </row>
    <row r="183" spans="1:12" ht="12.75" customHeight="1" x14ac:dyDescent="0.2">
      <c r="A183" s="86" t="s">
        <v>157</v>
      </c>
      <c r="B183" s="86">
        <v>6</v>
      </c>
      <c r="C183" s="87">
        <v>1205.9625007499999</v>
      </c>
      <c r="D183" s="87">
        <v>1199.99610489</v>
      </c>
      <c r="E183" s="87">
        <v>0</v>
      </c>
      <c r="F183" s="87">
        <v>119.99961048999999</v>
      </c>
      <c r="G183" s="87">
        <v>299.99902622000002</v>
      </c>
      <c r="H183" s="87">
        <v>599.99805245000005</v>
      </c>
      <c r="I183" s="87">
        <v>0</v>
      </c>
      <c r="J183" s="87">
        <v>659.99785769000005</v>
      </c>
      <c r="K183" s="87">
        <v>779.99746818000006</v>
      </c>
      <c r="L183" s="87">
        <v>899.99707866999995</v>
      </c>
    </row>
    <row r="184" spans="1:12" ht="12.75" customHeight="1" x14ac:dyDescent="0.2">
      <c r="A184" s="86" t="s">
        <v>157</v>
      </c>
      <c r="B184" s="86">
        <v>7</v>
      </c>
      <c r="C184" s="87">
        <v>1231.15641375</v>
      </c>
      <c r="D184" s="87">
        <v>1224.9451236299999</v>
      </c>
      <c r="E184" s="87">
        <v>0</v>
      </c>
      <c r="F184" s="87">
        <v>122.49451236</v>
      </c>
      <c r="G184" s="87">
        <v>306.23628091</v>
      </c>
      <c r="H184" s="87">
        <v>612.47256182000001</v>
      </c>
      <c r="I184" s="87">
        <v>0</v>
      </c>
      <c r="J184" s="87">
        <v>673.71981800000003</v>
      </c>
      <c r="K184" s="87">
        <v>796.21433035999996</v>
      </c>
      <c r="L184" s="87">
        <v>918.70884272000001</v>
      </c>
    </row>
    <row r="185" spans="1:12" ht="12.75" customHeight="1" x14ac:dyDescent="0.2">
      <c r="A185" s="86" t="s">
        <v>157</v>
      </c>
      <c r="B185" s="86">
        <v>8</v>
      </c>
      <c r="C185" s="87">
        <v>1139.3874510000001</v>
      </c>
      <c r="D185" s="87">
        <v>1133.12469904</v>
      </c>
      <c r="E185" s="87">
        <v>0</v>
      </c>
      <c r="F185" s="87">
        <v>113.3124699</v>
      </c>
      <c r="G185" s="87">
        <v>283.28117476</v>
      </c>
      <c r="H185" s="87">
        <v>566.56234952</v>
      </c>
      <c r="I185" s="87">
        <v>0</v>
      </c>
      <c r="J185" s="87">
        <v>623.21858447</v>
      </c>
      <c r="K185" s="87">
        <v>736.53105438</v>
      </c>
      <c r="L185" s="87">
        <v>849.84352428</v>
      </c>
    </row>
    <row r="186" spans="1:12" ht="12.75" customHeight="1" x14ac:dyDescent="0.2">
      <c r="A186" s="86" t="s">
        <v>157</v>
      </c>
      <c r="B186" s="86">
        <v>9</v>
      </c>
      <c r="C186" s="87">
        <v>1067.4624338399999</v>
      </c>
      <c r="D186" s="87">
        <v>1061.52118273</v>
      </c>
      <c r="E186" s="87">
        <v>0</v>
      </c>
      <c r="F186" s="87">
        <v>106.15211827</v>
      </c>
      <c r="G186" s="87">
        <v>265.38029568000002</v>
      </c>
      <c r="H186" s="87">
        <v>530.76059137000004</v>
      </c>
      <c r="I186" s="87">
        <v>0</v>
      </c>
      <c r="J186" s="87">
        <v>583.83665050000002</v>
      </c>
      <c r="K186" s="87">
        <v>689.98876876999998</v>
      </c>
      <c r="L186" s="87">
        <v>796.14088704999995</v>
      </c>
    </row>
    <row r="187" spans="1:12" ht="12.75" customHeight="1" x14ac:dyDescent="0.2">
      <c r="A187" s="86" t="s">
        <v>157</v>
      </c>
      <c r="B187" s="86">
        <v>10</v>
      </c>
      <c r="C187" s="87">
        <v>946.7457435</v>
      </c>
      <c r="D187" s="87">
        <v>942.06569371000001</v>
      </c>
      <c r="E187" s="87">
        <v>0</v>
      </c>
      <c r="F187" s="87">
        <v>94.206569369999997</v>
      </c>
      <c r="G187" s="87">
        <v>235.51642343</v>
      </c>
      <c r="H187" s="87">
        <v>471.03284686000001</v>
      </c>
      <c r="I187" s="87">
        <v>0</v>
      </c>
      <c r="J187" s="87">
        <v>518.13613153999995</v>
      </c>
      <c r="K187" s="87">
        <v>612.34270090999996</v>
      </c>
      <c r="L187" s="87">
        <v>706.54927027999997</v>
      </c>
    </row>
    <row r="188" spans="1:12" ht="12.75" customHeight="1" x14ac:dyDescent="0.2">
      <c r="A188" s="86" t="s">
        <v>157</v>
      </c>
      <c r="B188" s="86">
        <v>11</v>
      </c>
      <c r="C188" s="87">
        <v>839.70382339000003</v>
      </c>
      <c r="D188" s="87">
        <v>835.34711218999996</v>
      </c>
      <c r="E188" s="87">
        <v>0</v>
      </c>
      <c r="F188" s="87">
        <v>83.534711220000005</v>
      </c>
      <c r="G188" s="87">
        <v>208.83677804999999</v>
      </c>
      <c r="H188" s="87">
        <v>417.67355609999998</v>
      </c>
      <c r="I188" s="87">
        <v>0</v>
      </c>
      <c r="J188" s="87">
        <v>459.44091170000002</v>
      </c>
      <c r="K188" s="87">
        <v>542.97562291999998</v>
      </c>
      <c r="L188" s="87">
        <v>626.51033414000005</v>
      </c>
    </row>
    <row r="189" spans="1:12" ht="12.75" customHeight="1" x14ac:dyDescent="0.2">
      <c r="A189" s="86" t="s">
        <v>157</v>
      </c>
      <c r="B189" s="86">
        <v>12</v>
      </c>
      <c r="C189" s="87">
        <v>806.51414986999998</v>
      </c>
      <c r="D189" s="87">
        <v>801.64634465999995</v>
      </c>
      <c r="E189" s="87">
        <v>0</v>
      </c>
      <c r="F189" s="87">
        <v>80.164634469999996</v>
      </c>
      <c r="G189" s="87">
        <v>200.41158616999999</v>
      </c>
      <c r="H189" s="87">
        <v>400.82317232999998</v>
      </c>
      <c r="I189" s="87">
        <v>0</v>
      </c>
      <c r="J189" s="87">
        <v>440.90548955999998</v>
      </c>
      <c r="K189" s="87">
        <v>521.07012402999999</v>
      </c>
      <c r="L189" s="87">
        <v>601.2347585</v>
      </c>
    </row>
    <row r="190" spans="1:12" ht="12.75" customHeight="1" x14ac:dyDescent="0.2">
      <c r="A190" s="86" t="s">
        <v>157</v>
      </c>
      <c r="B190" s="86">
        <v>13</v>
      </c>
      <c r="C190" s="87">
        <v>806.52523454000004</v>
      </c>
      <c r="D190" s="87">
        <v>801.81305417999999</v>
      </c>
      <c r="E190" s="87">
        <v>0</v>
      </c>
      <c r="F190" s="87">
        <v>80.181305420000001</v>
      </c>
      <c r="G190" s="87">
        <v>200.45326355</v>
      </c>
      <c r="H190" s="87">
        <v>400.90652709</v>
      </c>
      <c r="I190" s="87">
        <v>0</v>
      </c>
      <c r="J190" s="87">
        <v>440.99717980000003</v>
      </c>
      <c r="K190" s="87">
        <v>521.17848521999997</v>
      </c>
      <c r="L190" s="87">
        <v>601.35979064000003</v>
      </c>
    </row>
    <row r="191" spans="1:12" ht="12.75" customHeight="1" x14ac:dyDescent="0.2">
      <c r="A191" s="86" t="s">
        <v>157</v>
      </c>
      <c r="B191" s="86">
        <v>14</v>
      </c>
      <c r="C191" s="87">
        <v>809.58661189999998</v>
      </c>
      <c r="D191" s="87">
        <v>804.72503222</v>
      </c>
      <c r="E191" s="87">
        <v>0</v>
      </c>
      <c r="F191" s="87">
        <v>80.472503219999993</v>
      </c>
      <c r="G191" s="87">
        <v>201.18125806</v>
      </c>
      <c r="H191" s="87">
        <v>402.36251611</v>
      </c>
      <c r="I191" s="87">
        <v>0</v>
      </c>
      <c r="J191" s="87">
        <v>442.59876772000001</v>
      </c>
      <c r="K191" s="87">
        <v>523.07127093999998</v>
      </c>
      <c r="L191" s="87">
        <v>603.54377417000001</v>
      </c>
    </row>
    <row r="192" spans="1:12" ht="12.75" customHeight="1" x14ac:dyDescent="0.2">
      <c r="A192" s="86" t="s">
        <v>157</v>
      </c>
      <c r="B192" s="86">
        <v>15</v>
      </c>
      <c r="C192" s="87">
        <v>814.42331045000003</v>
      </c>
      <c r="D192" s="87">
        <v>809.84375624999996</v>
      </c>
      <c r="E192" s="87">
        <v>0</v>
      </c>
      <c r="F192" s="87">
        <v>80.984375630000002</v>
      </c>
      <c r="G192" s="87">
        <v>202.46093905999999</v>
      </c>
      <c r="H192" s="87">
        <v>404.92187812999998</v>
      </c>
      <c r="I192" s="87">
        <v>0</v>
      </c>
      <c r="J192" s="87">
        <v>445.41406594</v>
      </c>
      <c r="K192" s="87">
        <v>526.39844156000004</v>
      </c>
      <c r="L192" s="87">
        <v>607.38281718999997</v>
      </c>
    </row>
    <row r="193" spans="1:12" ht="12.75" customHeight="1" x14ac:dyDescent="0.2">
      <c r="A193" s="86" t="s">
        <v>157</v>
      </c>
      <c r="B193" s="86">
        <v>16</v>
      </c>
      <c r="C193" s="87">
        <v>819.44865505999996</v>
      </c>
      <c r="D193" s="87">
        <v>815.14326965999999</v>
      </c>
      <c r="E193" s="87">
        <v>0</v>
      </c>
      <c r="F193" s="87">
        <v>81.514326969999999</v>
      </c>
      <c r="G193" s="87">
        <v>203.78581742</v>
      </c>
      <c r="H193" s="87">
        <v>407.57163482999999</v>
      </c>
      <c r="I193" s="87">
        <v>0</v>
      </c>
      <c r="J193" s="87">
        <v>448.32879831000002</v>
      </c>
      <c r="K193" s="87">
        <v>529.84312527999998</v>
      </c>
      <c r="L193" s="87">
        <v>611.35745225000005</v>
      </c>
    </row>
    <row r="194" spans="1:12" ht="12.75" customHeight="1" x14ac:dyDescent="0.2">
      <c r="A194" s="86" t="s">
        <v>157</v>
      </c>
      <c r="B194" s="86">
        <v>17</v>
      </c>
      <c r="C194" s="87">
        <v>818.92193144999999</v>
      </c>
      <c r="D194" s="87">
        <v>814.89116154999999</v>
      </c>
      <c r="E194" s="87">
        <v>0</v>
      </c>
      <c r="F194" s="87">
        <v>81.489116159999995</v>
      </c>
      <c r="G194" s="87">
        <v>203.72279039</v>
      </c>
      <c r="H194" s="87">
        <v>407.44558078</v>
      </c>
      <c r="I194" s="87">
        <v>0</v>
      </c>
      <c r="J194" s="87">
        <v>448.19013884999998</v>
      </c>
      <c r="K194" s="87">
        <v>529.67925501000002</v>
      </c>
      <c r="L194" s="87">
        <v>611.16837115999999</v>
      </c>
    </row>
    <row r="195" spans="1:12" ht="12.75" customHeight="1" x14ac:dyDescent="0.2">
      <c r="A195" s="86" t="s">
        <v>157</v>
      </c>
      <c r="B195" s="86">
        <v>18</v>
      </c>
      <c r="C195" s="87">
        <v>814.01761074000001</v>
      </c>
      <c r="D195" s="87">
        <v>808.87657761000003</v>
      </c>
      <c r="E195" s="87">
        <v>0</v>
      </c>
      <c r="F195" s="87">
        <v>80.887657759999996</v>
      </c>
      <c r="G195" s="87">
        <v>202.2191444</v>
      </c>
      <c r="H195" s="87">
        <v>404.43828881000002</v>
      </c>
      <c r="I195" s="87">
        <v>0</v>
      </c>
      <c r="J195" s="87">
        <v>444.88211768999997</v>
      </c>
      <c r="K195" s="87">
        <v>525.76977545</v>
      </c>
      <c r="L195" s="87">
        <v>606.65743321000002</v>
      </c>
    </row>
    <row r="196" spans="1:12" ht="12.75" customHeight="1" x14ac:dyDescent="0.2">
      <c r="A196" s="86" t="s">
        <v>157</v>
      </c>
      <c r="B196" s="86">
        <v>19</v>
      </c>
      <c r="C196" s="87">
        <v>774.39548905000004</v>
      </c>
      <c r="D196" s="87">
        <v>769.68074243000001</v>
      </c>
      <c r="E196" s="87">
        <v>0</v>
      </c>
      <c r="F196" s="87">
        <v>76.968074240000007</v>
      </c>
      <c r="G196" s="87">
        <v>192.42018561</v>
      </c>
      <c r="H196" s="87">
        <v>384.84037122000001</v>
      </c>
      <c r="I196" s="87">
        <v>0</v>
      </c>
      <c r="J196" s="87">
        <v>423.32440833999999</v>
      </c>
      <c r="K196" s="87">
        <v>500.29248258000001</v>
      </c>
      <c r="L196" s="87">
        <v>577.26055682000003</v>
      </c>
    </row>
    <row r="197" spans="1:12" ht="12.75" customHeight="1" x14ac:dyDescent="0.2">
      <c r="A197" s="86" t="s">
        <v>157</v>
      </c>
      <c r="B197" s="86">
        <v>20</v>
      </c>
      <c r="C197" s="87">
        <v>765.56081123000001</v>
      </c>
      <c r="D197" s="87">
        <v>761.27279335000003</v>
      </c>
      <c r="E197" s="87">
        <v>0</v>
      </c>
      <c r="F197" s="87">
        <v>76.127279340000001</v>
      </c>
      <c r="G197" s="87">
        <v>190.31819834000001</v>
      </c>
      <c r="H197" s="87">
        <v>380.63639668000002</v>
      </c>
      <c r="I197" s="87">
        <v>0</v>
      </c>
      <c r="J197" s="87">
        <v>418.70003634</v>
      </c>
      <c r="K197" s="87">
        <v>494.82731568000003</v>
      </c>
      <c r="L197" s="87">
        <v>570.95459501000005</v>
      </c>
    </row>
    <row r="198" spans="1:12" ht="12.75" customHeight="1" x14ac:dyDescent="0.2">
      <c r="A198" s="86" t="s">
        <v>157</v>
      </c>
      <c r="B198" s="86">
        <v>21</v>
      </c>
      <c r="C198" s="87">
        <v>811.63915856000006</v>
      </c>
      <c r="D198" s="87">
        <v>807.01264198000001</v>
      </c>
      <c r="E198" s="87">
        <v>0</v>
      </c>
      <c r="F198" s="87">
        <v>80.701264199999997</v>
      </c>
      <c r="G198" s="87">
        <v>201.75316050000001</v>
      </c>
      <c r="H198" s="87">
        <v>403.50632099000001</v>
      </c>
      <c r="I198" s="87">
        <v>0</v>
      </c>
      <c r="J198" s="87">
        <v>443.85695308999999</v>
      </c>
      <c r="K198" s="87">
        <v>524.55821729000002</v>
      </c>
      <c r="L198" s="87">
        <v>605.25948148999998</v>
      </c>
    </row>
    <row r="199" spans="1:12" ht="12.75" customHeight="1" x14ac:dyDescent="0.2">
      <c r="A199" s="86" t="s">
        <v>157</v>
      </c>
      <c r="B199" s="86">
        <v>22</v>
      </c>
      <c r="C199" s="87">
        <v>915.48958574000005</v>
      </c>
      <c r="D199" s="87">
        <v>910.05275501999995</v>
      </c>
      <c r="E199" s="87">
        <v>0</v>
      </c>
      <c r="F199" s="87">
        <v>91.005275499999996</v>
      </c>
      <c r="G199" s="87">
        <v>227.51318875999999</v>
      </c>
      <c r="H199" s="87">
        <v>455.02637750999997</v>
      </c>
      <c r="I199" s="87">
        <v>0</v>
      </c>
      <c r="J199" s="87">
        <v>500.52901525999999</v>
      </c>
      <c r="K199" s="87">
        <v>591.53429075999998</v>
      </c>
      <c r="L199" s="87">
        <v>682.53956627000002</v>
      </c>
    </row>
    <row r="200" spans="1:12" ht="12.75" customHeight="1" x14ac:dyDescent="0.2">
      <c r="A200" s="86" t="s">
        <v>157</v>
      </c>
      <c r="B200" s="86">
        <v>23</v>
      </c>
      <c r="C200" s="87">
        <v>1018.56663255</v>
      </c>
      <c r="D200" s="87">
        <v>1012.96760484</v>
      </c>
      <c r="E200" s="87">
        <v>0</v>
      </c>
      <c r="F200" s="87">
        <v>101.29676048</v>
      </c>
      <c r="G200" s="87">
        <v>253.24190121000001</v>
      </c>
      <c r="H200" s="87">
        <v>506.48380242000002</v>
      </c>
      <c r="I200" s="87">
        <v>0</v>
      </c>
      <c r="J200" s="87">
        <v>557.13218266000001</v>
      </c>
      <c r="K200" s="87">
        <v>658.42894315000001</v>
      </c>
      <c r="L200" s="87">
        <v>759.72570363</v>
      </c>
    </row>
    <row r="201" spans="1:12" ht="12.75" customHeight="1" x14ac:dyDescent="0.2">
      <c r="A201" s="86" t="s">
        <v>157</v>
      </c>
      <c r="B201" s="86">
        <v>24</v>
      </c>
      <c r="C201" s="87">
        <v>1110.16899313</v>
      </c>
      <c r="D201" s="87">
        <v>1103.9941163399999</v>
      </c>
      <c r="E201" s="87">
        <v>0</v>
      </c>
      <c r="F201" s="87">
        <v>110.39941163</v>
      </c>
      <c r="G201" s="87">
        <v>275.99852908999998</v>
      </c>
      <c r="H201" s="87">
        <v>551.99705816999995</v>
      </c>
      <c r="I201" s="87">
        <v>0</v>
      </c>
      <c r="J201" s="87">
        <v>607.19676399000002</v>
      </c>
      <c r="K201" s="87">
        <v>717.59617562000005</v>
      </c>
      <c r="L201" s="87">
        <v>827.99558725999998</v>
      </c>
    </row>
    <row r="202" spans="1:12" ht="12.75" customHeight="1" x14ac:dyDescent="0.2">
      <c r="A202" s="86" t="s">
        <v>158</v>
      </c>
      <c r="B202" s="86">
        <v>1</v>
      </c>
      <c r="C202" s="87">
        <v>1106.78496427</v>
      </c>
      <c r="D202" s="87">
        <v>1100.7858533000001</v>
      </c>
      <c r="E202" s="87">
        <v>0</v>
      </c>
      <c r="F202" s="87">
        <v>110.07858533</v>
      </c>
      <c r="G202" s="87">
        <v>275.19646332999997</v>
      </c>
      <c r="H202" s="87">
        <v>550.39292665000005</v>
      </c>
      <c r="I202" s="87">
        <v>0</v>
      </c>
      <c r="J202" s="87">
        <v>605.43221931999994</v>
      </c>
      <c r="K202" s="87">
        <v>715.51080464999995</v>
      </c>
      <c r="L202" s="87">
        <v>825.58938997999996</v>
      </c>
    </row>
    <row r="203" spans="1:12" ht="12.75" customHeight="1" x14ac:dyDescent="0.2">
      <c r="A203" s="86" t="s">
        <v>158</v>
      </c>
      <c r="B203" s="86">
        <v>2</v>
      </c>
      <c r="C203" s="87">
        <v>1122.8909365699999</v>
      </c>
      <c r="D203" s="87">
        <v>1116.8624663200001</v>
      </c>
      <c r="E203" s="87">
        <v>0</v>
      </c>
      <c r="F203" s="87">
        <v>111.68624663</v>
      </c>
      <c r="G203" s="87">
        <v>279.21561658000002</v>
      </c>
      <c r="H203" s="87">
        <v>558.43123316000003</v>
      </c>
      <c r="I203" s="87">
        <v>0</v>
      </c>
      <c r="J203" s="87">
        <v>614.27435648000005</v>
      </c>
      <c r="K203" s="87">
        <v>725.96060310999997</v>
      </c>
      <c r="L203" s="87">
        <v>837.64684973999999</v>
      </c>
    </row>
    <row r="204" spans="1:12" ht="12.75" customHeight="1" x14ac:dyDescent="0.2">
      <c r="A204" s="86" t="s">
        <v>158</v>
      </c>
      <c r="B204" s="86">
        <v>3</v>
      </c>
      <c r="C204" s="87">
        <v>1166.9849222400001</v>
      </c>
      <c r="D204" s="87">
        <v>1160.7721406799999</v>
      </c>
      <c r="E204" s="87">
        <v>0</v>
      </c>
      <c r="F204" s="87">
        <v>116.07721407</v>
      </c>
      <c r="G204" s="87">
        <v>290.19303516999997</v>
      </c>
      <c r="H204" s="87">
        <v>580.38607033999995</v>
      </c>
      <c r="I204" s="87">
        <v>0</v>
      </c>
      <c r="J204" s="87">
        <v>638.42467737000004</v>
      </c>
      <c r="K204" s="87">
        <v>754.50189144000001</v>
      </c>
      <c r="L204" s="87">
        <v>870.57910550999998</v>
      </c>
    </row>
    <row r="205" spans="1:12" ht="12.75" customHeight="1" x14ac:dyDescent="0.2">
      <c r="A205" s="86" t="s">
        <v>158</v>
      </c>
      <c r="B205" s="86">
        <v>4</v>
      </c>
      <c r="C205" s="87">
        <v>1172.14894708</v>
      </c>
      <c r="D205" s="87">
        <v>1165.9548014500001</v>
      </c>
      <c r="E205" s="87">
        <v>0</v>
      </c>
      <c r="F205" s="87">
        <v>116.59548015</v>
      </c>
      <c r="G205" s="87">
        <v>291.48870036</v>
      </c>
      <c r="H205" s="87">
        <v>582.97740073</v>
      </c>
      <c r="I205" s="87">
        <v>0</v>
      </c>
      <c r="J205" s="87">
        <v>641.27514080000003</v>
      </c>
      <c r="K205" s="87">
        <v>757.87062093999998</v>
      </c>
      <c r="L205" s="87">
        <v>874.46610109000005</v>
      </c>
    </row>
    <row r="206" spans="1:12" ht="12.75" customHeight="1" x14ac:dyDescent="0.2">
      <c r="A206" s="86" t="s">
        <v>158</v>
      </c>
      <c r="B206" s="86">
        <v>5</v>
      </c>
      <c r="C206" s="87">
        <v>1175.67001931</v>
      </c>
      <c r="D206" s="87">
        <v>1169.4155405700001</v>
      </c>
      <c r="E206" s="87">
        <v>0</v>
      </c>
      <c r="F206" s="87">
        <v>116.94155406</v>
      </c>
      <c r="G206" s="87">
        <v>292.35388513999999</v>
      </c>
      <c r="H206" s="87">
        <v>584.70777028999998</v>
      </c>
      <c r="I206" s="87">
        <v>0</v>
      </c>
      <c r="J206" s="87">
        <v>643.17854731</v>
      </c>
      <c r="K206" s="87">
        <v>760.12010137000004</v>
      </c>
      <c r="L206" s="87">
        <v>877.06165542999997</v>
      </c>
    </row>
    <row r="207" spans="1:12" ht="12.75" customHeight="1" x14ac:dyDescent="0.2">
      <c r="A207" s="86" t="s">
        <v>158</v>
      </c>
      <c r="B207" s="86">
        <v>6</v>
      </c>
      <c r="C207" s="87">
        <v>1182.3799128200001</v>
      </c>
      <c r="D207" s="87">
        <v>1176.1357337300001</v>
      </c>
      <c r="E207" s="87">
        <v>0</v>
      </c>
      <c r="F207" s="87">
        <v>117.61357337</v>
      </c>
      <c r="G207" s="87">
        <v>294.03393342999999</v>
      </c>
      <c r="H207" s="87">
        <v>588.06786686999999</v>
      </c>
      <c r="I207" s="87">
        <v>0</v>
      </c>
      <c r="J207" s="87">
        <v>646.87465354999995</v>
      </c>
      <c r="K207" s="87">
        <v>764.48822691999999</v>
      </c>
      <c r="L207" s="87">
        <v>882.10180030000004</v>
      </c>
    </row>
    <row r="208" spans="1:12" ht="12.75" customHeight="1" x14ac:dyDescent="0.2">
      <c r="A208" s="86" t="s">
        <v>158</v>
      </c>
      <c r="B208" s="86">
        <v>7</v>
      </c>
      <c r="C208" s="87">
        <v>1191.28776513</v>
      </c>
      <c r="D208" s="87">
        <v>1184.85670512</v>
      </c>
      <c r="E208" s="87">
        <v>0</v>
      </c>
      <c r="F208" s="87">
        <v>118.48567051000001</v>
      </c>
      <c r="G208" s="87">
        <v>296.21417628</v>
      </c>
      <c r="H208" s="87">
        <v>592.42835256000001</v>
      </c>
      <c r="I208" s="87">
        <v>0</v>
      </c>
      <c r="J208" s="87">
        <v>651.67118782</v>
      </c>
      <c r="K208" s="87">
        <v>770.15685832999998</v>
      </c>
      <c r="L208" s="87">
        <v>888.64252883999995</v>
      </c>
    </row>
    <row r="209" spans="1:12" ht="12.75" customHeight="1" x14ac:dyDescent="0.2">
      <c r="A209" s="86" t="s">
        <v>158</v>
      </c>
      <c r="B209" s="86">
        <v>8</v>
      </c>
      <c r="C209" s="87">
        <v>1121.77724367</v>
      </c>
      <c r="D209" s="87">
        <v>1116.05586139</v>
      </c>
      <c r="E209" s="87">
        <v>0</v>
      </c>
      <c r="F209" s="87">
        <v>111.60558614</v>
      </c>
      <c r="G209" s="87">
        <v>279.01396534999998</v>
      </c>
      <c r="H209" s="87">
        <v>558.02793069999996</v>
      </c>
      <c r="I209" s="87">
        <v>0</v>
      </c>
      <c r="J209" s="87">
        <v>613.83072375999996</v>
      </c>
      <c r="K209" s="87">
        <v>725.43630989999997</v>
      </c>
      <c r="L209" s="87">
        <v>837.04189603999998</v>
      </c>
    </row>
    <row r="210" spans="1:12" ht="12.75" customHeight="1" x14ac:dyDescent="0.2">
      <c r="A210" s="86" t="s">
        <v>158</v>
      </c>
      <c r="B210" s="86">
        <v>9</v>
      </c>
      <c r="C210" s="87">
        <v>1032.9981812799999</v>
      </c>
      <c r="D210" s="87">
        <v>1027.7385092300001</v>
      </c>
      <c r="E210" s="87">
        <v>0</v>
      </c>
      <c r="F210" s="87">
        <v>102.77385092</v>
      </c>
      <c r="G210" s="87">
        <v>256.93462731</v>
      </c>
      <c r="H210" s="87">
        <v>513.86925461999999</v>
      </c>
      <c r="I210" s="87">
        <v>0</v>
      </c>
      <c r="J210" s="87">
        <v>565.25618008000004</v>
      </c>
      <c r="K210" s="87">
        <v>668.03003100000001</v>
      </c>
      <c r="L210" s="87">
        <v>770.80388191999998</v>
      </c>
    </row>
    <row r="211" spans="1:12" ht="12.75" customHeight="1" x14ac:dyDescent="0.2">
      <c r="A211" s="86" t="s">
        <v>158</v>
      </c>
      <c r="B211" s="86">
        <v>10</v>
      </c>
      <c r="C211" s="87">
        <v>913.05219428999999</v>
      </c>
      <c r="D211" s="87">
        <v>910.34544342000004</v>
      </c>
      <c r="E211" s="87">
        <v>0</v>
      </c>
      <c r="F211" s="87">
        <v>91.034544339999997</v>
      </c>
      <c r="G211" s="87">
        <v>227.58636086000001</v>
      </c>
      <c r="H211" s="87">
        <v>455.17272171000002</v>
      </c>
      <c r="I211" s="87">
        <v>0</v>
      </c>
      <c r="J211" s="87">
        <v>500.68999387999997</v>
      </c>
      <c r="K211" s="87">
        <v>591.72453822</v>
      </c>
      <c r="L211" s="87">
        <v>682.75908257000003</v>
      </c>
    </row>
    <row r="212" spans="1:12" ht="12.75" customHeight="1" x14ac:dyDescent="0.2">
      <c r="A212" s="86" t="s">
        <v>158</v>
      </c>
      <c r="B212" s="86">
        <v>11</v>
      </c>
      <c r="C212" s="87">
        <v>819.38749674999997</v>
      </c>
      <c r="D212" s="87">
        <v>815.78634446000001</v>
      </c>
      <c r="E212" s="87">
        <v>0</v>
      </c>
      <c r="F212" s="87">
        <v>81.578634449999996</v>
      </c>
      <c r="G212" s="87">
        <v>203.94658612000001</v>
      </c>
      <c r="H212" s="87">
        <v>407.89317223</v>
      </c>
      <c r="I212" s="87">
        <v>0</v>
      </c>
      <c r="J212" s="87">
        <v>448.68248944999999</v>
      </c>
      <c r="K212" s="87">
        <v>530.26112390000003</v>
      </c>
      <c r="L212" s="87">
        <v>611.83975835000001</v>
      </c>
    </row>
    <row r="213" spans="1:12" ht="12.75" customHeight="1" x14ac:dyDescent="0.2">
      <c r="A213" s="86" t="s">
        <v>158</v>
      </c>
      <c r="B213" s="86">
        <v>12</v>
      </c>
      <c r="C213" s="87">
        <v>769.58754080000006</v>
      </c>
      <c r="D213" s="87">
        <v>765.38933218</v>
      </c>
      <c r="E213" s="87">
        <v>0</v>
      </c>
      <c r="F213" s="87">
        <v>76.538933220000004</v>
      </c>
      <c r="G213" s="87">
        <v>191.34733305</v>
      </c>
      <c r="H213" s="87">
        <v>382.69466609</v>
      </c>
      <c r="I213" s="87">
        <v>0</v>
      </c>
      <c r="J213" s="87">
        <v>420.96413269999999</v>
      </c>
      <c r="K213" s="87">
        <v>497.50306591999998</v>
      </c>
      <c r="L213" s="87">
        <v>574.04199914000003</v>
      </c>
    </row>
    <row r="214" spans="1:12" ht="12.75" customHeight="1" x14ac:dyDescent="0.2">
      <c r="A214" s="86" t="s">
        <v>158</v>
      </c>
      <c r="B214" s="86">
        <v>13</v>
      </c>
      <c r="C214" s="87">
        <v>761.56389066999998</v>
      </c>
      <c r="D214" s="87">
        <v>757.46021898000004</v>
      </c>
      <c r="E214" s="87">
        <v>0</v>
      </c>
      <c r="F214" s="87">
        <v>75.746021900000002</v>
      </c>
      <c r="G214" s="87">
        <v>189.36505475000001</v>
      </c>
      <c r="H214" s="87">
        <v>378.73010949000002</v>
      </c>
      <c r="I214" s="87">
        <v>0</v>
      </c>
      <c r="J214" s="87">
        <v>416.60312044</v>
      </c>
      <c r="K214" s="87">
        <v>492.34914234000001</v>
      </c>
      <c r="L214" s="87">
        <v>568.09516424000003</v>
      </c>
    </row>
    <row r="215" spans="1:12" ht="12.75" customHeight="1" x14ac:dyDescent="0.2">
      <c r="A215" s="86" t="s">
        <v>158</v>
      </c>
      <c r="B215" s="86">
        <v>14</v>
      </c>
      <c r="C215" s="87">
        <v>754.01983752000001</v>
      </c>
      <c r="D215" s="87">
        <v>749.66428207000001</v>
      </c>
      <c r="E215" s="87">
        <v>0</v>
      </c>
      <c r="F215" s="87">
        <v>74.966428210000004</v>
      </c>
      <c r="G215" s="87">
        <v>187.41607052000001</v>
      </c>
      <c r="H215" s="87">
        <v>374.83214104000001</v>
      </c>
      <c r="I215" s="87">
        <v>0</v>
      </c>
      <c r="J215" s="87">
        <v>412.31535514000001</v>
      </c>
      <c r="K215" s="87">
        <v>487.28178335000001</v>
      </c>
      <c r="L215" s="87">
        <v>562.24821154999995</v>
      </c>
    </row>
    <row r="216" spans="1:12" ht="12.75" customHeight="1" x14ac:dyDescent="0.2">
      <c r="A216" s="86" t="s">
        <v>158</v>
      </c>
      <c r="B216" s="86">
        <v>15</v>
      </c>
      <c r="C216" s="87">
        <v>762.55616268000006</v>
      </c>
      <c r="D216" s="87">
        <v>757.87550018000002</v>
      </c>
      <c r="E216" s="87">
        <v>0</v>
      </c>
      <c r="F216" s="87">
        <v>75.787550019999998</v>
      </c>
      <c r="G216" s="87">
        <v>189.46887505000001</v>
      </c>
      <c r="H216" s="87">
        <v>378.93775009000001</v>
      </c>
      <c r="I216" s="87">
        <v>0</v>
      </c>
      <c r="J216" s="87">
        <v>416.83152510000002</v>
      </c>
      <c r="K216" s="87">
        <v>492.61907511999999</v>
      </c>
      <c r="L216" s="87">
        <v>568.40662513999996</v>
      </c>
    </row>
    <row r="217" spans="1:12" ht="12.75" customHeight="1" x14ac:dyDescent="0.2">
      <c r="A217" s="86" t="s">
        <v>158</v>
      </c>
      <c r="B217" s="86">
        <v>16</v>
      </c>
      <c r="C217" s="87">
        <v>751.63327488000004</v>
      </c>
      <c r="D217" s="87">
        <v>747.39505882000003</v>
      </c>
      <c r="E217" s="87">
        <v>0</v>
      </c>
      <c r="F217" s="87">
        <v>74.739505879999996</v>
      </c>
      <c r="G217" s="87">
        <v>186.84876471000001</v>
      </c>
      <c r="H217" s="87">
        <v>373.69752941000002</v>
      </c>
      <c r="I217" s="87">
        <v>0</v>
      </c>
      <c r="J217" s="87">
        <v>411.06728235000003</v>
      </c>
      <c r="K217" s="87">
        <v>485.80678823</v>
      </c>
      <c r="L217" s="87">
        <v>560.54629411999997</v>
      </c>
    </row>
    <row r="218" spans="1:12" ht="12.75" customHeight="1" x14ac:dyDescent="0.2">
      <c r="A218" s="86" t="s">
        <v>158</v>
      </c>
      <c r="B218" s="86">
        <v>17</v>
      </c>
      <c r="C218" s="87">
        <v>757.18066837000003</v>
      </c>
      <c r="D218" s="87">
        <v>753.35552876999998</v>
      </c>
      <c r="E218" s="87">
        <v>0</v>
      </c>
      <c r="F218" s="87">
        <v>75.335552879999995</v>
      </c>
      <c r="G218" s="87">
        <v>188.33888218999999</v>
      </c>
      <c r="H218" s="87">
        <v>376.67776438999999</v>
      </c>
      <c r="I218" s="87">
        <v>0</v>
      </c>
      <c r="J218" s="87">
        <v>414.34554082</v>
      </c>
      <c r="K218" s="87">
        <v>489.68109370000002</v>
      </c>
      <c r="L218" s="87">
        <v>565.01664658000004</v>
      </c>
    </row>
    <row r="219" spans="1:12" ht="12.75" customHeight="1" x14ac:dyDescent="0.2">
      <c r="A219" s="86" t="s">
        <v>158</v>
      </c>
      <c r="B219" s="86">
        <v>18</v>
      </c>
      <c r="C219" s="87">
        <v>758.58771622999996</v>
      </c>
      <c r="D219" s="87">
        <v>754.76686175999998</v>
      </c>
      <c r="E219" s="87">
        <v>0</v>
      </c>
      <c r="F219" s="87">
        <v>75.476686180000002</v>
      </c>
      <c r="G219" s="87">
        <v>188.69171544</v>
      </c>
      <c r="H219" s="87">
        <v>377.38343087999999</v>
      </c>
      <c r="I219" s="87">
        <v>0</v>
      </c>
      <c r="J219" s="87">
        <v>415.12177396999999</v>
      </c>
      <c r="K219" s="87">
        <v>490.59846013999999</v>
      </c>
      <c r="L219" s="87">
        <v>566.07514632000004</v>
      </c>
    </row>
    <row r="220" spans="1:12" ht="12.75" customHeight="1" x14ac:dyDescent="0.2">
      <c r="A220" s="86" t="s">
        <v>158</v>
      </c>
      <c r="B220" s="86">
        <v>19</v>
      </c>
      <c r="C220" s="87">
        <v>742.98210214999995</v>
      </c>
      <c r="D220" s="87">
        <v>739.45023940999999</v>
      </c>
      <c r="E220" s="87">
        <v>0</v>
      </c>
      <c r="F220" s="87">
        <v>73.945023939999999</v>
      </c>
      <c r="G220" s="87">
        <v>184.86255985</v>
      </c>
      <c r="H220" s="87">
        <v>369.72511971</v>
      </c>
      <c r="I220" s="87">
        <v>0</v>
      </c>
      <c r="J220" s="87">
        <v>406.69763167999997</v>
      </c>
      <c r="K220" s="87">
        <v>480.64265562000003</v>
      </c>
      <c r="L220" s="87">
        <v>554.58767955999997</v>
      </c>
    </row>
    <row r="221" spans="1:12" ht="12.75" customHeight="1" x14ac:dyDescent="0.2">
      <c r="A221" s="86" t="s">
        <v>158</v>
      </c>
      <c r="B221" s="86">
        <v>20</v>
      </c>
      <c r="C221" s="87">
        <v>731.32847834999995</v>
      </c>
      <c r="D221" s="87">
        <v>727.61210941000002</v>
      </c>
      <c r="E221" s="87">
        <v>0</v>
      </c>
      <c r="F221" s="87">
        <v>72.761210939999998</v>
      </c>
      <c r="G221" s="87">
        <v>181.90302735</v>
      </c>
      <c r="H221" s="87">
        <v>363.80605471000001</v>
      </c>
      <c r="I221" s="87">
        <v>0</v>
      </c>
      <c r="J221" s="87">
        <v>400.18666017999999</v>
      </c>
      <c r="K221" s="87">
        <v>472.94787112</v>
      </c>
      <c r="L221" s="87">
        <v>545.70908206000001</v>
      </c>
    </row>
    <row r="222" spans="1:12" ht="12.75" customHeight="1" x14ac:dyDescent="0.2">
      <c r="A222" s="86" t="s">
        <v>158</v>
      </c>
      <c r="B222" s="86">
        <v>21</v>
      </c>
      <c r="C222" s="87">
        <v>764.31216655000003</v>
      </c>
      <c r="D222" s="87">
        <v>760.22996174000002</v>
      </c>
      <c r="E222" s="87">
        <v>0</v>
      </c>
      <c r="F222" s="87">
        <v>76.022996169999999</v>
      </c>
      <c r="G222" s="87">
        <v>190.05749044000001</v>
      </c>
      <c r="H222" s="87">
        <v>380.11498087000001</v>
      </c>
      <c r="I222" s="87">
        <v>0</v>
      </c>
      <c r="J222" s="87">
        <v>418.12647895999999</v>
      </c>
      <c r="K222" s="87">
        <v>494.14947512999998</v>
      </c>
      <c r="L222" s="87">
        <v>570.17247130999999</v>
      </c>
    </row>
    <row r="223" spans="1:12" ht="12.75" customHeight="1" x14ac:dyDescent="0.2">
      <c r="A223" s="86" t="s">
        <v>158</v>
      </c>
      <c r="B223" s="86">
        <v>22</v>
      </c>
      <c r="C223" s="87">
        <v>863.81921969999996</v>
      </c>
      <c r="D223" s="87">
        <v>859.20901518999995</v>
      </c>
      <c r="E223" s="87">
        <v>0</v>
      </c>
      <c r="F223" s="87">
        <v>85.920901520000001</v>
      </c>
      <c r="G223" s="87">
        <v>214.80225379999999</v>
      </c>
      <c r="H223" s="87">
        <v>429.60450759999998</v>
      </c>
      <c r="I223" s="87">
        <v>0</v>
      </c>
      <c r="J223" s="87">
        <v>472.56495834999998</v>
      </c>
      <c r="K223" s="87">
        <v>558.48585987000001</v>
      </c>
      <c r="L223" s="87">
        <v>644.40676139000004</v>
      </c>
    </row>
    <row r="224" spans="1:12" ht="12.75" customHeight="1" x14ac:dyDescent="0.2">
      <c r="A224" s="86" t="s">
        <v>158</v>
      </c>
      <c r="B224" s="86">
        <v>23</v>
      </c>
      <c r="C224" s="87">
        <v>979.87106048999999</v>
      </c>
      <c r="D224" s="87">
        <v>974.54549013999997</v>
      </c>
      <c r="E224" s="87">
        <v>0</v>
      </c>
      <c r="F224" s="87">
        <v>97.454549009999994</v>
      </c>
      <c r="G224" s="87">
        <v>243.63637254</v>
      </c>
      <c r="H224" s="87">
        <v>487.27274506999998</v>
      </c>
      <c r="I224" s="87">
        <v>0</v>
      </c>
      <c r="J224" s="87">
        <v>536.00001957999996</v>
      </c>
      <c r="K224" s="87">
        <v>633.45456859000001</v>
      </c>
      <c r="L224" s="87">
        <v>730.90911760999995</v>
      </c>
    </row>
    <row r="225" spans="1:12" ht="12.75" customHeight="1" x14ac:dyDescent="0.2">
      <c r="A225" s="86" t="s">
        <v>158</v>
      </c>
      <c r="B225" s="86">
        <v>24</v>
      </c>
      <c r="C225" s="87">
        <v>1071.53572865</v>
      </c>
      <c r="D225" s="87">
        <v>1065.5974158700001</v>
      </c>
      <c r="E225" s="87">
        <v>0</v>
      </c>
      <c r="F225" s="87">
        <v>106.55974159</v>
      </c>
      <c r="G225" s="87">
        <v>266.39935396999999</v>
      </c>
      <c r="H225" s="87">
        <v>532.79870793999999</v>
      </c>
      <c r="I225" s="87">
        <v>0</v>
      </c>
      <c r="J225" s="87">
        <v>586.07857873</v>
      </c>
      <c r="K225" s="87">
        <v>692.63832032000005</v>
      </c>
      <c r="L225" s="87">
        <v>799.19806189999997</v>
      </c>
    </row>
    <row r="226" spans="1:12" ht="12.75" customHeight="1" x14ac:dyDescent="0.2">
      <c r="A226" s="86" t="s">
        <v>159</v>
      </c>
      <c r="B226" s="86">
        <v>1</v>
      </c>
      <c r="C226" s="87">
        <v>1129.3716302299999</v>
      </c>
      <c r="D226" s="87">
        <v>1122.83651781</v>
      </c>
      <c r="E226" s="87">
        <v>0</v>
      </c>
      <c r="F226" s="87">
        <v>112.28365178</v>
      </c>
      <c r="G226" s="87">
        <v>280.70912944999998</v>
      </c>
      <c r="H226" s="87">
        <v>561.41825890999996</v>
      </c>
      <c r="I226" s="87">
        <v>0</v>
      </c>
      <c r="J226" s="87">
        <v>617.56008480000003</v>
      </c>
      <c r="K226" s="87">
        <v>729.84373658000004</v>
      </c>
      <c r="L226" s="87">
        <v>842.12738836000005</v>
      </c>
    </row>
    <row r="227" spans="1:12" ht="12.75" customHeight="1" x14ac:dyDescent="0.2">
      <c r="A227" s="86" t="s">
        <v>159</v>
      </c>
      <c r="B227" s="86">
        <v>2</v>
      </c>
      <c r="C227" s="87">
        <v>1145.90733417</v>
      </c>
      <c r="D227" s="87">
        <v>1139.6218017399999</v>
      </c>
      <c r="E227" s="87">
        <v>0</v>
      </c>
      <c r="F227" s="87">
        <v>113.96218017</v>
      </c>
      <c r="G227" s="87">
        <v>284.90545043999998</v>
      </c>
      <c r="H227" s="87">
        <v>569.81090086999995</v>
      </c>
      <c r="I227" s="87">
        <v>0</v>
      </c>
      <c r="J227" s="87">
        <v>626.79199096000002</v>
      </c>
      <c r="K227" s="87">
        <v>740.75417113000003</v>
      </c>
      <c r="L227" s="87">
        <v>854.71635131000005</v>
      </c>
    </row>
    <row r="228" spans="1:12" ht="12.75" customHeight="1" x14ac:dyDescent="0.2">
      <c r="A228" s="86" t="s">
        <v>159</v>
      </c>
      <c r="B228" s="86">
        <v>3</v>
      </c>
      <c r="C228" s="87">
        <v>1190.5938914599999</v>
      </c>
      <c r="D228" s="87">
        <v>1184.0699531099999</v>
      </c>
      <c r="E228" s="87">
        <v>0</v>
      </c>
      <c r="F228" s="87">
        <v>118.40699531</v>
      </c>
      <c r="G228" s="87">
        <v>296.01748828000001</v>
      </c>
      <c r="H228" s="87">
        <v>592.03497656000002</v>
      </c>
      <c r="I228" s="87">
        <v>0</v>
      </c>
      <c r="J228" s="87">
        <v>651.23847421000005</v>
      </c>
      <c r="K228" s="87">
        <v>769.64546952000001</v>
      </c>
      <c r="L228" s="87">
        <v>888.05246482999996</v>
      </c>
    </row>
    <row r="229" spans="1:12" ht="12.75" customHeight="1" x14ac:dyDescent="0.2">
      <c r="A229" s="86" t="s">
        <v>159</v>
      </c>
      <c r="B229" s="86">
        <v>4</v>
      </c>
      <c r="C229" s="87">
        <v>1194.6586844799999</v>
      </c>
      <c r="D229" s="87">
        <v>1188.12050039</v>
      </c>
      <c r="E229" s="87">
        <v>0</v>
      </c>
      <c r="F229" s="87">
        <v>118.81205004</v>
      </c>
      <c r="G229" s="87">
        <v>297.03012510000002</v>
      </c>
      <c r="H229" s="87">
        <v>594.06025020000004</v>
      </c>
      <c r="I229" s="87">
        <v>0</v>
      </c>
      <c r="J229" s="87">
        <v>653.46627521000005</v>
      </c>
      <c r="K229" s="87">
        <v>772.27832524999997</v>
      </c>
      <c r="L229" s="87">
        <v>891.09037529</v>
      </c>
    </row>
    <row r="230" spans="1:12" ht="12.75" customHeight="1" x14ac:dyDescent="0.2">
      <c r="A230" s="86" t="s">
        <v>159</v>
      </c>
      <c r="B230" s="86">
        <v>5</v>
      </c>
      <c r="C230" s="87">
        <v>1197.2918766600001</v>
      </c>
      <c r="D230" s="87">
        <v>1190.55745695</v>
      </c>
      <c r="E230" s="87">
        <v>0</v>
      </c>
      <c r="F230" s="87">
        <v>119.0557457</v>
      </c>
      <c r="G230" s="87">
        <v>297.63936424000002</v>
      </c>
      <c r="H230" s="87">
        <v>595.27872848000004</v>
      </c>
      <c r="I230" s="87">
        <v>0</v>
      </c>
      <c r="J230" s="87">
        <v>654.80660132000003</v>
      </c>
      <c r="K230" s="87">
        <v>773.86234702000002</v>
      </c>
      <c r="L230" s="87">
        <v>892.91809271</v>
      </c>
    </row>
    <row r="231" spans="1:12" ht="12.75" customHeight="1" x14ac:dyDescent="0.2">
      <c r="A231" s="86" t="s">
        <v>159</v>
      </c>
      <c r="B231" s="86">
        <v>6</v>
      </c>
      <c r="C231" s="87">
        <v>1195.1992734200001</v>
      </c>
      <c r="D231" s="87">
        <v>1188.7074267400001</v>
      </c>
      <c r="E231" s="87">
        <v>0</v>
      </c>
      <c r="F231" s="87">
        <v>118.87074267</v>
      </c>
      <c r="G231" s="87">
        <v>297.17685669000002</v>
      </c>
      <c r="H231" s="87">
        <v>594.35371337000004</v>
      </c>
      <c r="I231" s="87">
        <v>0</v>
      </c>
      <c r="J231" s="87">
        <v>653.78908471</v>
      </c>
      <c r="K231" s="87">
        <v>772.65982738000002</v>
      </c>
      <c r="L231" s="87">
        <v>891.53057005999995</v>
      </c>
    </row>
    <row r="232" spans="1:12" ht="12.75" customHeight="1" x14ac:dyDescent="0.2">
      <c r="A232" s="86" t="s">
        <v>159</v>
      </c>
      <c r="B232" s="86">
        <v>7</v>
      </c>
      <c r="C232" s="87">
        <v>1196.2562003400001</v>
      </c>
      <c r="D232" s="87">
        <v>1189.6275292099999</v>
      </c>
      <c r="E232" s="87">
        <v>0</v>
      </c>
      <c r="F232" s="87">
        <v>118.96275292</v>
      </c>
      <c r="G232" s="87">
        <v>297.40688230000001</v>
      </c>
      <c r="H232" s="87">
        <v>594.81376461000002</v>
      </c>
      <c r="I232" s="87">
        <v>0</v>
      </c>
      <c r="J232" s="87">
        <v>654.29514107</v>
      </c>
      <c r="K232" s="87">
        <v>773.25789398999996</v>
      </c>
      <c r="L232" s="87">
        <v>892.22064691000003</v>
      </c>
    </row>
    <row r="233" spans="1:12" ht="12.75" customHeight="1" x14ac:dyDescent="0.2">
      <c r="A233" s="86" t="s">
        <v>159</v>
      </c>
      <c r="B233" s="86">
        <v>8</v>
      </c>
      <c r="C233" s="87">
        <v>1123.56380377</v>
      </c>
      <c r="D233" s="87">
        <v>1117.3248953</v>
      </c>
      <c r="E233" s="87">
        <v>0</v>
      </c>
      <c r="F233" s="87">
        <v>111.73248953</v>
      </c>
      <c r="G233" s="87">
        <v>279.33122383</v>
      </c>
      <c r="H233" s="87">
        <v>558.66244764999999</v>
      </c>
      <c r="I233" s="87">
        <v>0</v>
      </c>
      <c r="J233" s="87">
        <v>614.52869241999997</v>
      </c>
      <c r="K233" s="87">
        <v>726.26118195000004</v>
      </c>
      <c r="L233" s="87">
        <v>837.99367147999999</v>
      </c>
    </row>
    <row r="234" spans="1:12" ht="12.75" customHeight="1" x14ac:dyDescent="0.2">
      <c r="A234" s="86" t="s">
        <v>159</v>
      </c>
      <c r="B234" s="86">
        <v>9</v>
      </c>
      <c r="C234" s="87">
        <v>1021.58735222</v>
      </c>
      <c r="D234" s="87">
        <v>1015.60395938</v>
      </c>
      <c r="E234" s="87">
        <v>0</v>
      </c>
      <c r="F234" s="87">
        <v>101.56039594000001</v>
      </c>
      <c r="G234" s="87">
        <v>253.90098985</v>
      </c>
      <c r="H234" s="87">
        <v>507.80197969</v>
      </c>
      <c r="I234" s="87">
        <v>0</v>
      </c>
      <c r="J234" s="87">
        <v>558.58217765999996</v>
      </c>
      <c r="K234" s="87">
        <v>660.14257359999999</v>
      </c>
      <c r="L234" s="87">
        <v>761.70296954000003</v>
      </c>
    </row>
    <row r="235" spans="1:12" ht="12.75" customHeight="1" x14ac:dyDescent="0.2">
      <c r="A235" s="86" t="s">
        <v>159</v>
      </c>
      <c r="B235" s="86">
        <v>10</v>
      </c>
      <c r="C235" s="87">
        <v>900.80771507999998</v>
      </c>
      <c r="D235" s="87">
        <v>895.65041236000002</v>
      </c>
      <c r="E235" s="87">
        <v>0</v>
      </c>
      <c r="F235" s="87">
        <v>89.565041239999999</v>
      </c>
      <c r="G235" s="87">
        <v>223.91260309</v>
      </c>
      <c r="H235" s="87">
        <v>447.82520618000001</v>
      </c>
      <c r="I235" s="87">
        <v>0</v>
      </c>
      <c r="J235" s="87">
        <v>492.60772680000002</v>
      </c>
      <c r="K235" s="87">
        <v>582.17276803000004</v>
      </c>
      <c r="L235" s="87">
        <v>671.73780926999996</v>
      </c>
    </row>
    <row r="236" spans="1:12" ht="12.75" customHeight="1" x14ac:dyDescent="0.2">
      <c r="A236" s="86" t="s">
        <v>159</v>
      </c>
      <c r="B236" s="86">
        <v>11</v>
      </c>
      <c r="C236" s="87">
        <v>807.28961873000003</v>
      </c>
      <c r="D236" s="87">
        <v>802.89146231999996</v>
      </c>
      <c r="E236" s="87">
        <v>0</v>
      </c>
      <c r="F236" s="87">
        <v>80.28914623</v>
      </c>
      <c r="G236" s="87">
        <v>200.72286557999999</v>
      </c>
      <c r="H236" s="87">
        <v>401.44573115999998</v>
      </c>
      <c r="I236" s="87">
        <v>0</v>
      </c>
      <c r="J236" s="87">
        <v>441.59030428</v>
      </c>
      <c r="K236" s="87">
        <v>521.87945050999997</v>
      </c>
      <c r="L236" s="87">
        <v>602.16859674</v>
      </c>
    </row>
    <row r="237" spans="1:12" ht="12.75" customHeight="1" x14ac:dyDescent="0.2">
      <c r="A237" s="86" t="s">
        <v>159</v>
      </c>
      <c r="B237" s="86">
        <v>12</v>
      </c>
      <c r="C237" s="87">
        <v>769.62259573999995</v>
      </c>
      <c r="D237" s="87">
        <v>765.57982617000005</v>
      </c>
      <c r="E237" s="87">
        <v>0</v>
      </c>
      <c r="F237" s="87">
        <v>76.557982620000004</v>
      </c>
      <c r="G237" s="87">
        <v>191.39495654000001</v>
      </c>
      <c r="H237" s="87">
        <v>382.78991309000003</v>
      </c>
      <c r="I237" s="87">
        <v>0</v>
      </c>
      <c r="J237" s="87">
        <v>421.06890439</v>
      </c>
      <c r="K237" s="87">
        <v>497.62688701000002</v>
      </c>
      <c r="L237" s="87">
        <v>574.18486962999998</v>
      </c>
    </row>
    <row r="238" spans="1:12" ht="12.75" customHeight="1" x14ac:dyDescent="0.2">
      <c r="A238" s="86" t="s">
        <v>159</v>
      </c>
      <c r="B238" s="86">
        <v>13</v>
      </c>
      <c r="C238" s="87">
        <v>776.55633376000003</v>
      </c>
      <c r="D238" s="87">
        <v>772.24736738000001</v>
      </c>
      <c r="E238" s="87">
        <v>0</v>
      </c>
      <c r="F238" s="87">
        <v>77.224736739999997</v>
      </c>
      <c r="G238" s="87">
        <v>193.06184185000001</v>
      </c>
      <c r="H238" s="87">
        <v>386.12368369000001</v>
      </c>
      <c r="I238" s="87">
        <v>0</v>
      </c>
      <c r="J238" s="87">
        <v>424.73605206000002</v>
      </c>
      <c r="K238" s="87">
        <v>501.96078879999999</v>
      </c>
      <c r="L238" s="87">
        <v>579.18552553999996</v>
      </c>
    </row>
    <row r="239" spans="1:12" ht="12.75" customHeight="1" x14ac:dyDescent="0.2">
      <c r="A239" s="86" t="s">
        <v>159</v>
      </c>
      <c r="B239" s="86">
        <v>14</v>
      </c>
      <c r="C239" s="87">
        <v>787.68582362999996</v>
      </c>
      <c r="D239" s="87">
        <v>783.33511479000003</v>
      </c>
      <c r="E239" s="87">
        <v>0</v>
      </c>
      <c r="F239" s="87">
        <v>78.333511479999999</v>
      </c>
      <c r="G239" s="87">
        <v>195.83377870000001</v>
      </c>
      <c r="H239" s="87">
        <v>391.66755740000002</v>
      </c>
      <c r="I239" s="87">
        <v>0</v>
      </c>
      <c r="J239" s="87">
        <v>430.83431313</v>
      </c>
      <c r="K239" s="87">
        <v>509.16782461000003</v>
      </c>
      <c r="L239" s="87">
        <v>587.50133609</v>
      </c>
    </row>
    <row r="240" spans="1:12" ht="12.75" customHeight="1" x14ac:dyDescent="0.2">
      <c r="A240" s="86" t="s">
        <v>159</v>
      </c>
      <c r="B240" s="86">
        <v>15</v>
      </c>
      <c r="C240" s="87">
        <v>788.99412371999995</v>
      </c>
      <c r="D240" s="87">
        <v>784.76457545999995</v>
      </c>
      <c r="E240" s="87">
        <v>0</v>
      </c>
      <c r="F240" s="87">
        <v>78.476457550000006</v>
      </c>
      <c r="G240" s="87">
        <v>196.19114386999999</v>
      </c>
      <c r="H240" s="87">
        <v>392.38228772999997</v>
      </c>
      <c r="I240" s="87">
        <v>0</v>
      </c>
      <c r="J240" s="87">
        <v>431.62051650000001</v>
      </c>
      <c r="K240" s="87">
        <v>510.09697404999997</v>
      </c>
      <c r="L240" s="87">
        <v>588.57343160000005</v>
      </c>
    </row>
    <row r="241" spans="1:12" ht="12.75" customHeight="1" x14ac:dyDescent="0.2">
      <c r="A241" s="86" t="s">
        <v>159</v>
      </c>
      <c r="B241" s="86">
        <v>16</v>
      </c>
      <c r="C241" s="87">
        <v>794.17036263</v>
      </c>
      <c r="D241" s="87">
        <v>789.73564928999997</v>
      </c>
      <c r="E241" s="87">
        <v>0</v>
      </c>
      <c r="F241" s="87">
        <v>78.973564929999995</v>
      </c>
      <c r="G241" s="87">
        <v>197.43391231999999</v>
      </c>
      <c r="H241" s="87">
        <v>394.86782464999999</v>
      </c>
      <c r="I241" s="87">
        <v>0</v>
      </c>
      <c r="J241" s="87">
        <v>434.35460711000002</v>
      </c>
      <c r="K241" s="87">
        <v>513.32817204000003</v>
      </c>
      <c r="L241" s="87">
        <v>592.30173696999998</v>
      </c>
    </row>
    <row r="242" spans="1:12" ht="12.75" customHeight="1" x14ac:dyDescent="0.2">
      <c r="A242" s="86" t="s">
        <v>159</v>
      </c>
      <c r="B242" s="86">
        <v>17</v>
      </c>
      <c r="C242" s="87">
        <v>794.56113955000001</v>
      </c>
      <c r="D242" s="87">
        <v>791.25493839000001</v>
      </c>
      <c r="E242" s="87">
        <v>0</v>
      </c>
      <c r="F242" s="87">
        <v>79.125493840000004</v>
      </c>
      <c r="G242" s="87">
        <v>197.8137346</v>
      </c>
      <c r="H242" s="87">
        <v>395.62746920000001</v>
      </c>
      <c r="I242" s="87">
        <v>0</v>
      </c>
      <c r="J242" s="87">
        <v>435.19021610999999</v>
      </c>
      <c r="K242" s="87">
        <v>514.31570995000004</v>
      </c>
      <c r="L242" s="87">
        <v>593.44120379000003</v>
      </c>
    </row>
    <row r="243" spans="1:12" ht="12.75" customHeight="1" x14ac:dyDescent="0.2">
      <c r="A243" s="86" t="s">
        <v>159</v>
      </c>
      <c r="B243" s="86">
        <v>18</v>
      </c>
      <c r="C243" s="87">
        <v>805.46238040000003</v>
      </c>
      <c r="D243" s="87">
        <v>800.25694814999997</v>
      </c>
      <c r="E243" s="87">
        <v>0</v>
      </c>
      <c r="F243" s="87">
        <v>80.025694819999998</v>
      </c>
      <c r="G243" s="87">
        <v>200.06423703999999</v>
      </c>
      <c r="H243" s="87">
        <v>400.12847407999999</v>
      </c>
      <c r="I243" s="87">
        <v>0</v>
      </c>
      <c r="J243" s="87">
        <v>440.14132147999999</v>
      </c>
      <c r="K243" s="87">
        <v>520.1670163</v>
      </c>
      <c r="L243" s="87">
        <v>600.19271111</v>
      </c>
    </row>
    <row r="244" spans="1:12" ht="12.75" customHeight="1" x14ac:dyDescent="0.2">
      <c r="A244" s="86" t="s">
        <v>159</v>
      </c>
      <c r="B244" s="86">
        <v>19</v>
      </c>
      <c r="C244" s="87">
        <v>783.41122843999995</v>
      </c>
      <c r="D244" s="87">
        <v>778.69297572999994</v>
      </c>
      <c r="E244" s="87">
        <v>0</v>
      </c>
      <c r="F244" s="87">
        <v>77.869297570000001</v>
      </c>
      <c r="G244" s="87">
        <v>194.67324393000001</v>
      </c>
      <c r="H244" s="87">
        <v>389.34648786999998</v>
      </c>
      <c r="I244" s="87">
        <v>0</v>
      </c>
      <c r="J244" s="87">
        <v>428.28113665000001</v>
      </c>
      <c r="K244" s="87">
        <v>506.15043422000002</v>
      </c>
      <c r="L244" s="87">
        <v>584.01973180000005</v>
      </c>
    </row>
    <row r="245" spans="1:12" ht="12.75" customHeight="1" x14ac:dyDescent="0.2">
      <c r="A245" s="86" t="s">
        <v>159</v>
      </c>
      <c r="B245" s="86">
        <v>20</v>
      </c>
      <c r="C245" s="87">
        <v>779.42146778999995</v>
      </c>
      <c r="D245" s="87">
        <v>774.93866539999999</v>
      </c>
      <c r="E245" s="87">
        <v>0</v>
      </c>
      <c r="F245" s="87">
        <v>77.493866539999999</v>
      </c>
      <c r="G245" s="87">
        <v>193.73466635</v>
      </c>
      <c r="H245" s="87">
        <v>387.4693327</v>
      </c>
      <c r="I245" s="87">
        <v>0</v>
      </c>
      <c r="J245" s="87">
        <v>426.21626596999999</v>
      </c>
      <c r="K245" s="87">
        <v>503.71013250999999</v>
      </c>
      <c r="L245" s="87">
        <v>581.20399904999999</v>
      </c>
    </row>
    <row r="246" spans="1:12" ht="12.75" customHeight="1" x14ac:dyDescent="0.2">
      <c r="A246" s="86" t="s">
        <v>159</v>
      </c>
      <c r="B246" s="86">
        <v>21</v>
      </c>
      <c r="C246" s="87">
        <v>815.31648213999995</v>
      </c>
      <c r="D246" s="87">
        <v>810.59209112999997</v>
      </c>
      <c r="E246" s="87">
        <v>0</v>
      </c>
      <c r="F246" s="87">
        <v>81.059209109999998</v>
      </c>
      <c r="G246" s="87">
        <v>202.64802277999999</v>
      </c>
      <c r="H246" s="87">
        <v>405.29604556999999</v>
      </c>
      <c r="I246" s="87">
        <v>0</v>
      </c>
      <c r="J246" s="87">
        <v>445.82565011999998</v>
      </c>
      <c r="K246" s="87">
        <v>526.88485922999996</v>
      </c>
      <c r="L246" s="87">
        <v>607.94406834999995</v>
      </c>
    </row>
    <row r="247" spans="1:12" ht="12.75" customHeight="1" x14ac:dyDescent="0.2">
      <c r="A247" s="86" t="s">
        <v>159</v>
      </c>
      <c r="B247" s="86">
        <v>22</v>
      </c>
      <c r="C247" s="87">
        <v>908.27448497</v>
      </c>
      <c r="D247" s="87">
        <v>903.05372800999999</v>
      </c>
      <c r="E247" s="87">
        <v>0</v>
      </c>
      <c r="F247" s="87">
        <v>90.305372800000001</v>
      </c>
      <c r="G247" s="87">
        <v>225.76343199999999</v>
      </c>
      <c r="H247" s="87">
        <v>451.52686401</v>
      </c>
      <c r="I247" s="87">
        <v>0</v>
      </c>
      <c r="J247" s="87">
        <v>496.67955040999999</v>
      </c>
      <c r="K247" s="87">
        <v>586.98492321000003</v>
      </c>
      <c r="L247" s="87">
        <v>677.29029601000002</v>
      </c>
    </row>
    <row r="248" spans="1:12" ht="12.75" customHeight="1" x14ac:dyDescent="0.2">
      <c r="A248" s="86" t="s">
        <v>159</v>
      </c>
      <c r="B248" s="86">
        <v>23</v>
      </c>
      <c r="C248" s="87">
        <v>1028.99389013</v>
      </c>
      <c r="D248" s="87">
        <v>1023.2604083</v>
      </c>
      <c r="E248" s="87">
        <v>0</v>
      </c>
      <c r="F248" s="87">
        <v>102.32604083</v>
      </c>
      <c r="G248" s="87">
        <v>255.81510208</v>
      </c>
      <c r="H248" s="87">
        <v>511.63020415</v>
      </c>
      <c r="I248" s="87">
        <v>0</v>
      </c>
      <c r="J248" s="87">
        <v>562.79322457000001</v>
      </c>
      <c r="K248" s="87">
        <v>665.11926540000002</v>
      </c>
      <c r="L248" s="87">
        <v>767.44530623000003</v>
      </c>
    </row>
    <row r="249" spans="1:12" ht="12.75" customHeight="1" x14ac:dyDescent="0.2">
      <c r="A249" s="86" t="s">
        <v>159</v>
      </c>
      <c r="B249" s="86">
        <v>24</v>
      </c>
      <c r="C249" s="87">
        <v>1079.50779678</v>
      </c>
      <c r="D249" s="87">
        <v>1073.5810455400001</v>
      </c>
      <c r="E249" s="87">
        <v>0</v>
      </c>
      <c r="F249" s="87">
        <v>107.35810454999999</v>
      </c>
      <c r="G249" s="87">
        <v>268.39526138999997</v>
      </c>
      <c r="H249" s="87">
        <v>536.79052277000005</v>
      </c>
      <c r="I249" s="87">
        <v>0</v>
      </c>
      <c r="J249" s="87">
        <v>590.46957505</v>
      </c>
      <c r="K249" s="87">
        <v>697.82767960000001</v>
      </c>
      <c r="L249" s="87">
        <v>805.18578416000003</v>
      </c>
    </row>
    <row r="250" spans="1:12" ht="12.75" customHeight="1" x14ac:dyDescent="0.2">
      <c r="A250" s="86" t="s">
        <v>160</v>
      </c>
      <c r="B250" s="86">
        <v>1</v>
      </c>
      <c r="C250" s="87">
        <v>1113.0299126100001</v>
      </c>
      <c r="D250" s="87">
        <v>1106.9858022599999</v>
      </c>
      <c r="E250" s="87">
        <v>0</v>
      </c>
      <c r="F250" s="87">
        <v>110.69858023</v>
      </c>
      <c r="G250" s="87">
        <v>276.74645056999998</v>
      </c>
      <c r="H250" s="87">
        <v>553.49290112999995</v>
      </c>
      <c r="I250" s="87">
        <v>0</v>
      </c>
      <c r="J250" s="87">
        <v>608.84219124000003</v>
      </c>
      <c r="K250" s="87">
        <v>719.54077146999998</v>
      </c>
      <c r="L250" s="87">
        <v>830.23935170000004</v>
      </c>
    </row>
    <row r="251" spans="1:12" ht="12.75" customHeight="1" x14ac:dyDescent="0.2">
      <c r="A251" s="86" t="s">
        <v>160</v>
      </c>
      <c r="B251" s="86">
        <v>2</v>
      </c>
      <c r="C251" s="87">
        <v>1146.31305174</v>
      </c>
      <c r="D251" s="87">
        <v>1140.0253486199999</v>
      </c>
      <c r="E251" s="87">
        <v>0</v>
      </c>
      <c r="F251" s="87">
        <v>114.00253486</v>
      </c>
      <c r="G251" s="87">
        <v>285.00633715999999</v>
      </c>
      <c r="H251" s="87">
        <v>570.01267430999997</v>
      </c>
      <c r="I251" s="87">
        <v>0</v>
      </c>
      <c r="J251" s="87">
        <v>627.01394173999995</v>
      </c>
      <c r="K251" s="87">
        <v>741.01647660000003</v>
      </c>
      <c r="L251" s="87">
        <v>855.01901147000001</v>
      </c>
    </row>
    <row r="252" spans="1:12" ht="12.75" customHeight="1" x14ac:dyDescent="0.2">
      <c r="A252" s="86" t="s">
        <v>160</v>
      </c>
      <c r="B252" s="86">
        <v>3</v>
      </c>
      <c r="C252" s="87">
        <v>1189.6629326699999</v>
      </c>
      <c r="D252" s="87">
        <v>1183.2322236</v>
      </c>
      <c r="E252" s="87">
        <v>0</v>
      </c>
      <c r="F252" s="87">
        <v>118.32322236</v>
      </c>
      <c r="G252" s="87">
        <v>295.8080559</v>
      </c>
      <c r="H252" s="87">
        <v>591.6161118</v>
      </c>
      <c r="I252" s="87">
        <v>0</v>
      </c>
      <c r="J252" s="87">
        <v>650.77772298000002</v>
      </c>
      <c r="K252" s="87">
        <v>769.10094533999995</v>
      </c>
      <c r="L252" s="87">
        <v>887.4241677</v>
      </c>
    </row>
    <row r="253" spans="1:12" ht="12.75" customHeight="1" x14ac:dyDescent="0.2">
      <c r="A253" s="86" t="s">
        <v>160</v>
      </c>
      <c r="B253" s="86">
        <v>4</v>
      </c>
      <c r="C253" s="87">
        <v>1186.21729888</v>
      </c>
      <c r="D253" s="87">
        <v>1179.7524316399999</v>
      </c>
      <c r="E253" s="87">
        <v>0</v>
      </c>
      <c r="F253" s="87">
        <v>117.97524316000001</v>
      </c>
      <c r="G253" s="87">
        <v>294.93810790999999</v>
      </c>
      <c r="H253" s="87">
        <v>589.87621581999997</v>
      </c>
      <c r="I253" s="87">
        <v>0</v>
      </c>
      <c r="J253" s="87">
        <v>648.86383739999997</v>
      </c>
      <c r="K253" s="87">
        <v>766.83908056999996</v>
      </c>
      <c r="L253" s="87">
        <v>884.81432372999996</v>
      </c>
    </row>
    <row r="254" spans="1:12" ht="12.75" customHeight="1" x14ac:dyDescent="0.2">
      <c r="A254" s="86" t="s">
        <v>160</v>
      </c>
      <c r="B254" s="86">
        <v>5</v>
      </c>
      <c r="C254" s="87">
        <v>1187.00568071</v>
      </c>
      <c r="D254" s="87">
        <v>1180.5585372600001</v>
      </c>
      <c r="E254" s="87">
        <v>0</v>
      </c>
      <c r="F254" s="87">
        <v>118.05585373</v>
      </c>
      <c r="G254" s="87">
        <v>295.13963432000003</v>
      </c>
      <c r="H254" s="87">
        <v>590.27926863000005</v>
      </c>
      <c r="I254" s="87">
        <v>0</v>
      </c>
      <c r="J254" s="87">
        <v>649.30719549000003</v>
      </c>
      <c r="K254" s="87">
        <v>767.36304921999999</v>
      </c>
      <c r="L254" s="87">
        <v>885.41890294999996</v>
      </c>
    </row>
    <row r="255" spans="1:12" ht="12.75" customHeight="1" x14ac:dyDescent="0.2">
      <c r="A255" s="86" t="s">
        <v>160</v>
      </c>
      <c r="B255" s="86">
        <v>6</v>
      </c>
      <c r="C255" s="87">
        <v>1194.2760938900001</v>
      </c>
      <c r="D255" s="87">
        <v>1187.7268443800001</v>
      </c>
      <c r="E255" s="87">
        <v>0</v>
      </c>
      <c r="F255" s="87">
        <v>118.77268444000001</v>
      </c>
      <c r="G255" s="87">
        <v>296.93171109999997</v>
      </c>
      <c r="H255" s="87">
        <v>593.86342219000005</v>
      </c>
      <c r="I255" s="87">
        <v>0</v>
      </c>
      <c r="J255" s="87">
        <v>653.24976441000001</v>
      </c>
      <c r="K255" s="87">
        <v>772.02244885000005</v>
      </c>
      <c r="L255" s="87">
        <v>890.79513328999997</v>
      </c>
    </row>
    <row r="256" spans="1:12" ht="12.75" customHeight="1" x14ac:dyDescent="0.2">
      <c r="A256" s="86" t="s">
        <v>160</v>
      </c>
      <c r="B256" s="86">
        <v>7</v>
      </c>
      <c r="C256" s="87">
        <v>1202.51260022</v>
      </c>
      <c r="D256" s="87">
        <v>1196.0501302099999</v>
      </c>
      <c r="E256" s="87">
        <v>0</v>
      </c>
      <c r="F256" s="87">
        <v>119.60501302</v>
      </c>
      <c r="G256" s="87">
        <v>299.01253255</v>
      </c>
      <c r="H256" s="87">
        <v>598.02506511000001</v>
      </c>
      <c r="I256" s="87">
        <v>0</v>
      </c>
      <c r="J256" s="87">
        <v>657.82757161999996</v>
      </c>
      <c r="K256" s="87">
        <v>777.43258463999996</v>
      </c>
      <c r="L256" s="87">
        <v>897.03759765999996</v>
      </c>
    </row>
    <row r="257" spans="1:12" ht="12.75" customHeight="1" x14ac:dyDescent="0.2">
      <c r="A257" s="86" t="s">
        <v>160</v>
      </c>
      <c r="B257" s="86">
        <v>8</v>
      </c>
      <c r="C257" s="87">
        <v>1091.94439317</v>
      </c>
      <c r="D257" s="87">
        <v>1085.5293637899999</v>
      </c>
      <c r="E257" s="87">
        <v>0</v>
      </c>
      <c r="F257" s="87">
        <v>108.55293638000001</v>
      </c>
      <c r="G257" s="87">
        <v>271.38234095000001</v>
      </c>
      <c r="H257" s="87">
        <v>542.76468190000003</v>
      </c>
      <c r="I257" s="87">
        <v>0</v>
      </c>
      <c r="J257" s="87">
        <v>597.04115007999997</v>
      </c>
      <c r="K257" s="87">
        <v>705.59408645999997</v>
      </c>
      <c r="L257" s="87">
        <v>814.14702283999998</v>
      </c>
    </row>
    <row r="258" spans="1:12" ht="12.75" customHeight="1" x14ac:dyDescent="0.2">
      <c r="A258" s="86" t="s">
        <v>160</v>
      </c>
      <c r="B258" s="86">
        <v>9</v>
      </c>
      <c r="C258" s="87">
        <v>997.27065912</v>
      </c>
      <c r="D258" s="87">
        <v>991.66216800999996</v>
      </c>
      <c r="E258" s="87">
        <v>0</v>
      </c>
      <c r="F258" s="87">
        <v>99.166216800000001</v>
      </c>
      <c r="G258" s="87">
        <v>247.91554199999999</v>
      </c>
      <c r="H258" s="87">
        <v>495.83108400999998</v>
      </c>
      <c r="I258" s="87">
        <v>0</v>
      </c>
      <c r="J258" s="87">
        <v>545.41419241000006</v>
      </c>
      <c r="K258" s="87">
        <v>644.58040920999997</v>
      </c>
      <c r="L258" s="87">
        <v>743.74662601</v>
      </c>
    </row>
    <row r="259" spans="1:12" ht="12.75" customHeight="1" x14ac:dyDescent="0.2">
      <c r="A259" s="86" t="s">
        <v>160</v>
      </c>
      <c r="B259" s="86">
        <v>10</v>
      </c>
      <c r="C259" s="87">
        <v>892.43234860999996</v>
      </c>
      <c r="D259" s="87">
        <v>888.08170044999997</v>
      </c>
      <c r="E259" s="87">
        <v>0</v>
      </c>
      <c r="F259" s="87">
        <v>88.808170050000001</v>
      </c>
      <c r="G259" s="87">
        <v>222.02042510999999</v>
      </c>
      <c r="H259" s="87">
        <v>444.04085022999999</v>
      </c>
      <c r="I259" s="87">
        <v>0</v>
      </c>
      <c r="J259" s="87">
        <v>488.44493525000001</v>
      </c>
      <c r="K259" s="87">
        <v>577.25310529000001</v>
      </c>
      <c r="L259" s="87">
        <v>666.06127533999995</v>
      </c>
    </row>
    <row r="260" spans="1:12" ht="12.75" customHeight="1" x14ac:dyDescent="0.2">
      <c r="A260" s="86" t="s">
        <v>160</v>
      </c>
      <c r="B260" s="86">
        <v>11</v>
      </c>
      <c r="C260" s="87">
        <v>800.66340247000005</v>
      </c>
      <c r="D260" s="87">
        <v>796.64043088999995</v>
      </c>
      <c r="E260" s="87">
        <v>0</v>
      </c>
      <c r="F260" s="87">
        <v>79.664043090000007</v>
      </c>
      <c r="G260" s="87">
        <v>199.16010772000001</v>
      </c>
      <c r="H260" s="87">
        <v>398.32021544999998</v>
      </c>
      <c r="I260" s="87">
        <v>0</v>
      </c>
      <c r="J260" s="87">
        <v>438.15223699000001</v>
      </c>
      <c r="K260" s="87">
        <v>517.81628007999996</v>
      </c>
      <c r="L260" s="87">
        <v>597.48032317000002</v>
      </c>
    </row>
    <row r="261" spans="1:12" ht="12.75" customHeight="1" x14ac:dyDescent="0.2">
      <c r="A261" s="86" t="s">
        <v>160</v>
      </c>
      <c r="B261" s="86">
        <v>12</v>
      </c>
      <c r="C261" s="87">
        <v>773.18334527000002</v>
      </c>
      <c r="D261" s="87">
        <v>769.30015034999997</v>
      </c>
      <c r="E261" s="87">
        <v>0</v>
      </c>
      <c r="F261" s="87">
        <v>76.930015040000001</v>
      </c>
      <c r="G261" s="87">
        <v>192.32503758999999</v>
      </c>
      <c r="H261" s="87">
        <v>384.65007517999999</v>
      </c>
      <c r="I261" s="87">
        <v>0</v>
      </c>
      <c r="J261" s="87">
        <v>423.11508269000001</v>
      </c>
      <c r="K261" s="87">
        <v>500.04509773000001</v>
      </c>
      <c r="L261" s="87">
        <v>576.97511276</v>
      </c>
    </row>
    <row r="262" spans="1:12" ht="12.75" customHeight="1" x14ac:dyDescent="0.2">
      <c r="A262" s="86" t="s">
        <v>160</v>
      </c>
      <c r="B262" s="86">
        <v>13</v>
      </c>
      <c r="C262" s="87">
        <v>791.76481271</v>
      </c>
      <c r="D262" s="87">
        <v>787.64437128999998</v>
      </c>
      <c r="E262" s="87">
        <v>0</v>
      </c>
      <c r="F262" s="87">
        <v>78.764437130000005</v>
      </c>
      <c r="G262" s="87">
        <v>196.91109281999999</v>
      </c>
      <c r="H262" s="87">
        <v>393.82218564999999</v>
      </c>
      <c r="I262" s="87">
        <v>0</v>
      </c>
      <c r="J262" s="87">
        <v>433.20440421000001</v>
      </c>
      <c r="K262" s="87">
        <v>511.96884133999998</v>
      </c>
      <c r="L262" s="87">
        <v>590.73327846999996</v>
      </c>
    </row>
    <row r="263" spans="1:12" ht="12.75" customHeight="1" x14ac:dyDescent="0.2">
      <c r="A263" s="86" t="s">
        <v>160</v>
      </c>
      <c r="B263" s="86">
        <v>14</v>
      </c>
      <c r="C263" s="87">
        <v>794.86146552000002</v>
      </c>
      <c r="D263" s="87">
        <v>790.65766149000001</v>
      </c>
      <c r="E263" s="87">
        <v>0</v>
      </c>
      <c r="F263" s="87">
        <v>79.065766150000002</v>
      </c>
      <c r="G263" s="87">
        <v>197.66441537</v>
      </c>
      <c r="H263" s="87">
        <v>395.32883075000001</v>
      </c>
      <c r="I263" s="87">
        <v>0</v>
      </c>
      <c r="J263" s="87">
        <v>434.86171381999998</v>
      </c>
      <c r="K263" s="87">
        <v>513.92747997000004</v>
      </c>
      <c r="L263" s="87">
        <v>592.99324611999998</v>
      </c>
    </row>
    <row r="264" spans="1:12" ht="12.75" customHeight="1" x14ac:dyDescent="0.2">
      <c r="A264" s="86" t="s">
        <v>160</v>
      </c>
      <c r="B264" s="86">
        <v>15</v>
      </c>
      <c r="C264" s="87">
        <v>809.45097430999999</v>
      </c>
      <c r="D264" s="87">
        <v>805.43287742999996</v>
      </c>
      <c r="E264" s="87">
        <v>0</v>
      </c>
      <c r="F264" s="87">
        <v>80.543287739999997</v>
      </c>
      <c r="G264" s="87">
        <v>201.35821935999999</v>
      </c>
      <c r="H264" s="87">
        <v>402.71643871999999</v>
      </c>
      <c r="I264" s="87">
        <v>0</v>
      </c>
      <c r="J264" s="87">
        <v>442.98808258999998</v>
      </c>
      <c r="K264" s="87">
        <v>523.53137032999996</v>
      </c>
      <c r="L264" s="87">
        <v>604.07465807000005</v>
      </c>
    </row>
    <row r="265" spans="1:12" ht="12.75" customHeight="1" x14ac:dyDescent="0.2">
      <c r="A265" s="86" t="s">
        <v>160</v>
      </c>
      <c r="B265" s="86">
        <v>16</v>
      </c>
      <c r="C265" s="87">
        <v>815.63049852999995</v>
      </c>
      <c r="D265" s="87">
        <v>811.59506549000002</v>
      </c>
      <c r="E265" s="87">
        <v>0</v>
      </c>
      <c r="F265" s="87">
        <v>81.159506550000003</v>
      </c>
      <c r="G265" s="87">
        <v>202.89876637</v>
      </c>
      <c r="H265" s="87">
        <v>405.79753275000002</v>
      </c>
      <c r="I265" s="87">
        <v>0</v>
      </c>
      <c r="J265" s="87">
        <v>446.37728601999999</v>
      </c>
      <c r="K265" s="87">
        <v>527.53679256999999</v>
      </c>
      <c r="L265" s="87">
        <v>608.69629912000005</v>
      </c>
    </row>
    <row r="266" spans="1:12" ht="12.75" customHeight="1" x14ac:dyDescent="0.2">
      <c r="A266" s="86" t="s">
        <v>160</v>
      </c>
      <c r="B266" s="86">
        <v>17</v>
      </c>
      <c r="C266" s="87">
        <v>818.24673030999998</v>
      </c>
      <c r="D266" s="87">
        <v>814.16678602000002</v>
      </c>
      <c r="E266" s="87">
        <v>0</v>
      </c>
      <c r="F266" s="87">
        <v>81.416678599999997</v>
      </c>
      <c r="G266" s="87">
        <v>203.54169651000001</v>
      </c>
      <c r="H266" s="87">
        <v>407.08339301000001</v>
      </c>
      <c r="I266" s="87">
        <v>0</v>
      </c>
      <c r="J266" s="87">
        <v>447.79173230999999</v>
      </c>
      <c r="K266" s="87">
        <v>529.20841091</v>
      </c>
      <c r="L266" s="87">
        <v>610.62508951999996</v>
      </c>
    </row>
    <row r="267" spans="1:12" ht="12.75" customHeight="1" x14ac:dyDescent="0.2">
      <c r="A267" s="86" t="s">
        <v>160</v>
      </c>
      <c r="B267" s="86">
        <v>18</v>
      </c>
      <c r="C267" s="87">
        <v>798.93028399000002</v>
      </c>
      <c r="D267" s="87">
        <v>794.38405426999998</v>
      </c>
      <c r="E267" s="87">
        <v>0</v>
      </c>
      <c r="F267" s="87">
        <v>79.438405430000003</v>
      </c>
      <c r="G267" s="87">
        <v>198.59601357</v>
      </c>
      <c r="H267" s="87">
        <v>397.19202713999999</v>
      </c>
      <c r="I267" s="87">
        <v>0</v>
      </c>
      <c r="J267" s="87">
        <v>436.91122984999998</v>
      </c>
      <c r="K267" s="87">
        <v>516.34963528000003</v>
      </c>
      <c r="L267" s="87">
        <v>595.78804070000001</v>
      </c>
    </row>
    <row r="268" spans="1:12" ht="12.75" customHeight="1" x14ac:dyDescent="0.2">
      <c r="A268" s="86" t="s">
        <v>160</v>
      </c>
      <c r="B268" s="86">
        <v>19</v>
      </c>
      <c r="C268" s="87">
        <v>738.27407096000002</v>
      </c>
      <c r="D268" s="87">
        <v>734.31056178999995</v>
      </c>
      <c r="E268" s="87">
        <v>0</v>
      </c>
      <c r="F268" s="87">
        <v>73.431056179999999</v>
      </c>
      <c r="G268" s="87">
        <v>183.57764044999999</v>
      </c>
      <c r="H268" s="87">
        <v>367.15528089999998</v>
      </c>
      <c r="I268" s="87">
        <v>0</v>
      </c>
      <c r="J268" s="87">
        <v>403.87080897999999</v>
      </c>
      <c r="K268" s="87">
        <v>477.30186515999998</v>
      </c>
      <c r="L268" s="87">
        <v>550.73292133999996</v>
      </c>
    </row>
    <row r="269" spans="1:12" ht="12.75" customHeight="1" x14ac:dyDescent="0.2">
      <c r="A269" s="86" t="s">
        <v>160</v>
      </c>
      <c r="B269" s="86">
        <v>20</v>
      </c>
      <c r="C269" s="87">
        <v>734.69261884000002</v>
      </c>
      <c r="D269" s="87">
        <v>730.77182712000001</v>
      </c>
      <c r="E269" s="87">
        <v>0</v>
      </c>
      <c r="F269" s="87">
        <v>73.077182710000002</v>
      </c>
      <c r="G269" s="87">
        <v>182.69295678</v>
      </c>
      <c r="H269" s="87">
        <v>365.38591356000001</v>
      </c>
      <c r="I269" s="87">
        <v>0</v>
      </c>
      <c r="J269" s="87">
        <v>401.92450492</v>
      </c>
      <c r="K269" s="87">
        <v>475.00168762999999</v>
      </c>
      <c r="L269" s="87">
        <v>548.07887033999998</v>
      </c>
    </row>
    <row r="270" spans="1:12" ht="12.75" customHeight="1" x14ac:dyDescent="0.2">
      <c r="A270" s="86" t="s">
        <v>160</v>
      </c>
      <c r="B270" s="86">
        <v>21</v>
      </c>
      <c r="C270" s="87">
        <v>793.36558571</v>
      </c>
      <c r="D270" s="87">
        <v>789.07849299999998</v>
      </c>
      <c r="E270" s="87">
        <v>0</v>
      </c>
      <c r="F270" s="87">
        <v>78.907849299999995</v>
      </c>
      <c r="G270" s="87">
        <v>197.26962325</v>
      </c>
      <c r="H270" s="87">
        <v>394.53924649999999</v>
      </c>
      <c r="I270" s="87">
        <v>0</v>
      </c>
      <c r="J270" s="87">
        <v>433.99317115000002</v>
      </c>
      <c r="K270" s="87">
        <v>512.90102045000003</v>
      </c>
      <c r="L270" s="87">
        <v>591.80886974999999</v>
      </c>
    </row>
    <row r="271" spans="1:12" ht="12.75" customHeight="1" x14ac:dyDescent="0.2">
      <c r="A271" s="86" t="s">
        <v>160</v>
      </c>
      <c r="B271" s="86">
        <v>22</v>
      </c>
      <c r="C271" s="87">
        <v>897.86129845000005</v>
      </c>
      <c r="D271" s="87">
        <v>892.96295901999997</v>
      </c>
      <c r="E271" s="87">
        <v>0</v>
      </c>
      <c r="F271" s="87">
        <v>89.296295900000004</v>
      </c>
      <c r="G271" s="87">
        <v>223.24073976</v>
      </c>
      <c r="H271" s="87">
        <v>446.48147950999999</v>
      </c>
      <c r="I271" s="87">
        <v>0</v>
      </c>
      <c r="J271" s="87">
        <v>491.12962745999999</v>
      </c>
      <c r="K271" s="87">
        <v>580.42592335999996</v>
      </c>
      <c r="L271" s="87">
        <v>669.72221926999998</v>
      </c>
    </row>
    <row r="272" spans="1:12" ht="12.75" customHeight="1" x14ac:dyDescent="0.2">
      <c r="A272" s="86" t="s">
        <v>160</v>
      </c>
      <c r="B272" s="86">
        <v>23</v>
      </c>
      <c r="C272" s="87">
        <v>1013.02701266</v>
      </c>
      <c r="D272" s="87">
        <v>1007.55819422</v>
      </c>
      <c r="E272" s="87">
        <v>0</v>
      </c>
      <c r="F272" s="87">
        <v>100.75581941999999</v>
      </c>
      <c r="G272" s="87">
        <v>251.88954856000001</v>
      </c>
      <c r="H272" s="87">
        <v>503.77909711000001</v>
      </c>
      <c r="I272" s="87">
        <v>0</v>
      </c>
      <c r="J272" s="87">
        <v>554.15700681999999</v>
      </c>
      <c r="K272" s="87">
        <v>654.91282623999996</v>
      </c>
      <c r="L272" s="87">
        <v>755.66864567000005</v>
      </c>
    </row>
    <row r="273" spans="1:12" ht="12.75" customHeight="1" x14ac:dyDescent="0.2">
      <c r="A273" s="86" t="s">
        <v>160</v>
      </c>
      <c r="B273" s="86">
        <v>24</v>
      </c>
      <c r="C273" s="87">
        <v>1089.01405417</v>
      </c>
      <c r="D273" s="87">
        <v>1083.08451229</v>
      </c>
      <c r="E273" s="87">
        <v>0</v>
      </c>
      <c r="F273" s="87">
        <v>108.30845123</v>
      </c>
      <c r="G273" s="87">
        <v>270.77112806999997</v>
      </c>
      <c r="H273" s="87">
        <v>541.54225614999996</v>
      </c>
      <c r="I273" s="87">
        <v>0</v>
      </c>
      <c r="J273" s="87">
        <v>595.69648175999998</v>
      </c>
      <c r="K273" s="87">
        <v>704.00493299000004</v>
      </c>
      <c r="L273" s="87">
        <v>812.31338421999999</v>
      </c>
    </row>
    <row r="274" spans="1:12" ht="12.75" customHeight="1" x14ac:dyDescent="0.2">
      <c r="A274" s="86" t="s">
        <v>161</v>
      </c>
      <c r="B274" s="86">
        <v>1</v>
      </c>
      <c r="C274" s="87">
        <v>1188.2534952000001</v>
      </c>
      <c r="D274" s="87">
        <v>1177.7755218499999</v>
      </c>
      <c r="E274" s="87">
        <v>0</v>
      </c>
      <c r="F274" s="87">
        <v>117.77755218999999</v>
      </c>
      <c r="G274" s="87">
        <v>294.44388046</v>
      </c>
      <c r="H274" s="87">
        <v>588.88776093000001</v>
      </c>
      <c r="I274" s="87">
        <v>0</v>
      </c>
      <c r="J274" s="87">
        <v>647.77653701999998</v>
      </c>
      <c r="K274" s="87">
        <v>765.55408920000002</v>
      </c>
      <c r="L274" s="87">
        <v>883.33164138999996</v>
      </c>
    </row>
    <row r="275" spans="1:12" ht="12.75" customHeight="1" x14ac:dyDescent="0.2">
      <c r="A275" s="86" t="s">
        <v>161</v>
      </c>
      <c r="B275" s="86">
        <v>2</v>
      </c>
      <c r="C275" s="87">
        <v>1172.01457779</v>
      </c>
      <c r="D275" s="87">
        <v>1160.55576288</v>
      </c>
      <c r="E275" s="87">
        <v>0</v>
      </c>
      <c r="F275" s="87">
        <v>116.05557629</v>
      </c>
      <c r="G275" s="87">
        <v>290.13894071999999</v>
      </c>
      <c r="H275" s="87">
        <v>580.27788143999999</v>
      </c>
      <c r="I275" s="87">
        <v>0</v>
      </c>
      <c r="J275" s="87">
        <v>638.30566957999997</v>
      </c>
      <c r="K275" s="87">
        <v>754.36124586999995</v>
      </c>
      <c r="L275" s="87">
        <v>870.41682216000004</v>
      </c>
    </row>
    <row r="276" spans="1:12" ht="12.75" customHeight="1" x14ac:dyDescent="0.2">
      <c r="A276" s="86" t="s">
        <v>161</v>
      </c>
      <c r="B276" s="86">
        <v>3</v>
      </c>
      <c r="C276" s="87">
        <v>1200.4858480600001</v>
      </c>
      <c r="D276" s="87">
        <v>1188.3345325299999</v>
      </c>
      <c r="E276" s="87">
        <v>0</v>
      </c>
      <c r="F276" s="87">
        <v>118.83345325000001</v>
      </c>
      <c r="G276" s="87">
        <v>297.08363313000001</v>
      </c>
      <c r="H276" s="87">
        <v>594.16726627000003</v>
      </c>
      <c r="I276" s="87">
        <v>0</v>
      </c>
      <c r="J276" s="87">
        <v>653.58399288999999</v>
      </c>
      <c r="K276" s="87">
        <v>772.41744614000004</v>
      </c>
      <c r="L276" s="87">
        <v>891.25089939999998</v>
      </c>
    </row>
    <row r="277" spans="1:12" ht="12.75" customHeight="1" x14ac:dyDescent="0.2">
      <c r="A277" s="86" t="s">
        <v>161</v>
      </c>
      <c r="B277" s="86">
        <v>4</v>
      </c>
      <c r="C277" s="87">
        <v>1221.0363951300001</v>
      </c>
      <c r="D277" s="87">
        <v>1208.4983277199999</v>
      </c>
      <c r="E277" s="87">
        <v>0</v>
      </c>
      <c r="F277" s="87">
        <v>120.84983277000001</v>
      </c>
      <c r="G277" s="87">
        <v>302.12458192999998</v>
      </c>
      <c r="H277" s="87">
        <v>604.24916385999995</v>
      </c>
      <c r="I277" s="87">
        <v>0</v>
      </c>
      <c r="J277" s="87">
        <v>664.67408024999997</v>
      </c>
      <c r="K277" s="87">
        <v>785.52391302000001</v>
      </c>
      <c r="L277" s="87">
        <v>906.37374579000004</v>
      </c>
    </row>
    <row r="278" spans="1:12" ht="12.75" customHeight="1" x14ac:dyDescent="0.2">
      <c r="A278" s="86" t="s">
        <v>161</v>
      </c>
      <c r="B278" s="86">
        <v>5</v>
      </c>
      <c r="C278" s="87">
        <v>1215.9721455500001</v>
      </c>
      <c r="D278" s="87">
        <v>1207.74737246</v>
      </c>
      <c r="E278" s="87">
        <v>0</v>
      </c>
      <c r="F278" s="87">
        <v>120.77473725</v>
      </c>
      <c r="G278" s="87">
        <v>301.93684311999999</v>
      </c>
      <c r="H278" s="87">
        <v>603.87368622999998</v>
      </c>
      <c r="I278" s="87">
        <v>0</v>
      </c>
      <c r="J278" s="87">
        <v>664.26105485000005</v>
      </c>
      <c r="K278" s="87">
        <v>785.03579209999998</v>
      </c>
      <c r="L278" s="87">
        <v>905.81052935000002</v>
      </c>
    </row>
    <row r="279" spans="1:12" ht="12.75" customHeight="1" x14ac:dyDescent="0.2">
      <c r="A279" s="86" t="s">
        <v>161</v>
      </c>
      <c r="B279" s="86">
        <v>6</v>
      </c>
      <c r="C279" s="87">
        <v>1207.98509074</v>
      </c>
      <c r="D279" s="87">
        <v>1201.30840261</v>
      </c>
      <c r="E279" s="87">
        <v>0</v>
      </c>
      <c r="F279" s="87">
        <v>120.13084026</v>
      </c>
      <c r="G279" s="87">
        <v>300.32710064999998</v>
      </c>
      <c r="H279" s="87">
        <v>600.65420130999996</v>
      </c>
      <c r="I279" s="87">
        <v>0</v>
      </c>
      <c r="J279" s="87">
        <v>660.71962143999997</v>
      </c>
      <c r="K279" s="87">
        <v>780.85046169999998</v>
      </c>
      <c r="L279" s="87">
        <v>900.98130196</v>
      </c>
    </row>
    <row r="280" spans="1:12" ht="12.75" customHeight="1" x14ac:dyDescent="0.2">
      <c r="A280" s="86" t="s">
        <v>161</v>
      </c>
      <c r="B280" s="86">
        <v>7</v>
      </c>
      <c r="C280" s="87">
        <v>1187.43397867</v>
      </c>
      <c r="D280" s="87">
        <v>1181.0334593499999</v>
      </c>
      <c r="E280" s="87">
        <v>0</v>
      </c>
      <c r="F280" s="87">
        <v>118.10334594</v>
      </c>
      <c r="G280" s="87">
        <v>295.25836484000001</v>
      </c>
      <c r="H280" s="87">
        <v>590.51672968000003</v>
      </c>
      <c r="I280" s="87">
        <v>0</v>
      </c>
      <c r="J280" s="87">
        <v>649.56840264000004</v>
      </c>
      <c r="K280" s="87">
        <v>767.67174857999998</v>
      </c>
      <c r="L280" s="87">
        <v>885.77509451000003</v>
      </c>
    </row>
    <row r="281" spans="1:12" ht="12.75" customHeight="1" x14ac:dyDescent="0.2">
      <c r="A281" s="86" t="s">
        <v>161</v>
      </c>
      <c r="B281" s="86">
        <v>8</v>
      </c>
      <c r="C281" s="87">
        <v>1122.97859982</v>
      </c>
      <c r="D281" s="87">
        <v>1116.29578313</v>
      </c>
      <c r="E281" s="87">
        <v>0</v>
      </c>
      <c r="F281" s="87">
        <v>111.62957831</v>
      </c>
      <c r="G281" s="87">
        <v>279.07394577999997</v>
      </c>
      <c r="H281" s="87">
        <v>558.14789156999996</v>
      </c>
      <c r="I281" s="87">
        <v>0</v>
      </c>
      <c r="J281" s="87">
        <v>613.96268071999998</v>
      </c>
      <c r="K281" s="87">
        <v>725.59225903000004</v>
      </c>
      <c r="L281" s="87">
        <v>837.22183734999999</v>
      </c>
    </row>
    <row r="282" spans="1:12" ht="12.75" customHeight="1" x14ac:dyDescent="0.2">
      <c r="A282" s="86" t="s">
        <v>161</v>
      </c>
      <c r="B282" s="86">
        <v>9</v>
      </c>
      <c r="C282" s="87">
        <v>1022.7920950499999</v>
      </c>
      <c r="D282" s="87">
        <v>1016.7047376</v>
      </c>
      <c r="E282" s="87">
        <v>0</v>
      </c>
      <c r="F282" s="87">
        <v>101.67047375999999</v>
      </c>
      <c r="G282" s="87">
        <v>254.17618440000001</v>
      </c>
      <c r="H282" s="87">
        <v>508.35236880000002</v>
      </c>
      <c r="I282" s="87">
        <v>0</v>
      </c>
      <c r="J282" s="87">
        <v>559.18760568000005</v>
      </c>
      <c r="K282" s="87">
        <v>660.85807943999998</v>
      </c>
      <c r="L282" s="87">
        <v>762.52855320000003</v>
      </c>
    </row>
    <row r="283" spans="1:12" ht="12.75" customHeight="1" x14ac:dyDescent="0.2">
      <c r="A283" s="86" t="s">
        <v>161</v>
      </c>
      <c r="B283" s="86">
        <v>10</v>
      </c>
      <c r="C283" s="87">
        <v>901.86506086999998</v>
      </c>
      <c r="D283" s="87">
        <v>896.84910190999994</v>
      </c>
      <c r="E283" s="87">
        <v>0</v>
      </c>
      <c r="F283" s="87">
        <v>89.684910189999997</v>
      </c>
      <c r="G283" s="87">
        <v>224.21227547999999</v>
      </c>
      <c r="H283" s="87">
        <v>448.42455095999998</v>
      </c>
      <c r="I283" s="87">
        <v>0</v>
      </c>
      <c r="J283" s="87">
        <v>493.26700605000002</v>
      </c>
      <c r="K283" s="87">
        <v>582.95191623999995</v>
      </c>
      <c r="L283" s="87">
        <v>672.63682643000004</v>
      </c>
    </row>
    <row r="284" spans="1:12" ht="12.75" customHeight="1" x14ac:dyDescent="0.2">
      <c r="A284" s="86" t="s">
        <v>161</v>
      </c>
      <c r="B284" s="86">
        <v>11</v>
      </c>
      <c r="C284" s="87">
        <v>801.18740435999996</v>
      </c>
      <c r="D284" s="87">
        <v>796.75628554000002</v>
      </c>
      <c r="E284" s="87">
        <v>0</v>
      </c>
      <c r="F284" s="87">
        <v>79.675628549999999</v>
      </c>
      <c r="G284" s="87">
        <v>199.18907139000001</v>
      </c>
      <c r="H284" s="87">
        <v>398.37814277000001</v>
      </c>
      <c r="I284" s="87">
        <v>0</v>
      </c>
      <c r="J284" s="87">
        <v>438.21595704999999</v>
      </c>
      <c r="K284" s="87">
        <v>517.89158559999998</v>
      </c>
      <c r="L284" s="87">
        <v>597.56721416000005</v>
      </c>
    </row>
    <row r="285" spans="1:12" ht="12.75" customHeight="1" x14ac:dyDescent="0.2">
      <c r="A285" s="86" t="s">
        <v>161</v>
      </c>
      <c r="B285" s="86">
        <v>12</v>
      </c>
      <c r="C285" s="87">
        <v>760.10572652999997</v>
      </c>
      <c r="D285" s="87">
        <v>755.74836269000002</v>
      </c>
      <c r="E285" s="87">
        <v>0</v>
      </c>
      <c r="F285" s="87">
        <v>75.574836270000006</v>
      </c>
      <c r="G285" s="87">
        <v>188.93709067</v>
      </c>
      <c r="H285" s="87">
        <v>377.87418135000001</v>
      </c>
      <c r="I285" s="87">
        <v>0</v>
      </c>
      <c r="J285" s="87">
        <v>415.66159948000001</v>
      </c>
      <c r="K285" s="87">
        <v>491.23643575</v>
      </c>
      <c r="L285" s="87">
        <v>566.81127202000005</v>
      </c>
    </row>
    <row r="286" spans="1:12" ht="12.75" customHeight="1" x14ac:dyDescent="0.2">
      <c r="A286" s="86" t="s">
        <v>161</v>
      </c>
      <c r="B286" s="86">
        <v>13</v>
      </c>
      <c r="C286" s="87">
        <v>776.34634545999995</v>
      </c>
      <c r="D286" s="87">
        <v>771.46113719000004</v>
      </c>
      <c r="E286" s="87">
        <v>0</v>
      </c>
      <c r="F286" s="87">
        <v>77.146113720000002</v>
      </c>
      <c r="G286" s="87">
        <v>192.86528430000001</v>
      </c>
      <c r="H286" s="87">
        <v>385.73056860000003</v>
      </c>
      <c r="I286" s="87">
        <v>0</v>
      </c>
      <c r="J286" s="87">
        <v>424.30362545000003</v>
      </c>
      <c r="K286" s="87">
        <v>501.44973916999999</v>
      </c>
      <c r="L286" s="87">
        <v>578.59585288999995</v>
      </c>
    </row>
    <row r="287" spans="1:12" ht="12.75" customHeight="1" x14ac:dyDescent="0.2">
      <c r="A287" s="86" t="s">
        <v>161</v>
      </c>
      <c r="B287" s="86">
        <v>14</v>
      </c>
      <c r="C287" s="87">
        <v>769.09470842999997</v>
      </c>
      <c r="D287" s="87">
        <v>764.12390347999997</v>
      </c>
      <c r="E287" s="87">
        <v>0</v>
      </c>
      <c r="F287" s="87">
        <v>76.412390349999995</v>
      </c>
      <c r="G287" s="87">
        <v>191.03097586999999</v>
      </c>
      <c r="H287" s="87">
        <v>382.06195173999998</v>
      </c>
      <c r="I287" s="87">
        <v>0</v>
      </c>
      <c r="J287" s="87">
        <v>420.26814690999998</v>
      </c>
      <c r="K287" s="87">
        <v>496.68053725999999</v>
      </c>
      <c r="L287" s="87">
        <v>573.09292760999995</v>
      </c>
    </row>
    <row r="288" spans="1:12" ht="12.75" customHeight="1" x14ac:dyDescent="0.2">
      <c r="A288" s="86" t="s">
        <v>161</v>
      </c>
      <c r="B288" s="86">
        <v>15</v>
      </c>
      <c r="C288" s="87">
        <v>774.50161641</v>
      </c>
      <c r="D288" s="87">
        <v>769.97798049000005</v>
      </c>
      <c r="E288" s="87">
        <v>0</v>
      </c>
      <c r="F288" s="87">
        <v>76.99779805</v>
      </c>
      <c r="G288" s="87">
        <v>192.49449512000001</v>
      </c>
      <c r="H288" s="87">
        <v>384.98899024999997</v>
      </c>
      <c r="I288" s="87">
        <v>0</v>
      </c>
      <c r="J288" s="87">
        <v>423.48788926999998</v>
      </c>
      <c r="K288" s="87">
        <v>500.48568732000001</v>
      </c>
      <c r="L288" s="87">
        <v>577.48348537000004</v>
      </c>
    </row>
    <row r="289" spans="1:12" ht="12.75" customHeight="1" x14ac:dyDescent="0.2">
      <c r="A289" s="86" t="s">
        <v>161</v>
      </c>
      <c r="B289" s="86">
        <v>16</v>
      </c>
      <c r="C289" s="87">
        <v>776.03618437</v>
      </c>
      <c r="D289" s="87">
        <v>771.78806901999997</v>
      </c>
      <c r="E289" s="87">
        <v>0</v>
      </c>
      <c r="F289" s="87">
        <v>77.178806899999998</v>
      </c>
      <c r="G289" s="87">
        <v>192.94701726</v>
      </c>
      <c r="H289" s="87">
        <v>385.89403450999998</v>
      </c>
      <c r="I289" s="87">
        <v>0</v>
      </c>
      <c r="J289" s="87">
        <v>424.48343796</v>
      </c>
      <c r="K289" s="87">
        <v>501.66224485999999</v>
      </c>
      <c r="L289" s="87">
        <v>578.84105177000004</v>
      </c>
    </row>
    <row r="290" spans="1:12" ht="12.75" customHeight="1" x14ac:dyDescent="0.2">
      <c r="A290" s="86" t="s">
        <v>161</v>
      </c>
      <c r="B290" s="86">
        <v>17</v>
      </c>
      <c r="C290" s="87">
        <v>772.71237798000004</v>
      </c>
      <c r="D290" s="87">
        <v>768.47597496000003</v>
      </c>
      <c r="E290" s="87">
        <v>0</v>
      </c>
      <c r="F290" s="87">
        <v>76.847597500000006</v>
      </c>
      <c r="G290" s="87">
        <v>192.11899374000001</v>
      </c>
      <c r="H290" s="87">
        <v>384.23798748000002</v>
      </c>
      <c r="I290" s="87">
        <v>0</v>
      </c>
      <c r="J290" s="87">
        <v>422.66178623000002</v>
      </c>
      <c r="K290" s="87">
        <v>499.50938372000002</v>
      </c>
      <c r="L290" s="87">
        <v>576.35698121999997</v>
      </c>
    </row>
    <row r="291" spans="1:12" ht="12.75" customHeight="1" x14ac:dyDescent="0.2">
      <c r="A291" s="86" t="s">
        <v>161</v>
      </c>
      <c r="B291" s="86">
        <v>18</v>
      </c>
      <c r="C291" s="87">
        <v>780.29092969999999</v>
      </c>
      <c r="D291" s="87">
        <v>776.01852235000001</v>
      </c>
      <c r="E291" s="87">
        <v>0</v>
      </c>
      <c r="F291" s="87">
        <v>77.601852239999999</v>
      </c>
      <c r="G291" s="87">
        <v>194.00463059</v>
      </c>
      <c r="H291" s="87">
        <v>388.00926118000001</v>
      </c>
      <c r="I291" s="87">
        <v>0</v>
      </c>
      <c r="J291" s="87">
        <v>426.81018728999999</v>
      </c>
      <c r="K291" s="87">
        <v>504.41203953000002</v>
      </c>
      <c r="L291" s="87">
        <v>582.01389175999998</v>
      </c>
    </row>
    <row r="292" spans="1:12" ht="12.75" customHeight="1" x14ac:dyDescent="0.2">
      <c r="A292" s="86" t="s">
        <v>161</v>
      </c>
      <c r="B292" s="86">
        <v>19</v>
      </c>
      <c r="C292" s="87">
        <v>743.31945014999997</v>
      </c>
      <c r="D292" s="87">
        <v>739.29492823999999</v>
      </c>
      <c r="E292" s="87">
        <v>0</v>
      </c>
      <c r="F292" s="87">
        <v>73.929492819999993</v>
      </c>
      <c r="G292" s="87">
        <v>184.82373206</v>
      </c>
      <c r="H292" s="87">
        <v>369.64746412</v>
      </c>
      <c r="I292" s="87">
        <v>0</v>
      </c>
      <c r="J292" s="87">
        <v>406.61221053000003</v>
      </c>
      <c r="K292" s="87">
        <v>480.54170335999999</v>
      </c>
      <c r="L292" s="87">
        <v>554.47119617999999</v>
      </c>
    </row>
    <row r="293" spans="1:12" ht="12.75" customHeight="1" x14ac:dyDescent="0.2">
      <c r="A293" s="86" t="s">
        <v>161</v>
      </c>
      <c r="B293" s="86">
        <v>20</v>
      </c>
      <c r="C293" s="87">
        <v>744.76695255000004</v>
      </c>
      <c r="D293" s="87">
        <v>740.72219355000004</v>
      </c>
      <c r="E293" s="87">
        <v>0</v>
      </c>
      <c r="F293" s="87">
        <v>74.072219360000005</v>
      </c>
      <c r="G293" s="87">
        <v>185.18054839000001</v>
      </c>
      <c r="H293" s="87">
        <v>370.36109678000003</v>
      </c>
      <c r="I293" s="87">
        <v>0</v>
      </c>
      <c r="J293" s="87">
        <v>407.39720645</v>
      </c>
      <c r="K293" s="87">
        <v>481.46942581000002</v>
      </c>
      <c r="L293" s="87">
        <v>555.54164516000003</v>
      </c>
    </row>
    <row r="294" spans="1:12" ht="12.75" customHeight="1" x14ac:dyDescent="0.2">
      <c r="A294" s="86" t="s">
        <v>161</v>
      </c>
      <c r="B294" s="86">
        <v>21</v>
      </c>
      <c r="C294" s="87">
        <v>784.92443876000004</v>
      </c>
      <c r="D294" s="87">
        <v>780.60563205000005</v>
      </c>
      <c r="E294" s="87">
        <v>0</v>
      </c>
      <c r="F294" s="87">
        <v>78.060563209999998</v>
      </c>
      <c r="G294" s="87">
        <v>195.15140801000001</v>
      </c>
      <c r="H294" s="87">
        <v>390.30281602999997</v>
      </c>
      <c r="I294" s="87">
        <v>0</v>
      </c>
      <c r="J294" s="87">
        <v>429.33309763</v>
      </c>
      <c r="K294" s="87">
        <v>507.39366082999999</v>
      </c>
      <c r="L294" s="87">
        <v>585.45422403999999</v>
      </c>
    </row>
    <row r="295" spans="1:12" ht="12.75" customHeight="1" x14ac:dyDescent="0.2">
      <c r="A295" s="86" t="s">
        <v>161</v>
      </c>
      <c r="B295" s="86">
        <v>22</v>
      </c>
      <c r="C295" s="87">
        <v>905.45600874000002</v>
      </c>
      <c r="D295" s="87">
        <v>900.40477011999997</v>
      </c>
      <c r="E295" s="87">
        <v>0</v>
      </c>
      <c r="F295" s="87">
        <v>90.040477010000004</v>
      </c>
      <c r="G295" s="87">
        <v>225.10119252999999</v>
      </c>
      <c r="H295" s="87">
        <v>450.20238505999998</v>
      </c>
      <c r="I295" s="87">
        <v>0</v>
      </c>
      <c r="J295" s="87">
        <v>495.22262357</v>
      </c>
      <c r="K295" s="87">
        <v>585.26310058000001</v>
      </c>
      <c r="L295" s="87">
        <v>675.30357759000003</v>
      </c>
    </row>
    <row r="296" spans="1:12" ht="12.75" customHeight="1" x14ac:dyDescent="0.2">
      <c r="A296" s="86" t="s">
        <v>161</v>
      </c>
      <c r="B296" s="86">
        <v>23</v>
      </c>
      <c r="C296" s="87">
        <v>1016.75778867</v>
      </c>
      <c r="D296" s="87">
        <v>1011.48048051</v>
      </c>
      <c r="E296" s="87">
        <v>0</v>
      </c>
      <c r="F296" s="87">
        <v>101.14804805</v>
      </c>
      <c r="G296" s="87">
        <v>252.87012013</v>
      </c>
      <c r="H296" s="87">
        <v>505.74024026000001</v>
      </c>
      <c r="I296" s="87">
        <v>0</v>
      </c>
      <c r="J296" s="87">
        <v>556.31426427999997</v>
      </c>
      <c r="K296" s="87">
        <v>657.46231233000003</v>
      </c>
      <c r="L296" s="87">
        <v>758.61036037999997</v>
      </c>
    </row>
    <row r="297" spans="1:12" ht="12.75" customHeight="1" x14ac:dyDescent="0.2">
      <c r="A297" s="86" t="s">
        <v>161</v>
      </c>
      <c r="B297" s="86">
        <v>24</v>
      </c>
      <c r="C297" s="87">
        <v>1119.58260653</v>
      </c>
      <c r="D297" s="87">
        <v>1113.8519100799999</v>
      </c>
      <c r="E297" s="87">
        <v>0</v>
      </c>
      <c r="F297" s="87">
        <v>111.38519101</v>
      </c>
      <c r="G297" s="87">
        <v>278.46297751999998</v>
      </c>
      <c r="H297" s="87">
        <v>556.92595503999996</v>
      </c>
      <c r="I297" s="87">
        <v>0</v>
      </c>
      <c r="J297" s="87">
        <v>612.61855054</v>
      </c>
      <c r="K297" s="87">
        <v>724.00374154999997</v>
      </c>
      <c r="L297" s="87">
        <v>835.38893255999994</v>
      </c>
    </row>
    <row r="298" spans="1:12" ht="12.75" customHeight="1" x14ac:dyDescent="0.2">
      <c r="A298" s="86" t="s">
        <v>162</v>
      </c>
      <c r="B298" s="86">
        <v>1</v>
      </c>
      <c r="C298" s="87">
        <v>1147.6981750899999</v>
      </c>
      <c r="D298" s="87">
        <v>1141.9030892799999</v>
      </c>
      <c r="E298" s="87">
        <v>0</v>
      </c>
      <c r="F298" s="87">
        <v>114.19030893</v>
      </c>
      <c r="G298" s="87">
        <v>285.47577231999998</v>
      </c>
      <c r="H298" s="87">
        <v>570.95154463999995</v>
      </c>
      <c r="I298" s="87">
        <v>0</v>
      </c>
      <c r="J298" s="87">
        <v>628.04669909999996</v>
      </c>
      <c r="K298" s="87">
        <v>742.23700802999997</v>
      </c>
      <c r="L298" s="87">
        <v>856.42731695999998</v>
      </c>
    </row>
    <row r="299" spans="1:12" ht="12.75" customHeight="1" x14ac:dyDescent="0.2">
      <c r="A299" s="86" t="s">
        <v>162</v>
      </c>
      <c r="B299" s="86">
        <v>2</v>
      </c>
      <c r="C299" s="87">
        <v>1193.5285712800001</v>
      </c>
      <c r="D299" s="87">
        <v>1187.4340263399999</v>
      </c>
      <c r="E299" s="87">
        <v>0</v>
      </c>
      <c r="F299" s="87">
        <v>118.74340263000001</v>
      </c>
      <c r="G299" s="87">
        <v>296.85850658999999</v>
      </c>
      <c r="H299" s="87">
        <v>593.71701316999997</v>
      </c>
      <c r="I299" s="87">
        <v>0</v>
      </c>
      <c r="J299" s="87">
        <v>653.08871449000003</v>
      </c>
      <c r="K299" s="87">
        <v>771.83211712000002</v>
      </c>
      <c r="L299" s="87">
        <v>890.57551976000002</v>
      </c>
    </row>
    <row r="300" spans="1:12" ht="12.75" customHeight="1" x14ac:dyDescent="0.2">
      <c r="A300" s="86" t="s">
        <v>162</v>
      </c>
      <c r="B300" s="86">
        <v>3</v>
      </c>
      <c r="C300" s="87">
        <v>1222.3954781800001</v>
      </c>
      <c r="D300" s="87">
        <v>1215.7679644499999</v>
      </c>
      <c r="E300" s="87">
        <v>0</v>
      </c>
      <c r="F300" s="87">
        <v>121.57679645</v>
      </c>
      <c r="G300" s="87">
        <v>303.94199111</v>
      </c>
      <c r="H300" s="87">
        <v>607.88398223000002</v>
      </c>
      <c r="I300" s="87">
        <v>0</v>
      </c>
      <c r="J300" s="87">
        <v>668.67238044999999</v>
      </c>
      <c r="K300" s="87">
        <v>790.24917688999994</v>
      </c>
      <c r="L300" s="87">
        <v>911.82597334000002</v>
      </c>
    </row>
    <row r="301" spans="1:12" ht="12.75" customHeight="1" x14ac:dyDescent="0.2">
      <c r="A301" s="86" t="s">
        <v>162</v>
      </c>
      <c r="B301" s="86">
        <v>4</v>
      </c>
      <c r="C301" s="87">
        <v>1240.3077624299999</v>
      </c>
      <c r="D301" s="87">
        <v>1234.1668753900001</v>
      </c>
      <c r="E301" s="87">
        <v>0</v>
      </c>
      <c r="F301" s="87">
        <v>123.41668754</v>
      </c>
      <c r="G301" s="87">
        <v>308.54171885</v>
      </c>
      <c r="H301" s="87">
        <v>617.08343769999999</v>
      </c>
      <c r="I301" s="87">
        <v>0</v>
      </c>
      <c r="J301" s="87">
        <v>678.79178146000004</v>
      </c>
      <c r="K301" s="87">
        <v>802.20846900000004</v>
      </c>
      <c r="L301" s="87">
        <v>925.62515654000003</v>
      </c>
    </row>
    <row r="302" spans="1:12" ht="12.75" customHeight="1" x14ac:dyDescent="0.2">
      <c r="A302" s="86" t="s">
        <v>162</v>
      </c>
      <c r="B302" s="86">
        <v>5</v>
      </c>
      <c r="C302" s="87">
        <v>1266.7878640199999</v>
      </c>
      <c r="D302" s="87">
        <v>1260.66839605</v>
      </c>
      <c r="E302" s="87">
        <v>0</v>
      </c>
      <c r="F302" s="87">
        <v>126.06683961</v>
      </c>
      <c r="G302" s="87">
        <v>315.16709901000002</v>
      </c>
      <c r="H302" s="87">
        <v>630.33419803000004</v>
      </c>
      <c r="I302" s="87">
        <v>0</v>
      </c>
      <c r="J302" s="87">
        <v>693.36761782999997</v>
      </c>
      <c r="K302" s="87">
        <v>819.43445742999995</v>
      </c>
      <c r="L302" s="87">
        <v>945.50129704000005</v>
      </c>
    </row>
    <row r="303" spans="1:12" ht="12.75" customHeight="1" x14ac:dyDescent="0.2">
      <c r="A303" s="86" t="s">
        <v>162</v>
      </c>
      <c r="B303" s="86">
        <v>6</v>
      </c>
      <c r="C303" s="87">
        <v>1262.26120087</v>
      </c>
      <c r="D303" s="87">
        <v>1256.11178971</v>
      </c>
      <c r="E303" s="87">
        <v>0</v>
      </c>
      <c r="F303" s="87">
        <v>125.61117897</v>
      </c>
      <c r="G303" s="87">
        <v>314.02794742999998</v>
      </c>
      <c r="H303" s="87">
        <v>628.05589485999997</v>
      </c>
      <c r="I303" s="87">
        <v>0</v>
      </c>
      <c r="J303" s="87">
        <v>690.86148433999995</v>
      </c>
      <c r="K303" s="87">
        <v>816.47266331000003</v>
      </c>
      <c r="L303" s="87">
        <v>942.08384228</v>
      </c>
    </row>
    <row r="304" spans="1:12" ht="12.75" customHeight="1" x14ac:dyDescent="0.2">
      <c r="A304" s="86" t="s">
        <v>162</v>
      </c>
      <c r="B304" s="86">
        <v>7</v>
      </c>
      <c r="C304" s="87">
        <v>1242.6871885800001</v>
      </c>
      <c r="D304" s="87">
        <v>1236.76637323</v>
      </c>
      <c r="E304" s="87">
        <v>0</v>
      </c>
      <c r="F304" s="87">
        <v>123.67663732</v>
      </c>
      <c r="G304" s="87">
        <v>309.19159330999997</v>
      </c>
      <c r="H304" s="87">
        <v>618.38318661999995</v>
      </c>
      <c r="I304" s="87">
        <v>0</v>
      </c>
      <c r="J304" s="87">
        <v>680.22150527999997</v>
      </c>
      <c r="K304" s="87">
        <v>803.89814260000003</v>
      </c>
      <c r="L304" s="87">
        <v>927.57477991999997</v>
      </c>
    </row>
    <row r="305" spans="1:12" ht="12.75" customHeight="1" x14ac:dyDescent="0.2">
      <c r="A305" s="86" t="s">
        <v>162</v>
      </c>
      <c r="B305" s="86">
        <v>8</v>
      </c>
      <c r="C305" s="87">
        <v>1183.8482997799999</v>
      </c>
      <c r="D305" s="87">
        <v>1178.1789976600001</v>
      </c>
      <c r="E305" s="87">
        <v>0</v>
      </c>
      <c r="F305" s="87">
        <v>117.81789977</v>
      </c>
      <c r="G305" s="87">
        <v>294.54474942000002</v>
      </c>
      <c r="H305" s="87">
        <v>589.08949883000003</v>
      </c>
      <c r="I305" s="87">
        <v>0</v>
      </c>
      <c r="J305" s="87">
        <v>647.99844871000005</v>
      </c>
      <c r="K305" s="87">
        <v>765.81634847999999</v>
      </c>
      <c r="L305" s="87">
        <v>883.63424825000004</v>
      </c>
    </row>
    <row r="306" spans="1:12" ht="12.75" customHeight="1" x14ac:dyDescent="0.2">
      <c r="A306" s="86" t="s">
        <v>162</v>
      </c>
      <c r="B306" s="86">
        <v>9</v>
      </c>
      <c r="C306" s="87">
        <v>1060.13690445</v>
      </c>
      <c r="D306" s="87">
        <v>1054.8620001899999</v>
      </c>
      <c r="E306" s="87">
        <v>0</v>
      </c>
      <c r="F306" s="87">
        <v>105.48620002</v>
      </c>
      <c r="G306" s="87">
        <v>263.71550005</v>
      </c>
      <c r="H306" s="87">
        <v>527.43100010000001</v>
      </c>
      <c r="I306" s="87">
        <v>0</v>
      </c>
      <c r="J306" s="87">
        <v>580.17410010000003</v>
      </c>
      <c r="K306" s="87">
        <v>685.66030011999999</v>
      </c>
      <c r="L306" s="87">
        <v>791.14650013999994</v>
      </c>
    </row>
    <row r="307" spans="1:12" ht="12.75" customHeight="1" x14ac:dyDescent="0.2">
      <c r="A307" s="86" t="s">
        <v>162</v>
      </c>
      <c r="B307" s="86">
        <v>10</v>
      </c>
      <c r="C307" s="87">
        <v>916.52726055000005</v>
      </c>
      <c r="D307" s="87">
        <v>911.43134674999999</v>
      </c>
      <c r="E307" s="87">
        <v>0</v>
      </c>
      <c r="F307" s="87">
        <v>91.143134680000003</v>
      </c>
      <c r="G307" s="87">
        <v>227.85783669</v>
      </c>
      <c r="H307" s="87">
        <v>455.71567338</v>
      </c>
      <c r="I307" s="87">
        <v>0</v>
      </c>
      <c r="J307" s="87">
        <v>501.28724070999999</v>
      </c>
      <c r="K307" s="87">
        <v>592.43037538999999</v>
      </c>
      <c r="L307" s="87">
        <v>683.57351005999999</v>
      </c>
    </row>
    <row r="308" spans="1:12" ht="12.75" customHeight="1" x14ac:dyDescent="0.2">
      <c r="A308" s="86" t="s">
        <v>162</v>
      </c>
      <c r="B308" s="86">
        <v>11</v>
      </c>
      <c r="C308" s="87">
        <v>809.34238416999995</v>
      </c>
      <c r="D308" s="87">
        <v>804.74592720999999</v>
      </c>
      <c r="E308" s="87">
        <v>0</v>
      </c>
      <c r="F308" s="87">
        <v>80.474592720000004</v>
      </c>
      <c r="G308" s="87">
        <v>201.1864818</v>
      </c>
      <c r="H308" s="87">
        <v>402.37296361</v>
      </c>
      <c r="I308" s="87">
        <v>0</v>
      </c>
      <c r="J308" s="87">
        <v>442.61025997000002</v>
      </c>
      <c r="K308" s="87">
        <v>523.08485269000005</v>
      </c>
      <c r="L308" s="87">
        <v>603.55944540999997</v>
      </c>
    </row>
    <row r="309" spans="1:12" ht="12.75" customHeight="1" x14ac:dyDescent="0.2">
      <c r="A309" s="86" t="s">
        <v>162</v>
      </c>
      <c r="B309" s="86">
        <v>12</v>
      </c>
      <c r="C309" s="87">
        <v>776.48692777999997</v>
      </c>
      <c r="D309" s="87">
        <v>771.6976416</v>
      </c>
      <c r="E309" s="87">
        <v>0</v>
      </c>
      <c r="F309" s="87">
        <v>77.16976416</v>
      </c>
      <c r="G309" s="87">
        <v>192.9244104</v>
      </c>
      <c r="H309" s="87">
        <v>385.8488208</v>
      </c>
      <c r="I309" s="87">
        <v>0</v>
      </c>
      <c r="J309" s="87">
        <v>424.43370288</v>
      </c>
      <c r="K309" s="87">
        <v>501.60346704</v>
      </c>
      <c r="L309" s="87">
        <v>578.77323120000005</v>
      </c>
    </row>
    <row r="310" spans="1:12" ht="12.75" customHeight="1" x14ac:dyDescent="0.2">
      <c r="A310" s="86" t="s">
        <v>162</v>
      </c>
      <c r="B310" s="86">
        <v>13</v>
      </c>
      <c r="C310" s="87">
        <v>778.03245383000001</v>
      </c>
      <c r="D310" s="87">
        <v>773.58194825999999</v>
      </c>
      <c r="E310" s="87">
        <v>0</v>
      </c>
      <c r="F310" s="87">
        <v>77.358194830000002</v>
      </c>
      <c r="G310" s="87">
        <v>193.39548707</v>
      </c>
      <c r="H310" s="87">
        <v>386.79097413</v>
      </c>
      <c r="I310" s="87">
        <v>0</v>
      </c>
      <c r="J310" s="87">
        <v>425.47007153999999</v>
      </c>
      <c r="K310" s="87">
        <v>502.82826636999999</v>
      </c>
      <c r="L310" s="87">
        <v>580.18646120000005</v>
      </c>
    </row>
    <row r="311" spans="1:12" ht="12.75" customHeight="1" x14ac:dyDescent="0.2">
      <c r="A311" s="86" t="s">
        <v>162</v>
      </c>
      <c r="B311" s="86">
        <v>14</v>
      </c>
      <c r="C311" s="87">
        <v>772.33492850000005</v>
      </c>
      <c r="D311" s="87">
        <v>768.60783907999996</v>
      </c>
      <c r="E311" s="87">
        <v>0</v>
      </c>
      <c r="F311" s="87">
        <v>76.860783909999995</v>
      </c>
      <c r="G311" s="87">
        <v>192.15195976999999</v>
      </c>
      <c r="H311" s="87">
        <v>384.30391953999998</v>
      </c>
      <c r="I311" s="87">
        <v>0</v>
      </c>
      <c r="J311" s="87">
        <v>422.73431148999998</v>
      </c>
      <c r="K311" s="87">
        <v>499.59509539999999</v>
      </c>
      <c r="L311" s="87">
        <v>576.45587931</v>
      </c>
    </row>
    <row r="312" spans="1:12" ht="12.75" customHeight="1" x14ac:dyDescent="0.2">
      <c r="A312" s="86" t="s">
        <v>162</v>
      </c>
      <c r="B312" s="86">
        <v>15</v>
      </c>
      <c r="C312" s="87">
        <v>770.63645234000001</v>
      </c>
      <c r="D312" s="87">
        <v>766.99871510000003</v>
      </c>
      <c r="E312" s="87">
        <v>0</v>
      </c>
      <c r="F312" s="87">
        <v>76.699871509999994</v>
      </c>
      <c r="G312" s="87">
        <v>191.74967878000001</v>
      </c>
      <c r="H312" s="87">
        <v>383.49935755000001</v>
      </c>
      <c r="I312" s="87">
        <v>0</v>
      </c>
      <c r="J312" s="87">
        <v>421.84929331000001</v>
      </c>
      <c r="K312" s="87">
        <v>498.54916481999999</v>
      </c>
      <c r="L312" s="87">
        <v>575.24903632999997</v>
      </c>
    </row>
    <row r="313" spans="1:12" ht="12.75" customHeight="1" x14ac:dyDescent="0.2">
      <c r="A313" s="86" t="s">
        <v>162</v>
      </c>
      <c r="B313" s="86">
        <v>16</v>
      </c>
      <c r="C313" s="87">
        <v>770.03821571000003</v>
      </c>
      <c r="D313" s="87">
        <v>766.40313717000004</v>
      </c>
      <c r="E313" s="87">
        <v>0</v>
      </c>
      <c r="F313" s="87">
        <v>76.640313719999995</v>
      </c>
      <c r="G313" s="87">
        <v>191.60078429000001</v>
      </c>
      <c r="H313" s="87">
        <v>383.20156859000002</v>
      </c>
      <c r="I313" s="87">
        <v>0</v>
      </c>
      <c r="J313" s="87">
        <v>421.52172544000001</v>
      </c>
      <c r="K313" s="87">
        <v>498.16203916000001</v>
      </c>
      <c r="L313" s="87">
        <v>574.80235287999994</v>
      </c>
    </row>
    <row r="314" spans="1:12" ht="12.75" customHeight="1" x14ac:dyDescent="0.2">
      <c r="A314" s="86" t="s">
        <v>162</v>
      </c>
      <c r="B314" s="86">
        <v>17</v>
      </c>
      <c r="C314" s="87">
        <v>779.10588028999996</v>
      </c>
      <c r="D314" s="87">
        <v>775.44484942999998</v>
      </c>
      <c r="E314" s="87">
        <v>0</v>
      </c>
      <c r="F314" s="87">
        <v>77.544484940000004</v>
      </c>
      <c r="G314" s="87">
        <v>193.86121236</v>
      </c>
      <c r="H314" s="87">
        <v>387.72242471999999</v>
      </c>
      <c r="I314" s="87">
        <v>0</v>
      </c>
      <c r="J314" s="87">
        <v>426.49466718999997</v>
      </c>
      <c r="K314" s="87">
        <v>504.03915212999999</v>
      </c>
      <c r="L314" s="87">
        <v>581.58363707000001</v>
      </c>
    </row>
    <row r="315" spans="1:12" ht="12.75" customHeight="1" x14ac:dyDescent="0.2">
      <c r="A315" s="86" t="s">
        <v>162</v>
      </c>
      <c r="B315" s="86">
        <v>18</v>
      </c>
      <c r="C315" s="87">
        <v>774.31141843</v>
      </c>
      <c r="D315" s="87">
        <v>770.62628307</v>
      </c>
      <c r="E315" s="87">
        <v>0</v>
      </c>
      <c r="F315" s="87">
        <v>77.062628309999994</v>
      </c>
      <c r="G315" s="87">
        <v>192.65657077</v>
      </c>
      <c r="H315" s="87">
        <v>385.31314154</v>
      </c>
      <c r="I315" s="87">
        <v>0</v>
      </c>
      <c r="J315" s="87">
        <v>423.84445569000002</v>
      </c>
      <c r="K315" s="87">
        <v>500.907084</v>
      </c>
      <c r="L315" s="87">
        <v>577.96971229999997</v>
      </c>
    </row>
    <row r="316" spans="1:12" ht="12.75" customHeight="1" x14ac:dyDescent="0.2">
      <c r="A316" s="86" t="s">
        <v>162</v>
      </c>
      <c r="B316" s="86">
        <v>19</v>
      </c>
      <c r="C316" s="87">
        <v>755.53652854999996</v>
      </c>
      <c r="D316" s="87">
        <v>751.65513927999996</v>
      </c>
      <c r="E316" s="87">
        <v>0</v>
      </c>
      <c r="F316" s="87">
        <v>75.165513930000003</v>
      </c>
      <c r="G316" s="87">
        <v>187.91378481999999</v>
      </c>
      <c r="H316" s="87">
        <v>375.82756963999998</v>
      </c>
      <c r="I316" s="87">
        <v>0</v>
      </c>
      <c r="J316" s="87">
        <v>413.41032660000002</v>
      </c>
      <c r="K316" s="87">
        <v>488.57584052999999</v>
      </c>
      <c r="L316" s="87">
        <v>563.74135446000003</v>
      </c>
    </row>
    <row r="317" spans="1:12" ht="12.75" customHeight="1" x14ac:dyDescent="0.2">
      <c r="A317" s="86" t="s">
        <v>162</v>
      </c>
      <c r="B317" s="86">
        <v>20</v>
      </c>
      <c r="C317" s="87">
        <v>756.21164721000002</v>
      </c>
      <c r="D317" s="87">
        <v>752.58177694000005</v>
      </c>
      <c r="E317" s="87">
        <v>0</v>
      </c>
      <c r="F317" s="87">
        <v>75.258177689999997</v>
      </c>
      <c r="G317" s="87">
        <v>188.14544423999999</v>
      </c>
      <c r="H317" s="87">
        <v>376.29088847000003</v>
      </c>
      <c r="I317" s="87">
        <v>0</v>
      </c>
      <c r="J317" s="87">
        <v>413.91997731999999</v>
      </c>
      <c r="K317" s="87">
        <v>489.17815501000001</v>
      </c>
      <c r="L317" s="87">
        <v>564.43633270999999</v>
      </c>
    </row>
    <row r="318" spans="1:12" ht="12.75" customHeight="1" x14ac:dyDescent="0.2">
      <c r="A318" s="86" t="s">
        <v>162</v>
      </c>
      <c r="B318" s="86">
        <v>21</v>
      </c>
      <c r="C318" s="87">
        <v>783.39398474999996</v>
      </c>
      <c r="D318" s="87">
        <v>779.59100212999999</v>
      </c>
      <c r="E318" s="87">
        <v>0</v>
      </c>
      <c r="F318" s="87">
        <v>77.959100210000003</v>
      </c>
      <c r="G318" s="87">
        <v>194.89775053</v>
      </c>
      <c r="H318" s="87">
        <v>389.79550107</v>
      </c>
      <c r="I318" s="87">
        <v>0</v>
      </c>
      <c r="J318" s="87">
        <v>428.77505116999998</v>
      </c>
      <c r="K318" s="87">
        <v>506.73415138000001</v>
      </c>
      <c r="L318" s="87">
        <v>584.69325160000005</v>
      </c>
    </row>
    <row r="319" spans="1:12" ht="12.75" customHeight="1" x14ac:dyDescent="0.2">
      <c r="A319" s="86" t="s">
        <v>162</v>
      </c>
      <c r="B319" s="86">
        <v>22</v>
      </c>
      <c r="C319" s="87">
        <v>892.08780759000001</v>
      </c>
      <c r="D319" s="87">
        <v>887.70488790000002</v>
      </c>
      <c r="E319" s="87">
        <v>0</v>
      </c>
      <c r="F319" s="87">
        <v>88.770488790000002</v>
      </c>
      <c r="G319" s="87">
        <v>221.92622198000001</v>
      </c>
      <c r="H319" s="87">
        <v>443.85244395000001</v>
      </c>
      <c r="I319" s="87">
        <v>0</v>
      </c>
      <c r="J319" s="87">
        <v>488.23768834999998</v>
      </c>
      <c r="K319" s="87">
        <v>577.00817714000004</v>
      </c>
      <c r="L319" s="87">
        <v>665.77866592999999</v>
      </c>
    </row>
    <row r="320" spans="1:12" ht="12.75" customHeight="1" x14ac:dyDescent="0.2">
      <c r="A320" s="86" t="s">
        <v>162</v>
      </c>
      <c r="B320" s="86">
        <v>23</v>
      </c>
      <c r="C320" s="87">
        <v>1000.99895367</v>
      </c>
      <c r="D320" s="87">
        <v>996.12477105000005</v>
      </c>
      <c r="E320" s="87">
        <v>0</v>
      </c>
      <c r="F320" s="87">
        <v>99.61247711</v>
      </c>
      <c r="G320" s="87">
        <v>249.03119276000001</v>
      </c>
      <c r="H320" s="87">
        <v>498.06238552999997</v>
      </c>
      <c r="I320" s="87">
        <v>0</v>
      </c>
      <c r="J320" s="87">
        <v>547.86862408000002</v>
      </c>
      <c r="K320" s="87">
        <v>647.48110118</v>
      </c>
      <c r="L320" s="87">
        <v>747.09357828999998</v>
      </c>
    </row>
    <row r="321" spans="1:12" ht="12.75" customHeight="1" x14ac:dyDescent="0.2">
      <c r="A321" s="86" t="s">
        <v>162</v>
      </c>
      <c r="B321" s="86">
        <v>24</v>
      </c>
      <c r="C321" s="87">
        <v>1107.86519142</v>
      </c>
      <c r="D321" s="87">
        <v>1102.5379638300001</v>
      </c>
      <c r="E321" s="87">
        <v>0</v>
      </c>
      <c r="F321" s="87">
        <v>110.25379638</v>
      </c>
      <c r="G321" s="87">
        <v>275.63449095999999</v>
      </c>
      <c r="H321" s="87">
        <v>551.26898191999999</v>
      </c>
      <c r="I321" s="87">
        <v>0</v>
      </c>
      <c r="J321" s="87">
        <v>606.39588011000001</v>
      </c>
      <c r="K321" s="87">
        <v>716.64967649000005</v>
      </c>
      <c r="L321" s="87">
        <v>826.90347286999997</v>
      </c>
    </row>
    <row r="322" spans="1:12" ht="12.75" customHeight="1" x14ac:dyDescent="0.2">
      <c r="A322" s="86" t="s">
        <v>163</v>
      </c>
      <c r="B322" s="86">
        <v>1</v>
      </c>
      <c r="C322" s="87">
        <v>1153.19607047</v>
      </c>
      <c r="D322" s="87">
        <v>1147.5609950200001</v>
      </c>
      <c r="E322" s="87">
        <v>0</v>
      </c>
      <c r="F322" s="87">
        <v>114.7560995</v>
      </c>
      <c r="G322" s="87">
        <v>286.89024876000002</v>
      </c>
      <c r="H322" s="87">
        <v>573.78049751000003</v>
      </c>
      <c r="I322" s="87">
        <v>0</v>
      </c>
      <c r="J322" s="87">
        <v>631.15854725999998</v>
      </c>
      <c r="K322" s="87">
        <v>745.91464675999998</v>
      </c>
      <c r="L322" s="87">
        <v>860.67074627</v>
      </c>
    </row>
    <row r="323" spans="1:12" ht="12.75" customHeight="1" x14ac:dyDescent="0.2">
      <c r="A323" s="86" t="s">
        <v>163</v>
      </c>
      <c r="B323" s="86">
        <v>2</v>
      </c>
      <c r="C323" s="87">
        <v>1222.0576998199999</v>
      </c>
      <c r="D323" s="87">
        <v>1216.15613603</v>
      </c>
      <c r="E323" s="87">
        <v>0</v>
      </c>
      <c r="F323" s="87">
        <v>121.6156136</v>
      </c>
      <c r="G323" s="87">
        <v>304.03903401000002</v>
      </c>
      <c r="H323" s="87">
        <v>608.07806802000005</v>
      </c>
      <c r="I323" s="87">
        <v>0</v>
      </c>
      <c r="J323" s="87">
        <v>668.88587482000003</v>
      </c>
      <c r="K323" s="87">
        <v>790.50148841999999</v>
      </c>
      <c r="L323" s="87">
        <v>912.11710201999995</v>
      </c>
    </row>
    <row r="324" spans="1:12" ht="12.75" customHeight="1" x14ac:dyDescent="0.2">
      <c r="A324" s="86" t="s">
        <v>163</v>
      </c>
      <c r="B324" s="86">
        <v>3</v>
      </c>
      <c r="C324" s="87">
        <v>1280.0368977799999</v>
      </c>
      <c r="D324" s="87">
        <v>1273.7961526700001</v>
      </c>
      <c r="E324" s="87">
        <v>0</v>
      </c>
      <c r="F324" s="87">
        <v>127.37961527</v>
      </c>
      <c r="G324" s="87">
        <v>318.44903816999999</v>
      </c>
      <c r="H324" s="87">
        <v>636.89807633999999</v>
      </c>
      <c r="I324" s="87">
        <v>0</v>
      </c>
      <c r="J324" s="87">
        <v>700.58788397000001</v>
      </c>
      <c r="K324" s="87">
        <v>827.96749924000005</v>
      </c>
      <c r="L324" s="87">
        <v>955.34711449999998</v>
      </c>
    </row>
    <row r="325" spans="1:12" ht="12.75" customHeight="1" x14ac:dyDescent="0.2">
      <c r="A325" s="86" t="s">
        <v>163</v>
      </c>
      <c r="B325" s="86">
        <v>4</v>
      </c>
      <c r="C325" s="87">
        <v>1284.1870821800001</v>
      </c>
      <c r="D325" s="87">
        <v>1278.01295579</v>
      </c>
      <c r="E325" s="87">
        <v>0</v>
      </c>
      <c r="F325" s="87">
        <v>127.80129558</v>
      </c>
      <c r="G325" s="87">
        <v>319.50323895000002</v>
      </c>
      <c r="H325" s="87">
        <v>639.00647790000005</v>
      </c>
      <c r="I325" s="87">
        <v>0</v>
      </c>
      <c r="J325" s="87">
        <v>702.90712568000004</v>
      </c>
      <c r="K325" s="87">
        <v>830.70842126000002</v>
      </c>
      <c r="L325" s="87">
        <v>958.50971684000001</v>
      </c>
    </row>
    <row r="326" spans="1:12" ht="12.75" customHeight="1" x14ac:dyDescent="0.2">
      <c r="A326" s="86" t="s">
        <v>163</v>
      </c>
      <c r="B326" s="86">
        <v>5</v>
      </c>
      <c r="C326" s="87">
        <v>1294.93677303</v>
      </c>
      <c r="D326" s="87">
        <v>1288.09700961</v>
      </c>
      <c r="E326" s="87">
        <v>0</v>
      </c>
      <c r="F326" s="87">
        <v>128.80970095999999</v>
      </c>
      <c r="G326" s="87">
        <v>322.02425240000002</v>
      </c>
      <c r="H326" s="87">
        <v>644.04850481000005</v>
      </c>
      <c r="I326" s="87">
        <v>0</v>
      </c>
      <c r="J326" s="87">
        <v>708.45335528999999</v>
      </c>
      <c r="K326" s="87">
        <v>837.26305624999998</v>
      </c>
      <c r="L326" s="87">
        <v>966.07275720999996</v>
      </c>
    </row>
    <row r="327" spans="1:12" ht="12.75" customHeight="1" x14ac:dyDescent="0.2">
      <c r="A327" s="86" t="s">
        <v>163</v>
      </c>
      <c r="B327" s="86">
        <v>6</v>
      </c>
      <c r="C327" s="87">
        <v>1285.72057602</v>
      </c>
      <c r="D327" s="87">
        <v>1279.4237825099999</v>
      </c>
      <c r="E327" s="87">
        <v>0</v>
      </c>
      <c r="F327" s="87">
        <v>127.94237825</v>
      </c>
      <c r="G327" s="87">
        <v>319.85594563000001</v>
      </c>
      <c r="H327" s="87">
        <v>639.71189126000002</v>
      </c>
      <c r="I327" s="87">
        <v>0</v>
      </c>
      <c r="J327" s="87">
        <v>703.68308037999998</v>
      </c>
      <c r="K327" s="87">
        <v>831.62545863000003</v>
      </c>
      <c r="L327" s="87">
        <v>959.56783687999996</v>
      </c>
    </row>
    <row r="328" spans="1:12" ht="12.75" customHeight="1" x14ac:dyDescent="0.2">
      <c r="A328" s="86" t="s">
        <v>163</v>
      </c>
      <c r="B328" s="86">
        <v>7</v>
      </c>
      <c r="C328" s="87">
        <v>1231.4656357599999</v>
      </c>
      <c r="D328" s="87">
        <v>1225.6366734000001</v>
      </c>
      <c r="E328" s="87">
        <v>0</v>
      </c>
      <c r="F328" s="87">
        <v>122.56366733999999</v>
      </c>
      <c r="G328" s="87">
        <v>306.40916835000002</v>
      </c>
      <c r="H328" s="87">
        <v>612.81833670000003</v>
      </c>
      <c r="I328" s="87">
        <v>0</v>
      </c>
      <c r="J328" s="87">
        <v>674.10017037</v>
      </c>
      <c r="K328" s="87">
        <v>796.66383771000005</v>
      </c>
      <c r="L328" s="87">
        <v>919.22750504999999</v>
      </c>
    </row>
    <row r="329" spans="1:12" ht="12.75" customHeight="1" x14ac:dyDescent="0.2">
      <c r="A329" s="86" t="s">
        <v>163</v>
      </c>
      <c r="B329" s="86">
        <v>8</v>
      </c>
      <c r="C329" s="87">
        <v>1117.40871085</v>
      </c>
      <c r="D329" s="87">
        <v>1111.9662062699999</v>
      </c>
      <c r="E329" s="87">
        <v>0</v>
      </c>
      <c r="F329" s="87">
        <v>111.19662063</v>
      </c>
      <c r="G329" s="87">
        <v>277.99155157000001</v>
      </c>
      <c r="H329" s="87">
        <v>555.98310314000003</v>
      </c>
      <c r="I329" s="87">
        <v>0</v>
      </c>
      <c r="J329" s="87">
        <v>611.58141345000001</v>
      </c>
      <c r="K329" s="87">
        <v>722.77803408</v>
      </c>
      <c r="L329" s="87">
        <v>833.97465469999997</v>
      </c>
    </row>
    <row r="330" spans="1:12" ht="12.75" customHeight="1" x14ac:dyDescent="0.2">
      <c r="A330" s="86" t="s">
        <v>163</v>
      </c>
      <c r="B330" s="86">
        <v>9</v>
      </c>
      <c r="C330" s="87">
        <v>997.70865001000004</v>
      </c>
      <c r="D330" s="87">
        <v>992.94723286999999</v>
      </c>
      <c r="E330" s="87">
        <v>0</v>
      </c>
      <c r="F330" s="87">
        <v>99.294723289999993</v>
      </c>
      <c r="G330" s="87">
        <v>248.23680822</v>
      </c>
      <c r="H330" s="87">
        <v>496.47361644</v>
      </c>
      <c r="I330" s="87">
        <v>0</v>
      </c>
      <c r="J330" s="87">
        <v>546.12097807999999</v>
      </c>
      <c r="K330" s="87">
        <v>645.41570136999997</v>
      </c>
      <c r="L330" s="87">
        <v>744.71042465000005</v>
      </c>
    </row>
    <row r="331" spans="1:12" ht="12.75" customHeight="1" x14ac:dyDescent="0.2">
      <c r="A331" s="86" t="s">
        <v>163</v>
      </c>
      <c r="B331" s="86">
        <v>10</v>
      </c>
      <c r="C331" s="87">
        <v>911.38693539999997</v>
      </c>
      <c r="D331" s="87">
        <v>907.35911868000005</v>
      </c>
      <c r="E331" s="87">
        <v>0</v>
      </c>
      <c r="F331" s="87">
        <v>90.735911869999995</v>
      </c>
      <c r="G331" s="87">
        <v>226.83977967000001</v>
      </c>
      <c r="H331" s="87">
        <v>453.67955934000003</v>
      </c>
      <c r="I331" s="87">
        <v>0</v>
      </c>
      <c r="J331" s="87">
        <v>499.04751527000002</v>
      </c>
      <c r="K331" s="87">
        <v>589.78342713999996</v>
      </c>
      <c r="L331" s="87">
        <v>680.51933900999995</v>
      </c>
    </row>
    <row r="332" spans="1:12" ht="12.75" customHeight="1" x14ac:dyDescent="0.2">
      <c r="A332" s="86" t="s">
        <v>163</v>
      </c>
      <c r="B332" s="86">
        <v>11</v>
      </c>
      <c r="C332" s="87">
        <v>838.34702732999995</v>
      </c>
      <c r="D332" s="87">
        <v>834.01635885999997</v>
      </c>
      <c r="E332" s="87">
        <v>0</v>
      </c>
      <c r="F332" s="87">
        <v>83.401635889999994</v>
      </c>
      <c r="G332" s="87">
        <v>208.50408972</v>
      </c>
      <c r="H332" s="87">
        <v>417.00817942999998</v>
      </c>
      <c r="I332" s="87">
        <v>0</v>
      </c>
      <c r="J332" s="87">
        <v>458.70899737000002</v>
      </c>
      <c r="K332" s="87">
        <v>542.11063325999999</v>
      </c>
      <c r="L332" s="87">
        <v>625.51226914999995</v>
      </c>
    </row>
    <row r="333" spans="1:12" ht="12.75" customHeight="1" x14ac:dyDescent="0.2">
      <c r="A333" s="86" t="s">
        <v>163</v>
      </c>
      <c r="B333" s="86">
        <v>12</v>
      </c>
      <c r="C333" s="87">
        <v>803.17875762999995</v>
      </c>
      <c r="D333" s="87">
        <v>798.97218540999995</v>
      </c>
      <c r="E333" s="87">
        <v>0</v>
      </c>
      <c r="F333" s="87">
        <v>79.897218539999997</v>
      </c>
      <c r="G333" s="87">
        <v>199.74304634999999</v>
      </c>
      <c r="H333" s="87">
        <v>399.48609270999998</v>
      </c>
      <c r="I333" s="87">
        <v>0</v>
      </c>
      <c r="J333" s="87">
        <v>439.43470198</v>
      </c>
      <c r="K333" s="87">
        <v>519.33192052000004</v>
      </c>
      <c r="L333" s="87">
        <v>599.22913905999997</v>
      </c>
    </row>
    <row r="334" spans="1:12" ht="12.75" customHeight="1" x14ac:dyDescent="0.2">
      <c r="A334" s="86" t="s">
        <v>163</v>
      </c>
      <c r="B334" s="86">
        <v>13</v>
      </c>
      <c r="C334" s="87">
        <v>791.15252611000005</v>
      </c>
      <c r="D334" s="87">
        <v>786.54282608999995</v>
      </c>
      <c r="E334" s="87">
        <v>0</v>
      </c>
      <c r="F334" s="87">
        <v>78.654282609999996</v>
      </c>
      <c r="G334" s="87">
        <v>196.63570652000001</v>
      </c>
      <c r="H334" s="87">
        <v>393.27141304999998</v>
      </c>
      <c r="I334" s="87">
        <v>0</v>
      </c>
      <c r="J334" s="87">
        <v>432.59855434999997</v>
      </c>
      <c r="K334" s="87">
        <v>511.25283696000002</v>
      </c>
      <c r="L334" s="87">
        <v>589.90711956999996</v>
      </c>
    </row>
    <row r="335" spans="1:12" ht="12.75" customHeight="1" x14ac:dyDescent="0.2">
      <c r="A335" s="86" t="s">
        <v>163</v>
      </c>
      <c r="B335" s="86">
        <v>14</v>
      </c>
      <c r="C335" s="87">
        <v>787.79149769000003</v>
      </c>
      <c r="D335" s="87">
        <v>784.06839743</v>
      </c>
      <c r="E335" s="87">
        <v>0</v>
      </c>
      <c r="F335" s="87">
        <v>78.406839739999995</v>
      </c>
      <c r="G335" s="87">
        <v>196.01709936</v>
      </c>
      <c r="H335" s="87">
        <v>392.03419872000001</v>
      </c>
      <c r="I335" s="87">
        <v>0</v>
      </c>
      <c r="J335" s="87">
        <v>431.23761859000001</v>
      </c>
      <c r="K335" s="87">
        <v>509.64445833000002</v>
      </c>
      <c r="L335" s="87">
        <v>588.05129807000003</v>
      </c>
    </row>
    <row r="336" spans="1:12" ht="12.75" customHeight="1" x14ac:dyDescent="0.2">
      <c r="A336" s="86" t="s">
        <v>163</v>
      </c>
      <c r="B336" s="86">
        <v>15</v>
      </c>
      <c r="C336" s="87">
        <v>785.18206508000003</v>
      </c>
      <c r="D336" s="87">
        <v>781.83774326000002</v>
      </c>
      <c r="E336" s="87">
        <v>0</v>
      </c>
      <c r="F336" s="87">
        <v>78.183774330000006</v>
      </c>
      <c r="G336" s="87">
        <v>195.45943582000001</v>
      </c>
      <c r="H336" s="87">
        <v>390.91887163000001</v>
      </c>
      <c r="I336" s="87">
        <v>0</v>
      </c>
      <c r="J336" s="87">
        <v>430.01075879000001</v>
      </c>
      <c r="K336" s="87">
        <v>508.19453312000002</v>
      </c>
      <c r="L336" s="87">
        <v>586.37830744999997</v>
      </c>
    </row>
    <row r="337" spans="1:12" ht="12.75" customHeight="1" x14ac:dyDescent="0.2">
      <c r="A337" s="86" t="s">
        <v>163</v>
      </c>
      <c r="B337" s="86">
        <v>16</v>
      </c>
      <c r="C337" s="87">
        <v>787.45264394000003</v>
      </c>
      <c r="D337" s="87">
        <v>783.29245003000005</v>
      </c>
      <c r="E337" s="87">
        <v>0</v>
      </c>
      <c r="F337" s="87">
        <v>78.329245</v>
      </c>
      <c r="G337" s="87">
        <v>195.82311250999999</v>
      </c>
      <c r="H337" s="87">
        <v>391.64622501999997</v>
      </c>
      <c r="I337" s="87">
        <v>0</v>
      </c>
      <c r="J337" s="87">
        <v>430.81084751999998</v>
      </c>
      <c r="K337" s="87">
        <v>509.14009252</v>
      </c>
      <c r="L337" s="87">
        <v>587.46933751999995</v>
      </c>
    </row>
    <row r="338" spans="1:12" ht="12.75" customHeight="1" x14ac:dyDescent="0.2">
      <c r="A338" s="86" t="s">
        <v>163</v>
      </c>
      <c r="B338" s="86">
        <v>17</v>
      </c>
      <c r="C338" s="87">
        <v>780.03735478999999</v>
      </c>
      <c r="D338" s="87">
        <v>775.50625328000001</v>
      </c>
      <c r="E338" s="87">
        <v>0</v>
      </c>
      <c r="F338" s="87">
        <v>77.550625330000003</v>
      </c>
      <c r="G338" s="87">
        <v>193.87656332</v>
      </c>
      <c r="H338" s="87">
        <v>387.75312664</v>
      </c>
      <c r="I338" s="87">
        <v>0</v>
      </c>
      <c r="J338" s="87">
        <v>426.5284393</v>
      </c>
      <c r="K338" s="87">
        <v>504.07906463</v>
      </c>
      <c r="L338" s="87">
        <v>581.62968995999995</v>
      </c>
    </row>
    <row r="339" spans="1:12" ht="12.75" customHeight="1" x14ac:dyDescent="0.2">
      <c r="A339" s="86" t="s">
        <v>163</v>
      </c>
      <c r="B339" s="86">
        <v>18</v>
      </c>
      <c r="C339" s="87">
        <v>786.11490120999997</v>
      </c>
      <c r="D339" s="87">
        <v>781.33435372999998</v>
      </c>
      <c r="E339" s="87">
        <v>0</v>
      </c>
      <c r="F339" s="87">
        <v>78.133435370000001</v>
      </c>
      <c r="G339" s="87">
        <v>195.33358842999999</v>
      </c>
      <c r="H339" s="87">
        <v>390.66717686999999</v>
      </c>
      <c r="I339" s="87">
        <v>0</v>
      </c>
      <c r="J339" s="87">
        <v>429.73389455</v>
      </c>
      <c r="K339" s="87">
        <v>507.86732991999997</v>
      </c>
      <c r="L339" s="87">
        <v>586.00076530000001</v>
      </c>
    </row>
    <row r="340" spans="1:12" ht="12.75" customHeight="1" x14ac:dyDescent="0.2">
      <c r="A340" s="86" t="s">
        <v>163</v>
      </c>
      <c r="B340" s="86">
        <v>19</v>
      </c>
      <c r="C340" s="87">
        <v>817.68627254</v>
      </c>
      <c r="D340" s="87">
        <v>812.94636737999997</v>
      </c>
      <c r="E340" s="87">
        <v>0</v>
      </c>
      <c r="F340" s="87">
        <v>81.294636740000001</v>
      </c>
      <c r="G340" s="87">
        <v>203.23659185</v>
      </c>
      <c r="H340" s="87">
        <v>406.47318368999998</v>
      </c>
      <c r="I340" s="87">
        <v>0</v>
      </c>
      <c r="J340" s="87">
        <v>447.12050205999998</v>
      </c>
      <c r="K340" s="87">
        <v>528.41513880000002</v>
      </c>
      <c r="L340" s="87">
        <v>609.70977554000001</v>
      </c>
    </row>
    <row r="341" spans="1:12" ht="12.75" customHeight="1" x14ac:dyDescent="0.2">
      <c r="A341" s="86" t="s">
        <v>163</v>
      </c>
      <c r="B341" s="86">
        <v>20</v>
      </c>
      <c r="C341" s="87">
        <v>814.22126539999999</v>
      </c>
      <c r="D341" s="87">
        <v>809.67921887</v>
      </c>
      <c r="E341" s="87">
        <v>0</v>
      </c>
      <c r="F341" s="87">
        <v>80.96792189</v>
      </c>
      <c r="G341" s="87">
        <v>202.41980472</v>
      </c>
      <c r="H341" s="87">
        <v>404.83960944</v>
      </c>
      <c r="I341" s="87">
        <v>0</v>
      </c>
      <c r="J341" s="87">
        <v>445.32357037999998</v>
      </c>
      <c r="K341" s="87">
        <v>526.29149227000005</v>
      </c>
      <c r="L341" s="87">
        <v>607.25941415</v>
      </c>
    </row>
    <row r="342" spans="1:12" ht="12.75" customHeight="1" x14ac:dyDescent="0.2">
      <c r="A342" s="86" t="s">
        <v>163</v>
      </c>
      <c r="B342" s="86">
        <v>21</v>
      </c>
      <c r="C342" s="87">
        <v>823.54830217999995</v>
      </c>
      <c r="D342" s="87">
        <v>818.96227673999999</v>
      </c>
      <c r="E342" s="87">
        <v>0</v>
      </c>
      <c r="F342" s="87">
        <v>81.896227670000002</v>
      </c>
      <c r="G342" s="87">
        <v>204.74056919</v>
      </c>
      <c r="H342" s="87">
        <v>409.48113837</v>
      </c>
      <c r="I342" s="87">
        <v>0</v>
      </c>
      <c r="J342" s="87">
        <v>450.42925221000002</v>
      </c>
      <c r="K342" s="87">
        <v>532.32547987999999</v>
      </c>
      <c r="L342" s="87">
        <v>614.22170756000003</v>
      </c>
    </row>
    <row r="343" spans="1:12" ht="12.75" customHeight="1" x14ac:dyDescent="0.2">
      <c r="A343" s="86" t="s">
        <v>163</v>
      </c>
      <c r="B343" s="86">
        <v>22</v>
      </c>
      <c r="C343" s="87">
        <v>902.28962294999997</v>
      </c>
      <c r="D343" s="87">
        <v>897.26707111999997</v>
      </c>
      <c r="E343" s="87">
        <v>0</v>
      </c>
      <c r="F343" s="87">
        <v>89.726707110000007</v>
      </c>
      <c r="G343" s="87">
        <v>224.31676777999999</v>
      </c>
      <c r="H343" s="87">
        <v>448.63353555999998</v>
      </c>
      <c r="I343" s="87">
        <v>0</v>
      </c>
      <c r="J343" s="87">
        <v>493.49688911999999</v>
      </c>
      <c r="K343" s="87">
        <v>583.22359623</v>
      </c>
      <c r="L343" s="87">
        <v>672.95030334</v>
      </c>
    </row>
    <row r="344" spans="1:12" ht="12.75" customHeight="1" x14ac:dyDescent="0.2">
      <c r="A344" s="86" t="s">
        <v>163</v>
      </c>
      <c r="B344" s="86">
        <v>23</v>
      </c>
      <c r="C344" s="87">
        <v>1016.75469141</v>
      </c>
      <c r="D344" s="87">
        <v>1011.85047619</v>
      </c>
      <c r="E344" s="87">
        <v>0</v>
      </c>
      <c r="F344" s="87">
        <v>101.18504762000001</v>
      </c>
      <c r="G344" s="87">
        <v>252.96261905</v>
      </c>
      <c r="H344" s="87">
        <v>505.9252381</v>
      </c>
      <c r="I344" s="87">
        <v>0</v>
      </c>
      <c r="J344" s="87">
        <v>556.51776189999998</v>
      </c>
      <c r="K344" s="87">
        <v>657.70280951999996</v>
      </c>
      <c r="L344" s="87">
        <v>758.88785714000005</v>
      </c>
    </row>
    <row r="345" spans="1:12" ht="12.75" customHeight="1" x14ac:dyDescent="0.2">
      <c r="A345" s="86" t="s">
        <v>163</v>
      </c>
      <c r="B345" s="86">
        <v>24</v>
      </c>
      <c r="C345" s="87">
        <v>1136.68511539</v>
      </c>
      <c r="D345" s="87">
        <v>1131.0628739199999</v>
      </c>
      <c r="E345" s="87">
        <v>0</v>
      </c>
      <c r="F345" s="87">
        <v>113.10628739000001</v>
      </c>
      <c r="G345" s="87">
        <v>282.76571847999998</v>
      </c>
      <c r="H345" s="87">
        <v>565.53143695999995</v>
      </c>
      <c r="I345" s="87">
        <v>0</v>
      </c>
      <c r="J345" s="87">
        <v>622.08458066000003</v>
      </c>
      <c r="K345" s="87">
        <v>735.19086804999995</v>
      </c>
      <c r="L345" s="87">
        <v>848.29715543999998</v>
      </c>
    </row>
    <row r="346" spans="1:12" ht="12.75" customHeight="1" x14ac:dyDescent="0.2">
      <c r="A346" s="86" t="s">
        <v>164</v>
      </c>
      <c r="B346" s="86">
        <v>1</v>
      </c>
      <c r="C346" s="87">
        <v>1175.8026487499999</v>
      </c>
      <c r="D346" s="87">
        <v>1169.3966979899999</v>
      </c>
      <c r="E346" s="87">
        <v>0</v>
      </c>
      <c r="F346" s="87">
        <v>116.9396698</v>
      </c>
      <c r="G346" s="87">
        <v>292.3491745</v>
      </c>
      <c r="H346" s="87">
        <v>584.69834900000001</v>
      </c>
      <c r="I346" s="87">
        <v>0</v>
      </c>
      <c r="J346" s="87">
        <v>643.16818389000002</v>
      </c>
      <c r="K346" s="87">
        <v>760.10785368999996</v>
      </c>
      <c r="L346" s="87">
        <v>877.04752349</v>
      </c>
    </row>
    <row r="347" spans="1:12" ht="12.75" customHeight="1" x14ac:dyDescent="0.2">
      <c r="A347" s="86" t="s">
        <v>164</v>
      </c>
      <c r="B347" s="86">
        <v>2</v>
      </c>
      <c r="C347" s="87">
        <v>1218.17916719</v>
      </c>
      <c r="D347" s="87">
        <v>1211.31482443</v>
      </c>
      <c r="E347" s="87">
        <v>0</v>
      </c>
      <c r="F347" s="87">
        <v>121.13148244</v>
      </c>
      <c r="G347" s="87">
        <v>302.82870610999998</v>
      </c>
      <c r="H347" s="87">
        <v>605.65741221999997</v>
      </c>
      <c r="I347" s="87">
        <v>0</v>
      </c>
      <c r="J347" s="87">
        <v>666.22315344000003</v>
      </c>
      <c r="K347" s="87">
        <v>787.35463588000005</v>
      </c>
      <c r="L347" s="87">
        <v>908.48611831999995</v>
      </c>
    </row>
    <row r="348" spans="1:12" ht="12.75" customHeight="1" x14ac:dyDescent="0.2">
      <c r="A348" s="86" t="s">
        <v>164</v>
      </c>
      <c r="B348" s="86">
        <v>3</v>
      </c>
      <c r="C348" s="87">
        <v>1215.8177976500001</v>
      </c>
      <c r="D348" s="87">
        <v>1209.12526153</v>
      </c>
      <c r="E348" s="87">
        <v>0</v>
      </c>
      <c r="F348" s="87">
        <v>120.91252615000001</v>
      </c>
      <c r="G348" s="87">
        <v>302.28131538000002</v>
      </c>
      <c r="H348" s="87">
        <v>604.56263077000006</v>
      </c>
      <c r="I348" s="87">
        <v>0</v>
      </c>
      <c r="J348" s="87">
        <v>665.01889384000003</v>
      </c>
      <c r="K348" s="87">
        <v>785.93141998999999</v>
      </c>
      <c r="L348" s="87">
        <v>906.84394614999997</v>
      </c>
    </row>
    <row r="349" spans="1:12" ht="12.75" customHeight="1" x14ac:dyDescent="0.2">
      <c r="A349" s="86" t="s">
        <v>164</v>
      </c>
      <c r="B349" s="86">
        <v>4</v>
      </c>
      <c r="C349" s="87">
        <v>1213.1905603499999</v>
      </c>
      <c r="D349" s="87">
        <v>1207.4195261100001</v>
      </c>
      <c r="E349" s="87">
        <v>0</v>
      </c>
      <c r="F349" s="87">
        <v>120.74195261</v>
      </c>
      <c r="G349" s="87">
        <v>301.85488153</v>
      </c>
      <c r="H349" s="87">
        <v>603.70976306</v>
      </c>
      <c r="I349" s="87">
        <v>0</v>
      </c>
      <c r="J349" s="87">
        <v>664.08073936000005</v>
      </c>
      <c r="K349" s="87">
        <v>784.82269197000005</v>
      </c>
      <c r="L349" s="87">
        <v>905.56464458000005</v>
      </c>
    </row>
    <row r="350" spans="1:12" ht="12.75" customHeight="1" x14ac:dyDescent="0.2">
      <c r="A350" s="86" t="s">
        <v>164</v>
      </c>
      <c r="B350" s="86">
        <v>5</v>
      </c>
      <c r="C350" s="87">
        <v>1211.4600836300001</v>
      </c>
      <c r="D350" s="87">
        <v>1205.68078988</v>
      </c>
      <c r="E350" s="87">
        <v>0</v>
      </c>
      <c r="F350" s="87">
        <v>120.56807899</v>
      </c>
      <c r="G350" s="87">
        <v>301.42019747000001</v>
      </c>
      <c r="H350" s="87">
        <v>602.84039494000001</v>
      </c>
      <c r="I350" s="87">
        <v>0</v>
      </c>
      <c r="J350" s="87">
        <v>663.12443442999995</v>
      </c>
      <c r="K350" s="87">
        <v>783.69251341999995</v>
      </c>
      <c r="L350" s="87">
        <v>904.26059240999996</v>
      </c>
    </row>
    <row r="351" spans="1:12" ht="12.75" customHeight="1" x14ac:dyDescent="0.2">
      <c r="A351" s="86" t="s">
        <v>164</v>
      </c>
      <c r="B351" s="86">
        <v>6</v>
      </c>
      <c r="C351" s="87">
        <v>1215.5791632600001</v>
      </c>
      <c r="D351" s="87">
        <v>1209.8167725200001</v>
      </c>
      <c r="E351" s="87">
        <v>0</v>
      </c>
      <c r="F351" s="87">
        <v>120.98167725</v>
      </c>
      <c r="G351" s="87">
        <v>302.45419313000002</v>
      </c>
      <c r="H351" s="87">
        <v>604.90838626000004</v>
      </c>
      <c r="I351" s="87">
        <v>0</v>
      </c>
      <c r="J351" s="87">
        <v>665.39922489000003</v>
      </c>
      <c r="K351" s="87">
        <v>786.38090213999999</v>
      </c>
      <c r="L351" s="87">
        <v>907.36257938999995</v>
      </c>
    </row>
    <row r="352" spans="1:12" ht="12.75" customHeight="1" x14ac:dyDescent="0.2">
      <c r="A352" s="86" t="s">
        <v>164</v>
      </c>
      <c r="B352" s="86">
        <v>7</v>
      </c>
      <c r="C352" s="87">
        <v>1194.02083498</v>
      </c>
      <c r="D352" s="87">
        <v>1188.30503028</v>
      </c>
      <c r="E352" s="87">
        <v>0</v>
      </c>
      <c r="F352" s="87">
        <v>118.83050303</v>
      </c>
      <c r="G352" s="87">
        <v>297.07625757</v>
      </c>
      <c r="H352" s="87">
        <v>594.15251513999999</v>
      </c>
      <c r="I352" s="87">
        <v>0</v>
      </c>
      <c r="J352" s="87">
        <v>653.56776664999995</v>
      </c>
      <c r="K352" s="87">
        <v>772.39826968</v>
      </c>
      <c r="L352" s="87">
        <v>891.22877271000004</v>
      </c>
    </row>
    <row r="353" spans="1:12" ht="12.75" customHeight="1" x14ac:dyDescent="0.2">
      <c r="A353" s="86" t="s">
        <v>164</v>
      </c>
      <c r="B353" s="86">
        <v>8</v>
      </c>
      <c r="C353" s="87">
        <v>1096.99396022</v>
      </c>
      <c r="D353" s="87">
        <v>1091.51520783</v>
      </c>
      <c r="E353" s="87">
        <v>0</v>
      </c>
      <c r="F353" s="87">
        <v>109.15152078</v>
      </c>
      <c r="G353" s="87">
        <v>272.87880195999998</v>
      </c>
      <c r="H353" s="87">
        <v>545.75760391999995</v>
      </c>
      <c r="I353" s="87">
        <v>0</v>
      </c>
      <c r="J353" s="87">
        <v>600.33336430999998</v>
      </c>
      <c r="K353" s="87">
        <v>709.48488509000003</v>
      </c>
      <c r="L353" s="87">
        <v>818.63640586999998</v>
      </c>
    </row>
    <row r="354" spans="1:12" ht="12.75" customHeight="1" x14ac:dyDescent="0.2">
      <c r="A354" s="86" t="s">
        <v>164</v>
      </c>
      <c r="B354" s="86">
        <v>9</v>
      </c>
      <c r="C354" s="87">
        <v>1029.8566155200001</v>
      </c>
      <c r="D354" s="87">
        <v>1024.9710515300001</v>
      </c>
      <c r="E354" s="87">
        <v>0</v>
      </c>
      <c r="F354" s="87">
        <v>102.49710515</v>
      </c>
      <c r="G354" s="87">
        <v>256.24276287999999</v>
      </c>
      <c r="H354" s="87">
        <v>512.48552576999998</v>
      </c>
      <c r="I354" s="87">
        <v>0</v>
      </c>
      <c r="J354" s="87">
        <v>563.73407834</v>
      </c>
      <c r="K354" s="87">
        <v>666.23118349000003</v>
      </c>
      <c r="L354" s="87">
        <v>768.72828864999997</v>
      </c>
    </row>
    <row r="355" spans="1:12" ht="12.75" customHeight="1" x14ac:dyDescent="0.2">
      <c r="A355" s="86" t="s">
        <v>164</v>
      </c>
      <c r="B355" s="86">
        <v>10</v>
      </c>
      <c r="C355" s="87">
        <v>943.15427657999999</v>
      </c>
      <c r="D355" s="87">
        <v>939.15983942000003</v>
      </c>
      <c r="E355" s="87">
        <v>0</v>
      </c>
      <c r="F355" s="87">
        <v>93.915983940000004</v>
      </c>
      <c r="G355" s="87">
        <v>234.78995986000001</v>
      </c>
      <c r="H355" s="87">
        <v>469.57991971000001</v>
      </c>
      <c r="I355" s="87">
        <v>0</v>
      </c>
      <c r="J355" s="87">
        <v>516.53791167999998</v>
      </c>
      <c r="K355" s="87">
        <v>610.45389562000003</v>
      </c>
      <c r="L355" s="87">
        <v>704.36987956999997</v>
      </c>
    </row>
    <row r="356" spans="1:12" ht="12.75" customHeight="1" x14ac:dyDescent="0.2">
      <c r="A356" s="86" t="s">
        <v>164</v>
      </c>
      <c r="B356" s="86">
        <v>11</v>
      </c>
      <c r="C356" s="87">
        <v>860.97285595999995</v>
      </c>
      <c r="D356" s="87">
        <v>856.77406810000002</v>
      </c>
      <c r="E356" s="87">
        <v>0</v>
      </c>
      <c r="F356" s="87">
        <v>85.677406809999994</v>
      </c>
      <c r="G356" s="87">
        <v>214.19351703000001</v>
      </c>
      <c r="H356" s="87">
        <v>428.38703405000001</v>
      </c>
      <c r="I356" s="87">
        <v>0</v>
      </c>
      <c r="J356" s="87">
        <v>471.22573746</v>
      </c>
      <c r="K356" s="87">
        <v>556.90314426999998</v>
      </c>
      <c r="L356" s="87">
        <v>642.58055107999996</v>
      </c>
    </row>
    <row r="357" spans="1:12" ht="12.75" customHeight="1" x14ac:dyDescent="0.2">
      <c r="A357" s="86" t="s">
        <v>164</v>
      </c>
      <c r="B357" s="86">
        <v>12</v>
      </c>
      <c r="C357" s="87">
        <v>833.09075852000001</v>
      </c>
      <c r="D357" s="87">
        <v>829.04743846999997</v>
      </c>
      <c r="E357" s="87">
        <v>0</v>
      </c>
      <c r="F357" s="87">
        <v>82.904743850000003</v>
      </c>
      <c r="G357" s="87">
        <v>207.26185962</v>
      </c>
      <c r="H357" s="87">
        <v>414.52371923999999</v>
      </c>
      <c r="I357" s="87">
        <v>0</v>
      </c>
      <c r="J357" s="87">
        <v>455.97609116000001</v>
      </c>
      <c r="K357" s="87">
        <v>538.88083501000006</v>
      </c>
      <c r="L357" s="87">
        <v>621.78557884999998</v>
      </c>
    </row>
    <row r="358" spans="1:12" ht="12.75" customHeight="1" x14ac:dyDescent="0.2">
      <c r="A358" s="86" t="s">
        <v>164</v>
      </c>
      <c r="B358" s="86">
        <v>13</v>
      </c>
      <c r="C358" s="87">
        <v>844.10816865000004</v>
      </c>
      <c r="D358" s="87">
        <v>840.04089470999998</v>
      </c>
      <c r="E358" s="87">
        <v>0</v>
      </c>
      <c r="F358" s="87">
        <v>84.004089469999997</v>
      </c>
      <c r="G358" s="87">
        <v>210.01022368</v>
      </c>
      <c r="H358" s="87">
        <v>420.02044735999999</v>
      </c>
      <c r="I358" s="87">
        <v>0</v>
      </c>
      <c r="J358" s="87">
        <v>462.02249209000001</v>
      </c>
      <c r="K358" s="87">
        <v>546.02658155999995</v>
      </c>
      <c r="L358" s="87">
        <v>630.03067103000001</v>
      </c>
    </row>
    <row r="359" spans="1:12" ht="12.75" customHeight="1" x14ac:dyDescent="0.2">
      <c r="A359" s="86" t="s">
        <v>164</v>
      </c>
      <c r="B359" s="86">
        <v>14</v>
      </c>
      <c r="C359" s="87">
        <v>834.84574381000004</v>
      </c>
      <c r="D359" s="87">
        <v>830.62673726000003</v>
      </c>
      <c r="E359" s="87">
        <v>0</v>
      </c>
      <c r="F359" s="87">
        <v>83.06267373</v>
      </c>
      <c r="G359" s="87">
        <v>207.65668432000001</v>
      </c>
      <c r="H359" s="87">
        <v>415.31336863000001</v>
      </c>
      <c r="I359" s="87">
        <v>0</v>
      </c>
      <c r="J359" s="87">
        <v>456.84470549000002</v>
      </c>
      <c r="K359" s="87">
        <v>539.90737922000005</v>
      </c>
      <c r="L359" s="87">
        <v>622.97005294999997</v>
      </c>
    </row>
    <row r="360" spans="1:12" ht="12.75" customHeight="1" x14ac:dyDescent="0.2">
      <c r="A360" s="86" t="s">
        <v>164</v>
      </c>
      <c r="B360" s="86">
        <v>15</v>
      </c>
      <c r="C360" s="87">
        <v>843.49193934000004</v>
      </c>
      <c r="D360" s="87">
        <v>838.71680916000003</v>
      </c>
      <c r="E360" s="87">
        <v>0</v>
      </c>
      <c r="F360" s="87">
        <v>83.871680920000003</v>
      </c>
      <c r="G360" s="87">
        <v>209.67920229000001</v>
      </c>
      <c r="H360" s="87">
        <v>419.35840458000001</v>
      </c>
      <c r="I360" s="87">
        <v>0</v>
      </c>
      <c r="J360" s="87">
        <v>461.29424504000002</v>
      </c>
      <c r="K360" s="87">
        <v>545.16592594999997</v>
      </c>
      <c r="L360" s="87">
        <v>629.03760686999999</v>
      </c>
    </row>
    <row r="361" spans="1:12" ht="12.75" customHeight="1" x14ac:dyDescent="0.2">
      <c r="A361" s="86" t="s">
        <v>164</v>
      </c>
      <c r="B361" s="86">
        <v>16</v>
      </c>
      <c r="C361" s="87">
        <v>851.82312508999996</v>
      </c>
      <c r="D361" s="87">
        <v>847.30191651999996</v>
      </c>
      <c r="E361" s="87">
        <v>0</v>
      </c>
      <c r="F361" s="87">
        <v>84.730191649999995</v>
      </c>
      <c r="G361" s="87">
        <v>211.82547912999999</v>
      </c>
      <c r="H361" s="87">
        <v>423.65095825999998</v>
      </c>
      <c r="I361" s="87">
        <v>0</v>
      </c>
      <c r="J361" s="87">
        <v>466.01605409000001</v>
      </c>
      <c r="K361" s="87">
        <v>550.74624573999995</v>
      </c>
      <c r="L361" s="87">
        <v>635.47643739</v>
      </c>
    </row>
    <row r="362" spans="1:12" ht="12.75" customHeight="1" x14ac:dyDescent="0.2">
      <c r="A362" s="86" t="s">
        <v>164</v>
      </c>
      <c r="B362" s="86">
        <v>17</v>
      </c>
      <c r="C362" s="87">
        <v>854.05349149999995</v>
      </c>
      <c r="D362" s="87">
        <v>849.98414138999999</v>
      </c>
      <c r="E362" s="87">
        <v>0</v>
      </c>
      <c r="F362" s="87">
        <v>84.998414139999994</v>
      </c>
      <c r="G362" s="87">
        <v>212.49603535</v>
      </c>
      <c r="H362" s="87">
        <v>424.9920707</v>
      </c>
      <c r="I362" s="87">
        <v>0</v>
      </c>
      <c r="J362" s="87">
        <v>467.49127776</v>
      </c>
      <c r="K362" s="87">
        <v>552.48969190000003</v>
      </c>
      <c r="L362" s="87">
        <v>637.48810604000005</v>
      </c>
    </row>
    <row r="363" spans="1:12" ht="12.75" customHeight="1" x14ac:dyDescent="0.2">
      <c r="A363" s="86" t="s">
        <v>164</v>
      </c>
      <c r="B363" s="86">
        <v>18</v>
      </c>
      <c r="C363" s="87">
        <v>828.51310824999996</v>
      </c>
      <c r="D363" s="87">
        <v>824.05393282</v>
      </c>
      <c r="E363" s="87">
        <v>0</v>
      </c>
      <c r="F363" s="87">
        <v>82.405393279999998</v>
      </c>
      <c r="G363" s="87">
        <v>206.01348321</v>
      </c>
      <c r="H363" s="87">
        <v>412.02696641</v>
      </c>
      <c r="I363" s="87">
        <v>0</v>
      </c>
      <c r="J363" s="87">
        <v>453.22966305</v>
      </c>
      <c r="K363" s="87">
        <v>535.63505633</v>
      </c>
      <c r="L363" s="87">
        <v>618.04044962</v>
      </c>
    </row>
    <row r="364" spans="1:12" ht="12.75" customHeight="1" x14ac:dyDescent="0.2">
      <c r="A364" s="86" t="s">
        <v>164</v>
      </c>
      <c r="B364" s="86">
        <v>19</v>
      </c>
      <c r="C364" s="87">
        <v>789.85164314999997</v>
      </c>
      <c r="D364" s="87">
        <v>786.08368110000004</v>
      </c>
      <c r="E364" s="87">
        <v>0</v>
      </c>
      <c r="F364" s="87">
        <v>78.608368110000001</v>
      </c>
      <c r="G364" s="87">
        <v>196.52092028000001</v>
      </c>
      <c r="H364" s="87">
        <v>393.04184055000002</v>
      </c>
      <c r="I364" s="87">
        <v>0</v>
      </c>
      <c r="J364" s="87">
        <v>432.34602460999997</v>
      </c>
      <c r="K364" s="87">
        <v>510.95439271999999</v>
      </c>
      <c r="L364" s="87">
        <v>589.56276083</v>
      </c>
    </row>
    <row r="365" spans="1:12" ht="12.75" customHeight="1" x14ac:dyDescent="0.2">
      <c r="A365" s="86" t="s">
        <v>164</v>
      </c>
      <c r="B365" s="86">
        <v>20</v>
      </c>
      <c r="C365" s="87">
        <v>781.73954479999998</v>
      </c>
      <c r="D365" s="87">
        <v>777.98816269999998</v>
      </c>
      <c r="E365" s="87">
        <v>0</v>
      </c>
      <c r="F365" s="87">
        <v>77.798816270000003</v>
      </c>
      <c r="G365" s="87">
        <v>194.49704068</v>
      </c>
      <c r="H365" s="87">
        <v>388.99408134999999</v>
      </c>
      <c r="I365" s="87">
        <v>0</v>
      </c>
      <c r="J365" s="87">
        <v>427.89348948999998</v>
      </c>
      <c r="K365" s="87">
        <v>505.69230576000001</v>
      </c>
      <c r="L365" s="87">
        <v>583.49112203000004</v>
      </c>
    </row>
    <row r="366" spans="1:12" ht="12.75" customHeight="1" x14ac:dyDescent="0.2">
      <c r="A366" s="86" t="s">
        <v>164</v>
      </c>
      <c r="B366" s="86">
        <v>21</v>
      </c>
      <c r="C366" s="87">
        <v>833.75874550000003</v>
      </c>
      <c r="D366" s="87">
        <v>829.62176958999999</v>
      </c>
      <c r="E366" s="87">
        <v>0</v>
      </c>
      <c r="F366" s="87">
        <v>82.962176959999994</v>
      </c>
      <c r="G366" s="87">
        <v>207.4054424</v>
      </c>
      <c r="H366" s="87">
        <v>414.8108848</v>
      </c>
      <c r="I366" s="87">
        <v>0</v>
      </c>
      <c r="J366" s="87">
        <v>456.29197327000003</v>
      </c>
      <c r="K366" s="87">
        <v>539.25415023000005</v>
      </c>
      <c r="L366" s="87">
        <v>622.21632719000002</v>
      </c>
    </row>
    <row r="367" spans="1:12" ht="12.75" customHeight="1" x14ac:dyDescent="0.2">
      <c r="A367" s="86" t="s">
        <v>164</v>
      </c>
      <c r="B367" s="86">
        <v>22</v>
      </c>
      <c r="C367" s="87">
        <v>931.67972712000005</v>
      </c>
      <c r="D367" s="87">
        <v>926.93108468000003</v>
      </c>
      <c r="E367" s="87">
        <v>0</v>
      </c>
      <c r="F367" s="87">
        <v>92.693108469999999</v>
      </c>
      <c r="G367" s="87">
        <v>231.73277117000001</v>
      </c>
      <c r="H367" s="87">
        <v>463.46554234000001</v>
      </c>
      <c r="I367" s="87">
        <v>0</v>
      </c>
      <c r="J367" s="87">
        <v>509.81209656999999</v>
      </c>
      <c r="K367" s="87">
        <v>602.50520503999996</v>
      </c>
      <c r="L367" s="87">
        <v>695.19831351000005</v>
      </c>
    </row>
    <row r="368" spans="1:12" ht="12.75" customHeight="1" x14ac:dyDescent="0.2">
      <c r="A368" s="86" t="s">
        <v>164</v>
      </c>
      <c r="B368" s="86">
        <v>23</v>
      </c>
      <c r="C368" s="87">
        <v>1040.9361030499999</v>
      </c>
      <c r="D368" s="87">
        <v>1035.81905719</v>
      </c>
      <c r="E368" s="87">
        <v>0</v>
      </c>
      <c r="F368" s="87">
        <v>103.58190571999999</v>
      </c>
      <c r="G368" s="87">
        <v>258.95476430000002</v>
      </c>
      <c r="H368" s="87">
        <v>517.90952860000004</v>
      </c>
      <c r="I368" s="87">
        <v>0</v>
      </c>
      <c r="J368" s="87">
        <v>569.70048144999998</v>
      </c>
      <c r="K368" s="87">
        <v>673.28238716999999</v>
      </c>
      <c r="L368" s="87">
        <v>776.86429289</v>
      </c>
    </row>
    <row r="369" spans="1:12" ht="12.75" customHeight="1" x14ac:dyDescent="0.2">
      <c r="A369" s="86" t="s">
        <v>164</v>
      </c>
      <c r="B369" s="86">
        <v>24</v>
      </c>
      <c r="C369" s="87">
        <v>1154.5958660900001</v>
      </c>
      <c r="D369" s="87">
        <v>1148.98166307</v>
      </c>
      <c r="E369" s="87">
        <v>0</v>
      </c>
      <c r="F369" s="87">
        <v>114.89816630999999</v>
      </c>
      <c r="G369" s="87">
        <v>287.24541577000002</v>
      </c>
      <c r="H369" s="87">
        <v>574.49083154000004</v>
      </c>
      <c r="I369" s="87">
        <v>0</v>
      </c>
      <c r="J369" s="87">
        <v>631.93991469000002</v>
      </c>
      <c r="K369" s="87">
        <v>746.83808099999999</v>
      </c>
      <c r="L369" s="87">
        <v>861.73624729999995</v>
      </c>
    </row>
    <row r="370" spans="1:12" ht="12.75" customHeight="1" x14ac:dyDescent="0.2">
      <c r="A370" s="86" t="s">
        <v>165</v>
      </c>
      <c r="B370" s="86">
        <v>1</v>
      </c>
      <c r="C370" s="87">
        <v>1147.34998197</v>
      </c>
      <c r="D370" s="87">
        <v>1141.8598069699999</v>
      </c>
      <c r="E370" s="87">
        <v>0</v>
      </c>
      <c r="F370" s="87">
        <v>114.1859807</v>
      </c>
      <c r="G370" s="87">
        <v>285.46495174</v>
      </c>
      <c r="H370" s="87">
        <v>570.92990349000002</v>
      </c>
      <c r="I370" s="87">
        <v>0</v>
      </c>
      <c r="J370" s="87">
        <v>628.02289383000004</v>
      </c>
      <c r="K370" s="87">
        <v>742.20887453</v>
      </c>
      <c r="L370" s="87">
        <v>856.39485522999996</v>
      </c>
    </row>
    <row r="371" spans="1:12" ht="12.75" customHeight="1" x14ac:dyDescent="0.2">
      <c r="A371" s="86" t="s">
        <v>165</v>
      </c>
      <c r="B371" s="86">
        <v>2</v>
      </c>
      <c r="C371" s="87">
        <v>1185.0236746200001</v>
      </c>
      <c r="D371" s="87">
        <v>1179.37693287</v>
      </c>
      <c r="E371" s="87">
        <v>0</v>
      </c>
      <c r="F371" s="87">
        <v>117.93769329</v>
      </c>
      <c r="G371" s="87">
        <v>294.84423321999998</v>
      </c>
      <c r="H371" s="87">
        <v>589.68846643999996</v>
      </c>
      <c r="I371" s="87">
        <v>0</v>
      </c>
      <c r="J371" s="87">
        <v>648.65731307999999</v>
      </c>
      <c r="K371" s="87">
        <v>766.59500636999996</v>
      </c>
      <c r="L371" s="87">
        <v>884.53269965000004</v>
      </c>
    </row>
    <row r="372" spans="1:12" ht="12.75" customHeight="1" x14ac:dyDescent="0.2">
      <c r="A372" s="86" t="s">
        <v>165</v>
      </c>
      <c r="B372" s="86">
        <v>3</v>
      </c>
      <c r="C372" s="87">
        <v>1229.0631724100001</v>
      </c>
      <c r="D372" s="87">
        <v>1223.1513119799999</v>
      </c>
      <c r="E372" s="87">
        <v>0</v>
      </c>
      <c r="F372" s="87">
        <v>122.3151312</v>
      </c>
      <c r="G372" s="87">
        <v>305.78782799999999</v>
      </c>
      <c r="H372" s="87">
        <v>611.57565598999997</v>
      </c>
      <c r="I372" s="87">
        <v>0</v>
      </c>
      <c r="J372" s="87">
        <v>672.73322158999997</v>
      </c>
      <c r="K372" s="87">
        <v>795.04835278999997</v>
      </c>
      <c r="L372" s="87">
        <v>917.36348398999996</v>
      </c>
    </row>
    <row r="373" spans="1:12" ht="12.75" customHeight="1" x14ac:dyDescent="0.2">
      <c r="A373" s="86" t="s">
        <v>165</v>
      </c>
      <c r="B373" s="86">
        <v>4</v>
      </c>
      <c r="C373" s="87">
        <v>1222.40870339</v>
      </c>
      <c r="D373" s="87">
        <v>1216.40559727</v>
      </c>
      <c r="E373" s="87">
        <v>0</v>
      </c>
      <c r="F373" s="87">
        <v>121.64055973000001</v>
      </c>
      <c r="G373" s="87">
        <v>304.10139931999998</v>
      </c>
      <c r="H373" s="87">
        <v>608.20279863999997</v>
      </c>
      <c r="I373" s="87">
        <v>0</v>
      </c>
      <c r="J373" s="87">
        <v>669.0230785</v>
      </c>
      <c r="K373" s="87">
        <v>790.66363822999995</v>
      </c>
      <c r="L373" s="87">
        <v>912.30419795</v>
      </c>
    </row>
    <row r="374" spans="1:12" ht="12.75" customHeight="1" x14ac:dyDescent="0.2">
      <c r="A374" s="86" t="s">
        <v>165</v>
      </c>
      <c r="B374" s="86">
        <v>5</v>
      </c>
      <c r="C374" s="87">
        <v>1222.63305829</v>
      </c>
      <c r="D374" s="87">
        <v>1216.75768313</v>
      </c>
      <c r="E374" s="87">
        <v>0</v>
      </c>
      <c r="F374" s="87">
        <v>121.67576831</v>
      </c>
      <c r="G374" s="87">
        <v>304.18942077999998</v>
      </c>
      <c r="H374" s="87">
        <v>608.37884156999996</v>
      </c>
      <c r="I374" s="87">
        <v>0</v>
      </c>
      <c r="J374" s="87">
        <v>669.21672572</v>
      </c>
      <c r="K374" s="87">
        <v>790.89249402999997</v>
      </c>
      <c r="L374" s="87">
        <v>912.56826235000005</v>
      </c>
    </row>
    <row r="375" spans="1:12" ht="12.75" customHeight="1" x14ac:dyDescent="0.2">
      <c r="A375" s="86" t="s">
        <v>165</v>
      </c>
      <c r="B375" s="86">
        <v>6</v>
      </c>
      <c r="C375" s="87">
        <v>1230.85491226</v>
      </c>
      <c r="D375" s="87">
        <v>1224.5838196100001</v>
      </c>
      <c r="E375" s="87">
        <v>0</v>
      </c>
      <c r="F375" s="87">
        <v>122.45838196</v>
      </c>
      <c r="G375" s="87">
        <v>306.14595489999999</v>
      </c>
      <c r="H375" s="87">
        <v>612.29190980999999</v>
      </c>
      <c r="I375" s="87">
        <v>0</v>
      </c>
      <c r="J375" s="87">
        <v>673.52110078999999</v>
      </c>
      <c r="K375" s="87">
        <v>795.97948274999999</v>
      </c>
      <c r="L375" s="87">
        <v>918.43786470999999</v>
      </c>
    </row>
    <row r="376" spans="1:12" ht="12.75" customHeight="1" x14ac:dyDescent="0.2">
      <c r="A376" s="86" t="s">
        <v>165</v>
      </c>
      <c r="B376" s="86">
        <v>7</v>
      </c>
      <c r="C376" s="87">
        <v>1178.82104529</v>
      </c>
      <c r="D376" s="87">
        <v>1172.8625642699999</v>
      </c>
      <c r="E376" s="87">
        <v>0</v>
      </c>
      <c r="F376" s="87">
        <v>117.28625642999999</v>
      </c>
      <c r="G376" s="87">
        <v>293.21564107</v>
      </c>
      <c r="H376" s="87">
        <v>586.43128214000001</v>
      </c>
      <c r="I376" s="87">
        <v>0</v>
      </c>
      <c r="J376" s="87">
        <v>645.07441034999999</v>
      </c>
      <c r="K376" s="87">
        <v>762.36066677999997</v>
      </c>
      <c r="L376" s="87">
        <v>879.64692319999995</v>
      </c>
    </row>
    <row r="377" spans="1:12" ht="12.75" customHeight="1" x14ac:dyDescent="0.2">
      <c r="A377" s="86" t="s">
        <v>165</v>
      </c>
      <c r="B377" s="86">
        <v>8</v>
      </c>
      <c r="C377" s="87">
        <v>1073.31926077</v>
      </c>
      <c r="D377" s="87">
        <v>1067.5208740099999</v>
      </c>
      <c r="E377" s="87">
        <v>0</v>
      </c>
      <c r="F377" s="87">
        <v>106.75208739999999</v>
      </c>
      <c r="G377" s="87">
        <v>266.88021850000001</v>
      </c>
      <c r="H377" s="87">
        <v>533.76043701000003</v>
      </c>
      <c r="I377" s="87">
        <v>0</v>
      </c>
      <c r="J377" s="87">
        <v>587.13648071</v>
      </c>
      <c r="K377" s="87">
        <v>693.88856811000005</v>
      </c>
      <c r="L377" s="87">
        <v>800.64065550999999</v>
      </c>
    </row>
    <row r="378" spans="1:12" ht="12.75" customHeight="1" x14ac:dyDescent="0.2">
      <c r="A378" s="86" t="s">
        <v>165</v>
      </c>
      <c r="B378" s="86">
        <v>9</v>
      </c>
      <c r="C378" s="87">
        <v>1008.6290930599999</v>
      </c>
      <c r="D378" s="87">
        <v>1002.40072548</v>
      </c>
      <c r="E378" s="87">
        <v>0</v>
      </c>
      <c r="F378" s="87">
        <v>100.24007254999999</v>
      </c>
      <c r="G378" s="87">
        <v>250.60018137</v>
      </c>
      <c r="H378" s="87">
        <v>501.20036274</v>
      </c>
      <c r="I378" s="87">
        <v>0</v>
      </c>
      <c r="J378" s="87">
        <v>551.32039900999996</v>
      </c>
      <c r="K378" s="87">
        <v>651.56047156</v>
      </c>
      <c r="L378" s="87">
        <v>751.80054411000003</v>
      </c>
    </row>
    <row r="379" spans="1:12" ht="12.75" customHeight="1" x14ac:dyDescent="0.2">
      <c r="A379" s="86" t="s">
        <v>165</v>
      </c>
      <c r="B379" s="86">
        <v>10</v>
      </c>
      <c r="C379" s="87">
        <v>927.28850542999999</v>
      </c>
      <c r="D379" s="87">
        <v>922.66707002999999</v>
      </c>
      <c r="E379" s="87">
        <v>0</v>
      </c>
      <c r="F379" s="87">
        <v>92.266706999999997</v>
      </c>
      <c r="G379" s="87">
        <v>230.66676751</v>
      </c>
      <c r="H379" s="87">
        <v>461.33353502</v>
      </c>
      <c r="I379" s="87">
        <v>0</v>
      </c>
      <c r="J379" s="87">
        <v>507.46688852</v>
      </c>
      <c r="K379" s="87">
        <v>599.73359551999999</v>
      </c>
      <c r="L379" s="87">
        <v>692.00030251999999</v>
      </c>
    </row>
    <row r="380" spans="1:12" ht="12.75" customHeight="1" x14ac:dyDescent="0.2">
      <c r="A380" s="86" t="s">
        <v>165</v>
      </c>
      <c r="B380" s="86">
        <v>11</v>
      </c>
      <c r="C380" s="87">
        <v>853.08601682999995</v>
      </c>
      <c r="D380" s="87">
        <v>849.20716542000002</v>
      </c>
      <c r="E380" s="87">
        <v>0</v>
      </c>
      <c r="F380" s="87">
        <v>84.920716540000001</v>
      </c>
      <c r="G380" s="87">
        <v>212.30179136000001</v>
      </c>
      <c r="H380" s="87">
        <v>424.60358271000001</v>
      </c>
      <c r="I380" s="87">
        <v>0</v>
      </c>
      <c r="J380" s="87">
        <v>467.06394097999998</v>
      </c>
      <c r="K380" s="87">
        <v>551.98465752000004</v>
      </c>
      <c r="L380" s="87">
        <v>636.90537406999999</v>
      </c>
    </row>
    <row r="381" spans="1:12" ht="12.75" customHeight="1" x14ac:dyDescent="0.2">
      <c r="A381" s="86" t="s">
        <v>165</v>
      </c>
      <c r="B381" s="86">
        <v>12</v>
      </c>
      <c r="C381" s="87">
        <v>833.71176852999997</v>
      </c>
      <c r="D381" s="87">
        <v>829.55355421000002</v>
      </c>
      <c r="E381" s="87">
        <v>0</v>
      </c>
      <c r="F381" s="87">
        <v>82.955355420000004</v>
      </c>
      <c r="G381" s="87">
        <v>207.38838855</v>
      </c>
      <c r="H381" s="87">
        <v>414.77677711000001</v>
      </c>
      <c r="I381" s="87">
        <v>0</v>
      </c>
      <c r="J381" s="87">
        <v>456.25445481999998</v>
      </c>
      <c r="K381" s="87">
        <v>539.20981024000002</v>
      </c>
      <c r="L381" s="87">
        <v>622.16516565999996</v>
      </c>
    </row>
    <row r="382" spans="1:12" ht="12.75" customHeight="1" x14ac:dyDescent="0.2">
      <c r="A382" s="86" t="s">
        <v>165</v>
      </c>
      <c r="B382" s="86">
        <v>13</v>
      </c>
      <c r="C382" s="87">
        <v>844.38418333000004</v>
      </c>
      <c r="D382" s="87">
        <v>837.89402194000002</v>
      </c>
      <c r="E382" s="87">
        <v>0</v>
      </c>
      <c r="F382" s="87">
        <v>83.789402190000004</v>
      </c>
      <c r="G382" s="87">
        <v>209.47350549000001</v>
      </c>
      <c r="H382" s="87">
        <v>418.94701097000001</v>
      </c>
      <c r="I382" s="87">
        <v>0</v>
      </c>
      <c r="J382" s="87">
        <v>460.84171207000003</v>
      </c>
      <c r="K382" s="87">
        <v>544.63111426</v>
      </c>
      <c r="L382" s="87">
        <v>628.42051646000004</v>
      </c>
    </row>
    <row r="383" spans="1:12" ht="12.75" customHeight="1" x14ac:dyDescent="0.2">
      <c r="A383" s="86" t="s">
        <v>165</v>
      </c>
      <c r="B383" s="86">
        <v>14</v>
      </c>
      <c r="C383" s="87">
        <v>851.93904196000005</v>
      </c>
      <c r="D383" s="87">
        <v>844.38291259000005</v>
      </c>
      <c r="E383" s="87">
        <v>0</v>
      </c>
      <c r="F383" s="87">
        <v>84.43829126</v>
      </c>
      <c r="G383" s="87">
        <v>211.09572815000001</v>
      </c>
      <c r="H383" s="87">
        <v>422.19145630000003</v>
      </c>
      <c r="I383" s="87">
        <v>0</v>
      </c>
      <c r="J383" s="87">
        <v>464.41060191999998</v>
      </c>
      <c r="K383" s="87">
        <v>548.84889318</v>
      </c>
      <c r="L383" s="87">
        <v>633.28718444000003</v>
      </c>
    </row>
    <row r="384" spans="1:12" ht="12.75" customHeight="1" x14ac:dyDescent="0.2">
      <c r="A384" s="86" t="s">
        <v>165</v>
      </c>
      <c r="B384" s="86">
        <v>15</v>
      </c>
      <c r="C384" s="87">
        <v>856.3256222</v>
      </c>
      <c r="D384" s="87">
        <v>847.76011383000002</v>
      </c>
      <c r="E384" s="87">
        <v>0</v>
      </c>
      <c r="F384" s="87">
        <v>84.77601138</v>
      </c>
      <c r="G384" s="87">
        <v>211.94002846000001</v>
      </c>
      <c r="H384" s="87">
        <v>423.88005692000002</v>
      </c>
      <c r="I384" s="87">
        <v>0</v>
      </c>
      <c r="J384" s="87">
        <v>466.26806261000002</v>
      </c>
      <c r="K384" s="87">
        <v>551.04407399000002</v>
      </c>
      <c r="L384" s="87">
        <v>635.82008537000002</v>
      </c>
    </row>
    <row r="385" spans="1:12" ht="12.75" customHeight="1" x14ac:dyDescent="0.2">
      <c r="A385" s="86" t="s">
        <v>165</v>
      </c>
      <c r="B385" s="86">
        <v>16</v>
      </c>
      <c r="C385" s="87">
        <v>855.54169617000002</v>
      </c>
      <c r="D385" s="87">
        <v>846.49366165000004</v>
      </c>
      <c r="E385" s="87">
        <v>0</v>
      </c>
      <c r="F385" s="87">
        <v>84.649366169999993</v>
      </c>
      <c r="G385" s="87">
        <v>211.62341541000001</v>
      </c>
      <c r="H385" s="87">
        <v>423.24683083000002</v>
      </c>
      <c r="I385" s="87">
        <v>0</v>
      </c>
      <c r="J385" s="87">
        <v>465.57151391000002</v>
      </c>
      <c r="K385" s="87">
        <v>550.22088007000002</v>
      </c>
      <c r="L385" s="87">
        <v>634.87024624000003</v>
      </c>
    </row>
    <row r="386" spans="1:12" ht="12.75" customHeight="1" x14ac:dyDescent="0.2">
      <c r="A386" s="86" t="s">
        <v>165</v>
      </c>
      <c r="B386" s="86">
        <v>17</v>
      </c>
      <c r="C386" s="87">
        <v>845.75016472000004</v>
      </c>
      <c r="D386" s="87">
        <v>837.66701209999997</v>
      </c>
      <c r="E386" s="87">
        <v>0</v>
      </c>
      <c r="F386" s="87">
        <v>83.766701209999994</v>
      </c>
      <c r="G386" s="87">
        <v>209.41675303</v>
      </c>
      <c r="H386" s="87">
        <v>418.83350604999998</v>
      </c>
      <c r="I386" s="87">
        <v>0</v>
      </c>
      <c r="J386" s="87">
        <v>460.71685666000002</v>
      </c>
      <c r="K386" s="87">
        <v>544.48355787000003</v>
      </c>
      <c r="L386" s="87">
        <v>628.25025907999998</v>
      </c>
    </row>
    <row r="387" spans="1:12" ht="12.75" customHeight="1" x14ac:dyDescent="0.2">
      <c r="A387" s="86" t="s">
        <v>165</v>
      </c>
      <c r="B387" s="86">
        <v>18</v>
      </c>
      <c r="C387" s="87">
        <v>834.90045641999995</v>
      </c>
      <c r="D387" s="87">
        <v>825.95918731999996</v>
      </c>
      <c r="E387" s="87">
        <v>0</v>
      </c>
      <c r="F387" s="87">
        <v>82.595918729999994</v>
      </c>
      <c r="G387" s="87">
        <v>206.48979682999999</v>
      </c>
      <c r="H387" s="87">
        <v>412.97959365999998</v>
      </c>
      <c r="I387" s="87">
        <v>0</v>
      </c>
      <c r="J387" s="87">
        <v>454.27755302999998</v>
      </c>
      <c r="K387" s="87">
        <v>536.87347176000003</v>
      </c>
      <c r="L387" s="87">
        <v>619.46939049000002</v>
      </c>
    </row>
    <row r="388" spans="1:12" ht="12.75" customHeight="1" x14ac:dyDescent="0.2">
      <c r="A388" s="86" t="s">
        <v>165</v>
      </c>
      <c r="B388" s="86">
        <v>19</v>
      </c>
      <c r="C388" s="87">
        <v>806.28706932</v>
      </c>
      <c r="D388" s="87">
        <v>797.79239761999997</v>
      </c>
      <c r="E388" s="87">
        <v>0</v>
      </c>
      <c r="F388" s="87">
        <v>79.779239759999996</v>
      </c>
      <c r="G388" s="87">
        <v>199.44809941</v>
      </c>
      <c r="H388" s="87">
        <v>398.89619880999999</v>
      </c>
      <c r="I388" s="87">
        <v>0</v>
      </c>
      <c r="J388" s="87">
        <v>438.78581868999999</v>
      </c>
      <c r="K388" s="87">
        <v>518.56505845000004</v>
      </c>
      <c r="L388" s="87">
        <v>598.34429822000004</v>
      </c>
    </row>
    <row r="389" spans="1:12" ht="12.75" customHeight="1" x14ac:dyDescent="0.2">
      <c r="A389" s="86" t="s">
        <v>165</v>
      </c>
      <c r="B389" s="86">
        <v>20</v>
      </c>
      <c r="C389" s="87">
        <v>802.60051083999997</v>
      </c>
      <c r="D389" s="87">
        <v>794.26629533000005</v>
      </c>
      <c r="E389" s="87">
        <v>0</v>
      </c>
      <c r="F389" s="87">
        <v>79.42662953</v>
      </c>
      <c r="G389" s="87">
        <v>198.56657383000001</v>
      </c>
      <c r="H389" s="87">
        <v>397.13314767000003</v>
      </c>
      <c r="I389" s="87">
        <v>0</v>
      </c>
      <c r="J389" s="87">
        <v>436.84646242999997</v>
      </c>
      <c r="K389" s="87">
        <v>516.27309195999999</v>
      </c>
      <c r="L389" s="87">
        <v>595.69972150000001</v>
      </c>
    </row>
    <row r="390" spans="1:12" ht="12.75" customHeight="1" x14ac:dyDescent="0.2">
      <c r="A390" s="86" t="s">
        <v>165</v>
      </c>
      <c r="B390" s="86">
        <v>21</v>
      </c>
      <c r="C390" s="87">
        <v>848.36334766000004</v>
      </c>
      <c r="D390" s="87">
        <v>839.13216354999997</v>
      </c>
      <c r="E390" s="87">
        <v>0</v>
      </c>
      <c r="F390" s="87">
        <v>83.913216360000007</v>
      </c>
      <c r="G390" s="87">
        <v>209.78304089</v>
      </c>
      <c r="H390" s="87">
        <v>419.56608177999999</v>
      </c>
      <c r="I390" s="87">
        <v>0</v>
      </c>
      <c r="J390" s="87">
        <v>461.52268994999997</v>
      </c>
      <c r="K390" s="87">
        <v>545.43590630999995</v>
      </c>
      <c r="L390" s="87">
        <v>629.34912266000003</v>
      </c>
    </row>
    <row r="391" spans="1:12" ht="12.75" customHeight="1" x14ac:dyDescent="0.2">
      <c r="A391" s="86" t="s">
        <v>165</v>
      </c>
      <c r="B391" s="86">
        <v>22</v>
      </c>
      <c r="C391" s="87">
        <v>945.4113936</v>
      </c>
      <c r="D391" s="87">
        <v>934.21240569999998</v>
      </c>
      <c r="E391" s="87">
        <v>0</v>
      </c>
      <c r="F391" s="87">
        <v>93.421240569999995</v>
      </c>
      <c r="G391" s="87">
        <v>233.55310143</v>
      </c>
      <c r="H391" s="87">
        <v>467.10620284999999</v>
      </c>
      <c r="I391" s="87">
        <v>0</v>
      </c>
      <c r="J391" s="87">
        <v>513.81682314</v>
      </c>
      <c r="K391" s="87">
        <v>607.23806371000001</v>
      </c>
      <c r="L391" s="87">
        <v>700.65930428000001</v>
      </c>
    </row>
    <row r="392" spans="1:12" ht="12.75" customHeight="1" x14ac:dyDescent="0.2">
      <c r="A392" s="86" t="s">
        <v>165</v>
      </c>
      <c r="B392" s="86">
        <v>23</v>
      </c>
      <c r="C392" s="87">
        <v>1054.3637701099999</v>
      </c>
      <c r="D392" s="87">
        <v>1043.0598083499999</v>
      </c>
      <c r="E392" s="87">
        <v>0</v>
      </c>
      <c r="F392" s="87">
        <v>104.30598084</v>
      </c>
      <c r="G392" s="87">
        <v>260.76495209000001</v>
      </c>
      <c r="H392" s="87">
        <v>521.52990418000002</v>
      </c>
      <c r="I392" s="87">
        <v>0</v>
      </c>
      <c r="J392" s="87">
        <v>573.68289459000005</v>
      </c>
      <c r="K392" s="87">
        <v>677.98887543000001</v>
      </c>
      <c r="L392" s="87">
        <v>782.29485625999996</v>
      </c>
    </row>
    <row r="393" spans="1:12" ht="12.75" customHeight="1" x14ac:dyDescent="0.2">
      <c r="A393" s="86" t="s">
        <v>165</v>
      </c>
      <c r="B393" s="86">
        <v>24</v>
      </c>
      <c r="C393" s="87">
        <v>1159.4600518499999</v>
      </c>
      <c r="D393" s="87">
        <v>1146.67488192</v>
      </c>
      <c r="E393" s="87">
        <v>0</v>
      </c>
      <c r="F393" s="87">
        <v>114.66748819</v>
      </c>
      <c r="G393" s="87">
        <v>286.66872047999999</v>
      </c>
      <c r="H393" s="87">
        <v>573.33744095999998</v>
      </c>
      <c r="I393" s="87">
        <v>0</v>
      </c>
      <c r="J393" s="87">
        <v>630.67118505999997</v>
      </c>
      <c r="K393" s="87">
        <v>745.33867325000006</v>
      </c>
      <c r="L393" s="87">
        <v>860.00616144000003</v>
      </c>
    </row>
    <row r="394" spans="1:12" ht="12.75" customHeight="1" x14ac:dyDescent="0.2">
      <c r="A394" s="86" t="s">
        <v>166</v>
      </c>
      <c r="B394" s="86">
        <v>1</v>
      </c>
      <c r="C394" s="87">
        <v>1230.6907019</v>
      </c>
      <c r="D394" s="87">
        <v>1217.29256255</v>
      </c>
      <c r="E394" s="87">
        <v>0</v>
      </c>
      <c r="F394" s="87">
        <v>121.72925626</v>
      </c>
      <c r="G394" s="87">
        <v>304.32314064000002</v>
      </c>
      <c r="H394" s="87">
        <v>608.64628128000004</v>
      </c>
      <c r="I394" s="87">
        <v>0</v>
      </c>
      <c r="J394" s="87">
        <v>669.51090939999995</v>
      </c>
      <c r="K394" s="87">
        <v>791.24016566</v>
      </c>
      <c r="L394" s="87">
        <v>912.96942191000005</v>
      </c>
    </row>
    <row r="395" spans="1:12" ht="12.75" customHeight="1" x14ac:dyDescent="0.2">
      <c r="A395" s="86" t="s">
        <v>166</v>
      </c>
      <c r="B395" s="86">
        <v>2</v>
      </c>
      <c r="C395" s="87">
        <v>1232.9275684500001</v>
      </c>
      <c r="D395" s="87">
        <v>1219.46405979</v>
      </c>
      <c r="E395" s="87">
        <v>0</v>
      </c>
      <c r="F395" s="87">
        <v>121.94640597999999</v>
      </c>
      <c r="G395" s="87">
        <v>304.86601495000002</v>
      </c>
      <c r="H395" s="87">
        <v>609.73202990000004</v>
      </c>
      <c r="I395" s="87">
        <v>0</v>
      </c>
      <c r="J395" s="87">
        <v>670.70523288000004</v>
      </c>
      <c r="K395" s="87">
        <v>792.65163886000005</v>
      </c>
      <c r="L395" s="87">
        <v>914.59804483999994</v>
      </c>
    </row>
    <row r="396" spans="1:12" ht="12.75" customHeight="1" x14ac:dyDescent="0.2">
      <c r="A396" s="86" t="s">
        <v>166</v>
      </c>
      <c r="B396" s="86">
        <v>3</v>
      </c>
      <c r="C396" s="87">
        <v>1253.7947955499999</v>
      </c>
      <c r="D396" s="87">
        <v>1240.1959220199999</v>
      </c>
      <c r="E396" s="87">
        <v>0</v>
      </c>
      <c r="F396" s="87">
        <v>124.01959220000001</v>
      </c>
      <c r="G396" s="87">
        <v>310.04898050999998</v>
      </c>
      <c r="H396" s="87">
        <v>620.09796100999995</v>
      </c>
      <c r="I396" s="87">
        <v>0</v>
      </c>
      <c r="J396" s="87">
        <v>682.10775710999997</v>
      </c>
      <c r="K396" s="87">
        <v>806.12734931</v>
      </c>
      <c r="L396" s="87">
        <v>930.14694152000004</v>
      </c>
    </row>
    <row r="397" spans="1:12" ht="12.75" customHeight="1" x14ac:dyDescent="0.2">
      <c r="A397" s="86" t="s">
        <v>166</v>
      </c>
      <c r="B397" s="86">
        <v>4</v>
      </c>
      <c r="C397" s="87">
        <v>1249.3751268000001</v>
      </c>
      <c r="D397" s="87">
        <v>1235.8326644900001</v>
      </c>
      <c r="E397" s="87">
        <v>0</v>
      </c>
      <c r="F397" s="87">
        <v>123.58326645</v>
      </c>
      <c r="G397" s="87">
        <v>308.95816611999999</v>
      </c>
      <c r="H397" s="87">
        <v>617.91633224999998</v>
      </c>
      <c r="I397" s="87">
        <v>0</v>
      </c>
      <c r="J397" s="87">
        <v>679.70796546999998</v>
      </c>
      <c r="K397" s="87">
        <v>803.29123191999997</v>
      </c>
      <c r="L397" s="87">
        <v>926.87449836999997</v>
      </c>
    </row>
    <row r="398" spans="1:12" ht="12.75" customHeight="1" x14ac:dyDescent="0.2">
      <c r="A398" s="86" t="s">
        <v>166</v>
      </c>
      <c r="B398" s="86">
        <v>5</v>
      </c>
      <c r="C398" s="87">
        <v>1247.9873816899999</v>
      </c>
      <c r="D398" s="87">
        <v>1234.83857132</v>
      </c>
      <c r="E398" s="87">
        <v>0</v>
      </c>
      <c r="F398" s="87">
        <v>123.48385713</v>
      </c>
      <c r="G398" s="87">
        <v>308.70964283000001</v>
      </c>
      <c r="H398" s="87">
        <v>617.41928566000001</v>
      </c>
      <c r="I398" s="87">
        <v>0</v>
      </c>
      <c r="J398" s="87">
        <v>679.16121423000004</v>
      </c>
      <c r="K398" s="87">
        <v>802.64507135999997</v>
      </c>
      <c r="L398" s="87">
        <v>926.12892849000002</v>
      </c>
    </row>
    <row r="399" spans="1:12" ht="12.75" customHeight="1" x14ac:dyDescent="0.2">
      <c r="A399" s="86" t="s">
        <v>166</v>
      </c>
      <c r="B399" s="86">
        <v>6</v>
      </c>
      <c r="C399" s="87">
        <v>1254.9369369599999</v>
      </c>
      <c r="D399" s="87">
        <v>1242.7694066199999</v>
      </c>
      <c r="E399" s="87">
        <v>0</v>
      </c>
      <c r="F399" s="87">
        <v>124.27694065999999</v>
      </c>
      <c r="G399" s="87">
        <v>310.69235165999999</v>
      </c>
      <c r="H399" s="87">
        <v>621.38470330999996</v>
      </c>
      <c r="I399" s="87">
        <v>0</v>
      </c>
      <c r="J399" s="87">
        <v>683.52317363999998</v>
      </c>
      <c r="K399" s="87">
        <v>807.80011430000002</v>
      </c>
      <c r="L399" s="87">
        <v>932.07705496999995</v>
      </c>
    </row>
    <row r="400" spans="1:12" ht="12.75" customHeight="1" x14ac:dyDescent="0.2">
      <c r="A400" s="86" t="s">
        <v>166</v>
      </c>
      <c r="B400" s="86">
        <v>7</v>
      </c>
      <c r="C400" s="87">
        <v>1229.38771653</v>
      </c>
      <c r="D400" s="87">
        <v>1222.0781834500001</v>
      </c>
      <c r="E400" s="87">
        <v>0</v>
      </c>
      <c r="F400" s="87">
        <v>122.20781835</v>
      </c>
      <c r="G400" s="87">
        <v>305.51954585999999</v>
      </c>
      <c r="H400" s="87">
        <v>611.03909173</v>
      </c>
      <c r="I400" s="87">
        <v>0</v>
      </c>
      <c r="J400" s="87">
        <v>672.14300089999995</v>
      </c>
      <c r="K400" s="87">
        <v>794.35081923999996</v>
      </c>
      <c r="L400" s="87">
        <v>916.55863758999999</v>
      </c>
    </row>
    <row r="401" spans="1:12" ht="12.75" customHeight="1" x14ac:dyDescent="0.2">
      <c r="A401" s="86" t="s">
        <v>166</v>
      </c>
      <c r="B401" s="86">
        <v>8</v>
      </c>
      <c r="C401" s="87">
        <v>1111.9433415000001</v>
      </c>
      <c r="D401" s="87">
        <v>1105.4030052799999</v>
      </c>
      <c r="E401" s="87">
        <v>0</v>
      </c>
      <c r="F401" s="87">
        <v>110.54030053</v>
      </c>
      <c r="G401" s="87">
        <v>276.35075131999997</v>
      </c>
      <c r="H401" s="87">
        <v>552.70150263999994</v>
      </c>
      <c r="I401" s="87">
        <v>0</v>
      </c>
      <c r="J401" s="87">
        <v>607.97165289999998</v>
      </c>
      <c r="K401" s="87">
        <v>718.51195342999995</v>
      </c>
      <c r="L401" s="87">
        <v>829.05225396000003</v>
      </c>
    </row>
    <row r="402" spans="1:12" ht="12.75" customHeight="1" x14ac:dyDescent="0.2">
      <c r="A402" s="86" t="s">
        <v>166</v>
      </c>
      <c r="B402" s="86">
        <v>9</v>
      </c>
      <c r="C402" s="87">
        <v>1052.6214868100001</v>
      </c>
      <c r="D402" s="87">
        <v>1046.5915474999999</v>
      </c>
      <c r="E402" s="87">
        <v>0</v>
      </c>
      <c r="F402" s="87">
        <v>104.65915475</v>
      </c>
      <c r="G402" s="87">
        <v>261.64788687999999</v>
      </c>
      <c r="H402" s="87">
        <v>523.29577374999997</v>
      </c>
      <c r="I402" s="87">
        <v>0</v>
      </c>
      <c r="J402" s="87">
        <v>575.62535113000001</v>
      </c>
      <c r="K402" s="87">
        <v>680.28450587999998</v>
      </c>
      <c r="L402" s="87">
        <v>784.94366062999995</v>
      </c>
    </row>
    <row r="403" spans="1:12" ht="12.75" customHeight="1" x14ac:dyDescent="0.2">
      <c r="A403" s="86" t="s">
        <v>166</v>
      </c>
      <c r="B403" s="86">
        <v>10</v>
      </c>
      <c r="C403" s="87">
        <v>970.68982748999997</v>
      </c>
      <c r="D403" s="87">
        <v>965.82451876000005</v>
      </c>
      <c r="E403" s="87">
        <v>0</v>
      </c>
      <c r="F403" s="87">
        <v>96.582451879999994</v>
      </c>
      <c r="G403" s="87">
        <v>241.45612969000001</v>
      </c>
      <c r="H403" s="87">
        <v>482.91225938000002</v>
      </c>
      <c r="I403" s="87">
        <v>0</v>
      </c>
      <c r="J403" s="87">
        <v>531.20348532000003</v>
      </c>
      <c r="K403" s="87">
        <v>627.78593719000003</v>
      </c>
      <c r="L403" s="87">
        <v>724.36838907000003</v>
      </c>
    </row>
    <row r="404" spans="1:12" ht="12.75" customHeight="1" x14ac:dyDescent="0.2">
      <c r="A404" s="86" t="s">
        <v>166</v>
      </c>
      <c r="B404" s="86">
        <v>11</v>
      </c>
      <c r="C404" s="87">
        <v>889.55848907999996</v>
      </c>
      <c r="D404" s="87">
        <v>885.06759949000002</v>
      </c>
      <c r="E404" s="87">
        <v>0</v>
      </c>
      <c r="F404" s="87">
        <v>88.506759950000003</v>
      </c>
      <c r="G404" s="87">
        <v>221.26689987</v>
      </c>
      <c r="H404" s="87">
        <v>442.53379975000001</v>
      </c>
      <c r="I404" s="87">
        <v>0</v>
      </c>
      <c r="J404" s="87">
        <v>486.78717971999998</v>
      </c>
      <c r="K404" s="87">
        <v>575.29393966999999</v>
      </c>
      <c r="L404" s="87">
        <v>663.80069962000005</v>
      </c>
    </row>
    <row r="405" spans="1:12" ht="12.75" customHeight="1" x14ac:dyDescent="0.2">
      <c r="A405" s="86" t="s">
        <v>166</v>
      </c>
      <c r="B405" s="86">
        <v>12</v>
      </c>
      <c r="C405" s="87">
        <v>846.50433409000004</v>
      </c>
      <c r="D405" s="87">
        <v>842.24764904999995</v>
      </c>
      <c r="E405" s="87">
        <v>0</v>
      </c>
      <c r="F405" s="87">
        <v>84.224764910000005</v>
      </c>
      <c r="G405" s="87">
        <v>210.56191226000001</v>
      </c>
      <c r="H405" s="87">
        <v>421.12382452999998</v>
      </c>
      <c r="I405" s="87">
        <v>0</v>
      </c>
      <c r="J405" s="87">
        <v>463.23620698000002</v>
      </c>
      <c r="K405" s="87">
        <v>547.46097187999999</v>
      </c>
      <c r="L405" s="87">
        <v>631.68573678999996</v>
      </c>
    </row>
    <row r="406" spans="1:12" ht="12.75" customHeight="1" x14ac:dyDescent="0.2">
      <c r="A406" s="86" t="s">
        <v>166</v>
      </c>
      <c r="B406" s="86">
        <v>13</v>
      </c>
      <c r="C406" s="87">
        <v>833.12808246999998</v>
      </c>
      <c r="D406" s="87">
        <v>829.07485450000001</v>
      </c>
      <c r="E406" s="87">
        <v>0</v>
      </c>
      <c r="F406" s="87">
        <v>82.907485449999996</v>
      </c>
      <c r="G406" s="87">
        <v>207.26871363000001</v>
      </c>
      <c r="H406" s="87">
        <v>414.53742725000001</v>
      </c>
      <c r="I406" s="87">
        <v>0</v>
      </c>
      <c r="J406" s="87">
        <v>455.99116998</v>
      </c>
      <c r="K406" s="87">
        <v>538.89865542999996</v>
      </c>
      <c r="L406" s="87">
        <v>621.80614088000004</v>
      </c>
    </row>
    <row r="407" spans="1:12" ht="12.75" customHeight="1" x14ac:dyDescent="0.2">
      <c r="A407" s="86" t="s">
        <v>166</v>
      </c>
      <c r="B407" s="86">
        <v>14</v>
      </c>
      <c r="C407" s="87">
        <v>804.76206250999996</v>
      </c>
      <c r="D407" s="87">
        <v>800.72844264000003</v>
      </c>
      <c r="E407" s="87">
        <v>0</v>
      </c>
      <c r="F407" s="87">
        <v>80.072844259999997</v>
      </c>
      <c r="G407" s="87">
        <v>200.18211066000001</v>
      </c>
      <c r="H407" s="87">
        <v>400.36422132000001</v>
      </c>
      <c r="I407" s="87">
        <v>0</v>
      </c>
      <c r="J407" s="87">
        <v>440.40064345000002</v>
      </c>
      <c r="K407" s="87">
        <v>520.47348771999998</v>
      </c>
      <c r="L407" s="87">
        <v>600.54633197999999</v>
      </c>
    </row>
    <row r="408" spans="1:12" ht="12.75" customHeight="1" x14ac:dyDescent="0.2">
      <c r="A408" s="86" t="s">
        <v>166</v>
      </c>
      <c r="B408" s="86">
        <v>15</v>
      </c>
      <c r="C408" s="87">
        <v>813.11957852</v>
      </c>
      <c r="D408" s="87">
        <v>809.05179648000001</v>
      </c>
      <c r="E408" s="87">
        <v>0</v>
      </c>
      <c r="F408" s="87">
        <v>80.905179649999994</v>
      </c>
      <c r="G408" s="87">
        <v>202.26294912</v>
      </c>
      <c r="H408" s="87">
        <v>404.52589824</v>
      </c>
      <c r="I408" s="87">
        <v>0</v>
      </c>
      <c r="J408" s="87">
        <v>444.97848806000002</v>
      </c>
      <c r="K408" s="87">
        <v>525.88366771000005</v>
      </c>
      <c r="L408" s="87">
        <v>606.78884735999998</v>
      </c>
    </row>
    <row r="409" spans="1:12" ht="12.75" customHeight="1" x14ac:dyDescent="0.2">
      <c r="A409" s="86" t="s">
        <v>166</v>
      </c>
      <c r="B409" s="86">
        <v>16</v>
      </c>
      <c r="C409" s="87">
        <v>817.06605186000002</v>
      </c>
      <c r="D409" s="87">
        <v>812.86669271999995</v>
      </c>
      <c r="E409" s="87">
        <v>0</v>
      </c>
      <c r="F409" s="87">
        <v>81.286669270000004</v>
      </c>
      <c r="G409" s="87">
        <v>203.21667317999999</v>
      </c>
      <c r="H409" s="87">
        <v>406.43334635999997</v>
      </c>
      <c r="I409" s="87">
        <v>0</v>
      </c>
      <c r="J409" s="87">
        <v>447.07668100000001</v>
      </c>
      <c r="K409" s="87">
        <v>528.36335026999996</v>
      </c>
      <c r="L409" s="87">
        <v>609.65001954000002</v>
      </c>
    </row>
    <row r="410" spans="1:12" ht="12.75" customHeight="1" x14ac:dyDescent="0.2">
      <c r="A410" s="86" t="s">
        <v>166</v>
      </c>
      <c r="B410" s="86">
        <v>17</v>
      </c>
      <c r="C410" s="87">
        <v>814.05026139999995</v>
      </c>
      <c r="D410" s="87">
        <v>809.61116422999999</v>
      </c>
      <c r="E410" s="87">
        <v>0</v>
      </c>
      <c r="F410" s="87">
        <v>80.961116419999996</v>
      </c>
      <c r="G410" s="87">
        <v>202.40279106</v>
      </c>
      <c r="H410" s="87">
        <v>404.80558212</v>
      </c>
      <c r="I410" s="87">
        <v>0</v>
      </c>
      <c r="J410" s="87">
        <v>445.28614033000002</v>
      </c>
      <c r="K410" s="87">
        <v>526.24725675000002</v>
      </c>
      <c r="L410" s="87">
        <v>607.20837316999996</v>
      </c>
    </row>
    <row r="411" spans="1:12" ht="12.75" customHeight="1" x14ac:dyDescent="0.2">
      <c r="A411" s="86" t="s">
        <v>166</v>
      </c>
      <c r="B411" s="86">
        <v>18</v>
      </c>
      <c r="C411" s="87">
        <v>797.20843034999996</v>
      </c>
      <c r="D411" s="87">
        <v>792.38349830000004</v>
      </c>
      <c r="E411" s="87">
        <v>0</v>
      </c>
      <c r="F411" s="87">
        <v>79.238349830000004</v>
      </c>
      <c r="G411" s="87">
        <v>198.09587457999999</v>
      </c>
      <c r="H411" s="87">
        <v>396.19174915000002</v>
      </c>
      <c r="I411" s="87">
        <v>0</v>
      </c>
      <c r="J411" s="87">
        <v>435.81092407</v>
      </c>
      <c r="K411" s="87">
        <v>515.0492739</v>
      </c>
      <c r="L411" s="87">
        <v>594.28762372999995</v>
      </c>
    </row>
    <row r="412" spans="1:12" ht="12.75" customHeight="1" x14ac:dyDescent="0.2">
      <c r="A412" s="86" t="s">
        <v>166</v>
      </c>
      <c r="B412" s="86">
        <v>19</v>
      </c>
      <c r="C412" s="87">
        <v>783.76704772000005</v>
      </c>
      <c r="D412" s="87">
        <v>779.53734294000003</v>
      </c>
      <c r="E412" s="87">
        <v>0</v>
      </c>
      <c r="F412" s="87">
        <v>77.95373429</v>
      </c>
      <c r="G412" s="87">
        <v>194.88433574000001</v>
      </c>
      <c r="H412" s="87">
        <v>389.76867147000002</v>
      </c>
      <c r="I412" s="87">
        <v>0</v>
      </c>
      <c r="J412" s="87">
        <v>428.74553861999999</v>
      </c>
      <c r="K412" s="87">
        <v>506.69927290999999</v>
      </c>
      <c r="L412" s="87">
        <v>584.65300721000006</v>
      </c>
    </row>
    <row r="413" spans="1:12" ht="12.75" customHeight="1" x14ac:dyDescent="0.2">
      <c r="A413" s="86" t="s">
        <v>166</v>
      </c>
      <c r="B413" s="86">
        <v>20</v>
      </c>
      <c r="C413" s="87">
        <v>780.28384767</v>
      </c>
      <c r="D413" s="87">
        <v>775.96567053000001</v>
      </c>
      <c r="E413" s="87">
        <v>0</v>
      </c>
      <c r="F413" s="87">
        <v>77.596567050000004</v>
      </c>
      <c r="G413" s="87">
        <v>193.99141763</v>
      </c>
      <c r="H413" s="87">
        <v>387.98283527000001</v>
      </c>
      <c r="I413" s="87">
        <v>0</v>
      </c>
      <c r="J413" s="87">
        <v>426.78111878999999</v>
      </c>
      <c r="K413" s="87">
        <v>504.37768584000003</v>
      </c>
      <c r="L413" s="87">
        <v>581.97425290000001</v>
      </c>
    </row>
    <row r="414" spans="1:12" ht="12.75" customHeight="1" x14ac:dyDescent="0.2">
      <c r="A414" s="86" t="s">
        <v>166</v>
      </c>
      <c r="B414" s="86">
        <v>21</v>
      </c>
      <c r="C414" s="87">
        <v>825.92050277999999</v>
      </c>
      <c r="D414" s="87">
        <v>821.65841612999998</v>
      </c>
      <c r="E414" s="87">
        <v>0</v>
      </c>
      <c r="F414" s="87">
        <v>82.165841610000001</v>
      </c>
      <c r="G414" s="87">
        <v>205.41460402999999</v>
      </c>
      <c r="H414" s="87">
        <v>410.82920806999999</v>
      </c>
      <c r="I414" s="87">
        <v>0</v>
      </c>
      <c r="J414" s="87">
        <v>451.91212887</v>
      </c>
      <c r="K414" s="87">
        <v>534.07797047999998</v>
      </c>
      <c r="L414" s="87">
        <v>616.24381210000001</v>
      </c>
    </row>
    <row r="415" spans="1:12" ht="12.75" customHeight="1" x14ac:dyDescent="0.2">
      <c r="A415" s="86" t="s">
        <v>166</v>
      </c>
      <c r="B415" s="86">
        <v>22</v>
      </c>
      <c r="C415" s="87">
        <v>932.16769939000005</v>
      </c>
      <c r="D415" s="87">
        <v>926.97331625000004</v>
      </c>
      <c r="E415" s="87">
        <v>0</v>
      </c>
      <c r="F415" s="87">
        <v>92.697331629999994</v>
      </c>
      <c r="G415" s="87">
        <v>231.74332906000001</v>
      </c>
      <c r="H415" s="87">
        <v>463.48665813000002</v>
      </c>
      <c r="I415" s="87">
        <v>0</v>
      </c>
      <c r="J415" s="87">
        <v>509.83532394000002</v>
      </c>
      <c r="K415" s="87">
        <v>602.53265555999997</v>
      </c>
      <c r="L415" s="87">
        <v>695.22998718999997</v>
      </c>
    </row>
    <row r="416" spans="1:12" ht="12.75" customHeight="1" x14ac:dyDescent="0.2">
      <c r="A416" s="86" t="s">
        <v>166</v>
      </c>
      <c r="B416" s="86">
        <v>23</v>
      </c>
      <c r="C416" s="87">
        <v>1031.6210737599999</v>
      </c>
      <c r="D416" s="87">
        <v>1026.40901257</v>
      </c>
      <c r="E416" s="87">
        <v>0</v>
      </c>
      <c r="F416" s="87">
        <v>102.64090126000001</v>
      </c>
      <c r="G416" s="87">
        <v>256.60225314000002</v>
      </c>
      <c r="H416" s="87">
        <v>513.20450629000004</v>
      </c>
      <c r="I416" s="87">
        <v>0</v>
      </c>
      <c r="J416" s="87">
        <v>564.52495691000001</v>
      </c>
      <c r="K416" s="87">
        <v>667.16585816999998</v>
      </c>
      <c r="L416" s="87">
        <v>769.80675943000006</v>
      </c>
    </row>
    <row r="417" spans="1:12" ht="12.75" customHeight="1" x14ac:dyDescent="0.2">
      <c r="A417" s="86" t="s">
        <v>166</v>
      </c>
      <c r="B417" s="86">
        <v>24</v>
      </c>
      <c r="C417" s="87">
        <v>1113.0389609700001</v>
      </c>
      <c r="D417" s="87">
        <v>1107.4475097899999</v>
      </c>
      <c r="E417" s="87">
        <v>0</v>
      </c>
      <c r="F417" s="87">
        <v>110.74475098000001</v>
      </c>
      <c r="G417" s="87">
        <v>276.86187745000001</v>
      </c>
      <c r="H417" s="87">
        <v>553.72375490000002</v>
      </c>
      <c r="I417" s="87">
        <v>0</v>
      </c>
      <c r="J417" s="87">
        <v>609.09613037999998</v>
      </c>
      <c r="K417" s="87">
        <v>719.84088136000003</v>
      </c>
      <c r="L417" s="87">
        <v>830.58563233999996</v>
      </c>
    </row>
    <row r="418" spans="1:12" ht="12.75" customHeight="1" x14ac:dyDescent="0.2">
      <c r="A418" s="86" t="s">
        <v>167</v>
      </c>
      <c r="B418" s="86">
        <v>1</v>
      </c>
      <c r="C418" s="87">
        <v>1216.63631448</v>
      </c>
      <c r="D418" s="87">
        <v>1210.8641096900001</v>
      </c>
      <c r="E418" s="87">
        <v>0</v>
      </c>
      <c r="F418" s="87">
        <v>121.08641097</v>
      </c>
      <c r="G418" s="87">
        <v>302.71602741999999</v>
      </c>
      <c r="H418" s="87">
        <v>605.43205484999999</v>
      </c>
      <c r="I418" s="87">
        <v>0</v>
      </c>
      <c r="J418" s="87">
        <v>665.97526032999997</v>
      </c>
      <c r="K418" s="87">
        <v>787.06167129999994</v>
      </c>
      <c r="L418" s="87">
        <v>908.14808227000003</v>
      </c>
    </row>
    <row r="419" spans="1:12" ht="12.75" customHeight="1" x14ac:dyDescent="0.2">
      <c r="A419" s="86" t="s">
        <v>167</v>
      </c>
      <c r="B419" s="86">
        <v>2</v>
      </c>
      <c r="C419" s="87">
        <v>1255.49093677</v>
      </c>
      <c r="D419" s="87">
        <v>1249.5584962600001</v>
      </c>
      <c r="E419" s="87">
        <v>0</v>
      </c>
      <c r="F419" s="87">
        <v>124.95584963</v>
      </c>
      <c r="G419" s="87">
        <v>312.38962407000002</v>
      </c>
      <c r="H419" s="87">
        <v>624.77924813000004</v>
      </c>
      <c r="I419" s="87">
        <v>0</v>
      </c>
      <c r="J419" s="87">
        <v>687.25717294000003</v>
      </c>
      <c r="K419" s="87">
        <v>812.21302257000002</v>
      </c>
      <c r="L419" s="87">
        <v>937.16887220000001</v>
      </c>
    </row>
    <row r="420" spans="1:12" ht="12.75" customHeight="1" x14ac:dyDescent="0.2">
      <c r="A420" s="86" t="s">
        <v>167</v>
      </c>
      <c r="B420" s="86">
        <v>3</v>
      </c>
      <c r="C420" s="87">
        <v>1256.7826029299999</v>
      </c>
      <c r="D420" s="87">
        <v>1250.89693231</v>
      </c>
      <c r="E420" s="87">
        <v>0</v>
      </c>
      <c r="F420" s="87">
        <v>125.08969322999999</v>
      </c>
      <c r="G420" s="87">
        <v>312.72423307999998</v>
      </c>
      <c r="H420" s="87">
        <v>625.44846615999995</v>
      </c>
      <c r="I420" s="87">
        <v>0</v>
      </c>
      <c r="J420" s="87">
        <v>687.99331276999999</v>
      </c>
      <c r="K420" s="87">
        <v>813.08300599999995</v>
      </c>
      <c r="L420" s="87">
        <v>938.17269923000003</v>
      </c>
    </row>
    <row r="421" spans="1:12" ht="12.75" customHeight="1" x14ac:dyDescent="0.2">
      <c r="A421" s="86" t="s">
        <v>167</v>
      </c>
      <c r="B421" s="86">
        <v>4</v>
      </c>
      <c r="C421" s="87">
        <v>1253.1634118300001</v>
      </c>
      <c r="D421" s="87">
        <v>1246.90497473</v>
      </c>
      <c r="E421" s="87">
        <v>0</v>
      </c>
      <c r="F421" s="87">
        <v>124.69049747</v>
      </c>
      <c r="G421" s="87">
        <v>311.72624367999998</v>
      </c>
      <c r="H421" s="87">
        <v>623.45248736999997</v>
      </c>
      <c r="I421" s="87">
        <v>0</v>
      </c>
      <c r="J421" s="87">
        <v>685.79773609999995</v>
      </c>
      <c r="K421" s="87">
        <v>810.48823357000003</v>
      </c>
      <c r="L421" s="87">
        <v>935.17873105000001</v>
      </c>
    </row>
    <row r="422" spans="1:12" ht="12.75" customHeight="1" x14ac:dyDescent="0.2">
      <c r="A422" s="86" t="s">
        <v>167</v>
      </c>
      <c r="B422" s="86">
        <v>5</v>
      </c>
      <c r="C422" s="87">
        <v>1255.07020655</v>
      </c>
      <c r="D422" s="87">
        <v>1247.47239356</v>
      </c>
      <c r="E422" s="87">
        <v>0</v>
      </c>
      <c r="F422" s="87">
        <v>124.74723935999999</v>
      </c>
      <c r="G422" s="87">
        <v>311.86809839</v>
      </c>
      <c r="H422" s="87">
        <v>623.73619678</v>
      </c>
      <c r="I422" s="87">
        <v>0</v>
      </c>
      <c r="J422" s="87">
        <v>686.10981646000005</v>
      </c>
      <c r="K422" s="87">
        <v>810.85705581000002</v>
      </c>
      <c r="L422" s="87">
        <v>935.60429517</v>
      </c>
    </row>
    <row r="423" spans="1:12" ht="12.75" customHeight="1" x14ac:dyDescent="0.2">
      <c r="A423" s="86" t="s">
        <v>167</v>
      </c>
      <c r="B423" s="86">
        <v>6</v>
      </c>
      <c r="C423" s="87">
        <v>1262.3337761600001</v>
      </c>
      <c r="D423" s="87">
        <v>1254.06924768</v>
      </c>
      <c r="E423" s="87">
        <v>0</v>
      </c>
      <c r="F423" s="87">
        <v>125.40692477</v>
      </c>
      <c r="G423" s="87">
        <v>313.51731192</v>
      </c>
      <c r="H423" s="87">
        <v>627.03462383999999</v>
      </c>
      <c r="I423" s="87">
        <v>0</v>
      </c>
      <c r="J423" s="87">
        <v>689.73808622000001</v>
      </c>
      <c r="K423" s="87">
        <v>815.14501098999995</v>
      </c>
      <c r="L423" s="87">
        <v>940.55193575999999</v>
      </c>
    </row>
    <row r="424" spans="1:12" ht="12.75" customHeight="1" x14ac:dyDescent="0.2">
      <c r="A424" s="86" t="s">
        <v>167</v>
      </c>
      <c r="B424" s="86">
        <v>7</v>
      </c>
      <c r="C424" s="87">
        <v>1226.2509443599999</v>
      </c>
      <c r="D424" s="87">
        <v>1218.08565967</v>
      </c>
      <c r="E424" s="87">
        <v>0</v>
      </c>
      <c r="F424" s="87">
        <v>121.80856597</v>
      </c>
      <c r="G424" s="87">
        <v>304.52141491999998</v>
      </c>
      <c r="H424" s="87">
        <v>609.04282983999997</v>
      </c>
      <c r="I424" s="87">
        <v>0</v>
      </c>
      <c r="J424" s="87">
        <v>669.94711282000003</v>
      </c>
      <c r="K424" s="87">
        <v>791.75567879000005</v>
      </c>
      <c r="L424" s="87">
        <v>913.56424474999994</v>
      </c>
    </row>
    <row r="425" spans="1:12" ht="12.75" customHeight="1" x14ac:dyDescent="0.2">
      <c r="A425" s="86" t="s">
        <v>167</v>
      </c>
      <c r="B425" s="86">
        <v>8</v>
      </c>
      <c r="C425" s="87">
        <v>1107.0213079</v>
      </c>
      <c r="D425" s="87">
        <v>1100.0978900099999</v>
      </c>
      <c r="E425" s="87">
        <v>0</v>
      </c>
      <c r="F425" s="87">
        <v>110.009789</v>
      </c>
      <c r="G425" s="87">
        <v>275.0244725</v>
      </c>
      <c r="H425" s="87">
        <v>550.04894501000001</v>
      </c>
      <c r="I425" s="87">
        <v>0</v>
      </c>
      <c r="J425" s="87">
        <v>605.05383950999999</v>
      </c>
      <c r="K425" s="87">
        <v>715.06362850999994</v>
      </c>
      <c r="L425" s="87">
        <v>825.07341751000001</v>
      </c>
    </row>
    <row r="426" spans="1:12" ht="12.75" customHeight="1" x14ac:dyDescent="0.2">
      <c r="A426" s="86" t="s">
        <v>167</v>
      </c>
      <c r="B426" s="86">
        <v>9</v>
      </c>
      <c r="C426" s="87">
        <v>1038.62615957</v>
      </c>
      <c r="D426" s="87">
        <v>1033.5565412599999</v>
      </c>
      <c r="E426" s="87">
        <v>0</v>
      </c>
      <c r="F426" s="87">
        <v>103.35565413</v>
      </c>
      <c r="G426" s="87">
        <v>258.38913531999998</v>
      </c>
      <c r="H426" s="87">
        <v>516.77827062999995</v>
      </c>
      <c r="I426" s="87">
        <v>0</v>
      </c>
      <c r="J426" s="87">
        <v>568.45609768999998</v>
      </c>
      <c r="K426" s="87">
        <v>671.81175182000004</v>
      </c>
      <c r="L426" s="87">
        <v>775.16740594999999</v>
      </c>
    </row>
    <row r="427" spans="1:12" ht="12.75" customHeight="1" x14ac:dyDescent="0.2">
      <c r="A427" s="86" t="s">
        <v>167</v>
      </c>
      <c r="B427" s="86">
        <v>10</v>
      </c>
      <c r="C427" s="87">
        <v>943.48680137999997</v>
      </c>
      <c r="D427" s="87">
        <v>939.47232560999998</v>
      </c>
      <c r="E427" s="87">
        <v>0</v>
      </c>
      <c r="F427" s="87">
        <v>93.947232560000003</v>
      </c>
      <c r="G427" s="87">
        <v>234.86808139999999</v>
      </c>
      <c r="H427" s="87">
        <v>469.73616281</v>
      </c>
      <c r="I427" s="87">
        <v>0</v>
      </c>
      <c r="J427" s="87">
        <v>516.70977908999998</v>
      </c>
      <c r="K427" s="87">
        <v>610.65701164999996</v>
      </c>
      <c r="L427" s="87">
        <v>704.60424421000005</v>
      </c>
    </row>
    <row r="428" spans="1:12" ht="12.75" customHeight="1" x14ac:dyDescent="0.2">
      <c r="A428" s="86" t="s">
        <v>167</v>
      </c>
      <c r="B428" s="86">
        <v>11</v>
      </c>
      <c r="C428" s="87">
        <v>857.12043411000002</v>
      </c>
      <c r="D428" s="87">
        <v>853.03280395000002</v>
      </c>
      <c r="E428" s="87">
        <v>0</v>
      </c>
      <c r="F428" s="87">
        <v>85.303280400000006</v>
      </c>
      <c r="G428" s="87">
        <v>213.25820099000001</v>
      </c>
      <c r="H428" s="87">
        <v>426.51640198000001</v>
      </c>
      <c r="I428" s="87">
        <v>0</v>
      </c>
      <c r="J428" s="87">
        <v>469.16804216999998</v>
      </c>
      <c r="K428" s="87">
        <v>554.47132256999998</v>
      </c>
      <c r="L428" s="87">
        <v>639.77460296000004</v>
      </c>
    </row>
    <row r="429" spans="1:12" ht="12.75" customHeight="1" x14ac:dyDescent="0.2">
      <c r="A429" s="86" t="s">
        <v>167</v>
      </c>
      <c r="B429" s="86">
        <v>12</v>
      </c>
      <c r="C429" s="87">
        <v>826.05757458999994</v>
      </c>
      <c r="D429" s="87">
        <v>822.02326305999998</v>
      </c>
      <c r="E429" s="87">
        <v>0</v>
      </c>
      <c r="F429" s="87">
        <v>82.202326310000004</v>
      </c>
      <c r="G429" s="87">
        <v>205.50581577</v>
      </c>
      <c r="H429" s="87">
        <v>411.01163152999999</v>
      </c>
      <c r="I429" s="87">
        <v>0</v>
      </c>
      <c r="J429" s="87">
        <v>452.11279467999998</v>
      </c>
      <c r="K429" s="87">
        <v>534.31512098999997</v>
      </c>
      <c r="L429" s="87">
        <v>616.51744729999996</v>
      </c>
    </row>
    <row r="430" spans="1:12" ht="12.75" customHeight="1" x14ac:dyDescent="0.2">
      <c r="A430" s="86" t="s">
        <v>167</v>
      </c>
      <c r="B430" s="86">
        <v>13</v>
      </c>
      <c r="C430" s="87">
        <v>830.41964672999995</v>
      </c>
      <c r="D430" s="87">
        <v>826.77447309000001</v>
      </c>
      <c r="E430" s="87">
        <v>0</v>
      </c>
      <c r="F430" s="87">
        <v>82.677447310000005</v>
      </c>
      <c r="G430" s="87">
        <v>206.69361827</v>
      </c>
      <c r="H430" s="87">
        <v>413.38723655000001</v>
      </c>
      <c r="I430" s="87">
        <v>0</v>
      </c>
      <c r="J430" s="87">
        <v>454.72596019999997</v>
      </c>
      <c r="K430" s="87">
        <v>537.40340750999997</v>
      </c>
      <c r="L430" s="87">
        <v>620.08085482000001</v>
      </c>
    </row>
    <row r="431" spans="1:12" ht="12.75" customHeight="1" x14ac:dyDescent="0.2">
      <c r="A431" s="86" t="s">
        <v>167</v>
      </c>
      <c r="B431" s="86">
        <v>14</v>
      </c>
      <c r="C431" s="87">
        <v>838.06587151999997</v>
      </c>
      <c r="D431" s="87">
        <v>834.12246339000001</v>
      </c>
      <c r="E431" s="87">
        <v>0</v>
      </c>
      <c r="F431" s="87">
        <v>83.412246339999996</v>
      </c>
      <c r="G431" s="87">
        <v>208.53061585</v>
      </c>
      <c r="H431" s="87">
        <v>417.06123170000001</v>
      </c>
      <c r="I431" s="87">
        <v>0</v>
      </c>
      <c r="J431" s="87">
        <v>458.76735486000001</v>
      </c>
      <c r="K431" s="87">
        <v>542.17960119999998</v>
      </c>
      <c r="L431" s="87">
        <v>625.59184754</v>
      </c>
    </row>
    <row r="432" spans="1:12" ht="12.75" customHeight="1" x14ac:dyDescent="0.2">
      <c r="A432" s="86" t="s">
        <v>167</v>
      </c>
      <c r="B432" s="86">
        <v>15</v>
      </c>
      <c r="C432" s="87">
        <v>853.87367285000005</v>
      </c>
      <c r="D432" s="87">
        <v>849.44128659</v>
      </c>
      <c r="E432" s="87">
        <v>0</v>
      </c>
      <c r="F432" s="87">
        <v>84.944128660000004</v>
      </c>
      <c r="G432" s="87">
        <v>212.36032165</v>
      </c>
      <c r="H432" s="87">
        <v>424.72064330000001</v>
      </c>
      <c r="I432" s="87">
        <v>0</v>
      </c>
      <c r="J432" s="87">
        <v>467.19270762000002</v>
      </c>
      <c r="K432" s="87">
        <v>552.13683628000001</v>
      </c>
      <c r="L432" s="87">
        <v>637.08096493999994</v>
      </c>
    </row>
    <row r="433" spans="1:12" ht="12.75" customHeight="1" x14ac:dyDescent="0.2">
      <c r="A433" s="86" t="s">
        <v>167</v>
      </c>
      <c r="B433" s="86">
        <v>16</v>
      </c>
      <c r="C433" s="87">
        <v>862.31448825999996</v>
      </c>
      <c r="D433" s="87">
        <v>858.58566311000004</v>
      </c>
      <c r="E433" s="87">
        <v>0</v>
      </c>
      <c r="F433" s="87">
        <v>85.85856631</v>
      </c>
      <c r="G433" s="87">
        <v>214.64641578000001</v>
      </c>
      <c r="H433" s="87">
        <v>429.29283156000002</v>
      </c>
      <c r="I433" s="87">
        <v>0</v>
      </c>
      <c r="J433" s="87">
        <v>472.22211471000003</v>
      </c>
      <c r="K433" s="87">
        <v>558.08068102000004</v>
      </c>
      <c r="L433" s="87">
        <v>643.93924732999994</v>
      </c>
    </row>
    <row r="434" spans="1:12" ht="12.75" customHeight="1" x14ac:dyDescent="0.2">
      <c r="A434" s="86" t="s">
        <v>167</v>
      </c>
      <c r="B434" s="86">
        <v>17</v>
      </c>
      <c r="C434" s="87">
        <v>864.73216724999997</v>
      </c>
      <c r="D434" s="87">
        <v>860.71425251000005</v>
      </c>
      <c r="E434" s="87">
        <v>0</v>
      </c>
      <c r="F434" s="87">
        <v>86.071425250000004</v>
      </c>
      <c r="G434" s="87">
        <v>215.17856312999999</v>
      </c>
      <c r="H434" s="87">
        <v>430.35712625999997</v>
      </c>
      <c r="I434" s="87">
        <v>0</v>
      </c>
      <c r="J434" s="87">
        <v>473.39283888</v>
      </c>
      <c r="K434" s="87">
        <v>559.46426412999995</v>
      </c>
      <c r="L434" s="87">
        <v>645.53568938000001</v>
      </c>
    </row>
    <row r="435" spans="1:12" ht="12.75" customHeight="1" x14ac:dyDescent="0.2">
      <c r="A435" s="86" t="s">
        <v>167</v>
      </c>
      <c r="B435" s="86">
        <v>18</v>
      </c>
      <c r="C435" s="87">
        <v>846.67135929000005</v>
      </c>
      <c r="D435" s="87">
        <v>842.28880163999997</v>
      </c>
      <c r="E435" s="87">
        <v>0</v>
      </c>
      <c r="F435" s="87">
        <v>84.228880160000003</v>
      </c>
      <c r="G435" s="87">
        <v>210.57220040999999</v>
      </c>
      <c r="H435" s="87">
        <v>421.14440081999999</v>
      </c>
      <c r="I435" s="87">
        <v>0</v>
      </c>
      <c r="J435" s="87">
        <v>463.2588409</v>
      </c>
      <c r="K435" s="87">
        <v>547.48772107000002</v>
      </c>
      <c r="L435" s="87">
        <v>631.71660123000004</v>
      </c>
    </row>
    <row r="436" spans="1:12" ht="12.75" customHeight="1" x14ac:dyDescent="0.2">
      <c r="A436" s="86" t="s">
        <v>167</v>
      </c>
      <c r="B436" s="86">
        <v>19</v>
      </c>
      <c r="C436" s="87">
        <v>795.89252180999995</v>
      </c>
      <c r="D436" s="87">
        <v>792.06281363000005</v>
      </c>
      <c r="E436" s="87">
        <v>0</v>
      </c>
      <c r="F436" s="87">
        <v>79.206281360000006</v>
      </c>
      <c r="G436" s="87">
        <v>198.01570340999999</v>
      </c>
      <c r="H436" s="87">
        <v>396.03140681999997</v>
      </c>
      <c r="I436" s="87">
        <v>0</v>
      </c>
      <c r="J436" s="87">
        <v>435.6345475</v>
      </c>
      <c r="K436" s="87">
        <v>514.84082885999999</v>
      </c>
      <c r="L436" s="87">
        <v>594.04711022000004</v>
      </c>
    </row>
    <row r="437" spans="1:12" ht="12.75" customHeight="1" x14ac:dyDescent="0.2">
      <c r="A437" s="86" t="s">
        <v>167</v>
      </c>
      <c r="B437" s="86">
        <v>20</v>
      </c>
      <c r="C437" s="87">
        <v>790.72365908999996</v>
      </c>
      <c r="D437" s="87">
        <v>786.84423525</v>
      </c>
      <c r="E437" s="87">
        <v>0</v>
      </c>
      <c r="F437" s="87">
        <v>78.684423530000004</v>
      </c>
      <c r="G437" s="87">
        <v>196.71105881</v>
      </c>
      <c r="H437" s="87">
        <v>393.42211763</v>
      </c>
      <c r="I437" s="87">
        <v>0</v>
      </c>
      <c r="J437" s="87">
        <v>432.76432939</v>
      </c>
      <c r="K437" s="87">
        <v>511.44875291</v>
      </c>
      <c r="L437" s="87">
        <v>590.13317644000006</v>
      </c>
    </row>
    <row r="438" spans="1:12" ht="12.75" customHeight="1" x14ac:dyDescent="0.2">
      <c r="A438" s="86" t="s">
        <v>167</v>
      </c>
      <c r="B438" s="86">
        <v>21</v>
      </c>
      <c r="C438" s="87">
        <v>850.62687750999999</v>
      </c>
      <c r="D438" s="87">
        <v>846.49236615999996</v>
      </c>
      <c r="E438" s="87">
        <v>0</v>
      </c>
      <c r="F438" s="87">
        <v>84.649236619999996</v>
      </c>
      <c r="G438" s="87">
        <v>211.62309153999999</v>
      </c>
      <c r="H438" s="87">
        <v>423.24618307999998</v>
      </c>
      <c r="I438" s="87">
        <v>0</v>
      </c>
      <c r="J438" s="87">
        <v>465.57080138999999</v>
      </c>
      <c r="K438" s="87">
        <v>550.22003800000005</v>
      </c>
      <c r="L438" s="87">
        <v>634.86927462000006</v>
      </c>
    </row>
    <row r="439" spans="1:12" ht="12.75" customHeight="1" x14ac:dyDescent="0.2">
      <c r="A439" s="86" t="s">
        <v>167</v>
      </c>
      <c r="B439" s="86">
        <v>22</v>
      </c>
      <c r="C439" s="87">
        <v>950.42473352000002</v>
      </c>
      <c r="D439" s="87">
        <v>945.83432270000003</v>
      </c>
      <c r="E439" s="87">
        <v>0</v>
      </c>
      <c r="F439" s="87">
        <v>94.583432270000003</v>
      </c>
      <c r="G439" s="87">
        <v>236.45858068000001</v>
      </c>
      <c r="H439" s="87">
        <v>472.91716135000001</v>
      </c>
      <c r="I439" s="87">
        <v>0</v>
      </c>
      <c r="J439" s="87">
        <v>520.20887748999996</v>
      </c>
      <c r="K439" s="87">
        <v>614.79230975999997</v>
      </c>
      <c r="L439" s="87">
        <v>709.37574202999997</v>
      </c>
    </row>
    <row r="440" spans="1:12" ht="12.75" customHeight="1" x14ac:dyDescent="0.2">
      <c r="A440" s="86" t="s">
        <v>167</v>
      </c>
      <c r="B440" s="86">
        <v>23</v>
      </c>
      <c r="C440" s="87">
        <v>1062.3595066299999</v>
      </c>
      <c r="D440" s="87">
        <v>1057.2359472799999</v>
      </c>
      <c r="E440" s="87">
        <v>0</v>
      </c>
      <c r="F440" s="87">
        <v>105.72359473</v>
      </c>
      <c r="G440" s="87">
        <v>264.30898681999997</v>
      </c>
      <c r="H440" s="87">
        <v>528.61797363999995</v>
      </c>
      <c r="I440" s="87">
        <v>0</v>
      </c>
      <c r="J440" s="87">
        <v>581.47977100000003</v>
      </c>
      <c r="K440" s="87">
        <v>687.20336572999997</v>
      </c>
      <c r="L440" s="87">
        <v>792.92696046000003</v>
      </c>
    </row>
    <row r="441" spans="1:12" ht="12.75" customHeight="1" x14ac:dyDescent="0.2">
      <c r="A441" s="86" t="s">
        <v>167</v>
      </c>
      <c r="B441" s="86">
        <v>24</v>
      </c>
      <c r="C441" s="87">
        <v>1145.6448750300001</v>
      </c>
      <c r="D441" s="87">
        <v>1140.07819167</v>
      </c>
      <c r="E441" s="87">
        <v>0</v>
      </c>
      <c r="F441" s="87">
        <v>114.00781917</v>
      </c>
      <c r="G441" s="87">
        <v>285.01954791999998</v>
      </c>
      <c r="H441" s="87">
        <v>570.03909583999996</v>
      </c>
      <c r="I441" s="87">
        <v>0</v>
      </c>
      <c r="J441" s="87">
        <v>627.04300541999999</v>
      </c>
      <c r="K441" s="87">
        <v>741.05082459000005</v>
      </c>
      <c r="L441" s="87">
        <v>855.05864374999999</v>
      </c>
    </row>
    <row r="442" spans="1:12" ht="12.75" customHeight="1" x14ac:dyDescent="0.2">
      <c r="A442" s="86" t="s">
        <v>168</v>
      </c>
      <c r="B442" s="86">
        <v>1</v>
      </c>
      <c r="C442" s="87">
        <v>1224.6854172400001</v>
      </c>
      <c r="D442" s="87">
        <v>1218.82815729</v>
      </c>
      <c r="E442" s="87">
        <v>0</v>
      </c>
      <c r="F442" s="87">
        <v>121.88281573</v>
      </c>
      <c r="G442" s="87">
        <v>304.70703931999998</v>
      </c>
      <c r="H442" s="87">
        <v>609.41407864999996</v>
      </c>
      <c r="I442" s="87">
        <v>0</v>
      </c>
      <c r="J442" s="87">
        <v>670.35548650999999</v>
      </c>
      <c r="K442" s="87">
        <v>792.23830224000005</v>
      </c>
      <c r="L442" s="87">
        <v>914.12111797</v>
      </c>
    </row>
    <row r="443" spans="1:12" ht="12.75" customHeight="1" x14ac:dyDescent="0.2">
      <c r="A443" s="86" t="s">
        <v>168</v>
      </c>
      <c r="B443" s="86">
        <v>2</v>
      </c>
      <c r="C443" s="87">
        <v>1270.9120189299999</v>
      </c>
      <c r="D443" s="87">
        <v>1264.8517975499999</v>
      </c>
      <c r="E443" s="87">
        <v>0</v>
      </c>
      <c r="F443" s="87">
        <v>126.48517975999999</v>
      </c>
      <c r="G443" s="87">
        <v>316.21294939000001</v>
      </c>
      <c r="H443" s="87">
        <v>632.42589878000001</v>
      </c>
      <c r="I443" s="87">
        <v>0</v>
      </c>
      <c r="J443" s="87">
        <v>695.66848864999997</v>
      </c>
      <c r="K443" s="87">
        <v>822.15366841000002</v>
      </c>
      <c r="L443" s="87">
        <v>948.63884815999995</v>
      </c>
    </row>
    <row r="444" spans="1:12" ht="12.75" customHeight="1" x14ac:dyDescent="0.2">
      <c r="A444" s="86" t="s">
        <v>168</v>
      </c>
      <c r="B444" s="86">
        <v>3</v>
      </c>
      <c r="C444" s="87">
        <v>1271.7707854400001</v>
      </c>
      <c r="D444" s="87">
        <v>1265.6511571000001</v>
      </c>
      <c r="E444" s="87">
        <v>0</v>
      </c>
      <c r="F444" s="87">
        <v>126.56511571</v>
      </c>
      <c r="G444" s="87">
        <v>316.41278928000003</v>
      </c>
      <c r="H444" s="87">
        <v>632.82557855000005</v>
      </c>
      <c r="I444" s="87">
        <v>0</v>
      </c>
      <c r="J444" s="87">
        <v>696.10813641000004</v>
      </c>
      <c r="K444" s="87">
        <v>822.67325212000003</v>
      </c>
      <c r="L444" s="87">
        <v>949.23836783000002</v>
      </c>
    </row>
    <row r="445" spans="1:12" ht="12.75" customHeight="1" x14ac:dyDescent="0.2">
      <c r="A445" s="86" t="s">
        <v>168</v>
      </c>
      <c r="B445" s="86">
        <v>4</v>
      </c>
      <c r="C445" s="87">
        <v>1253.1022895000001</v>
      </c>
      <c r="D445" s="87">
        <v>1246.47808205</v>
      </c>
      <c r="E445" s="87">
        <v>0</v>
      </c>
      <c r="F445" s="87">
        <v>124.64780820999999</v>
      </c>
      <c r="G445" s="87">
        <v>311.61952050999997</v>
      </c>
      <c r="H445" s="87">
        <v>623.23904102999995</v>
      </c>
      <c r="I445" s="87">
        <v>0</v>
      </c>
      <c r="J445" s="87">
        <v>685.56294513</v>
      </c>
      <c r="K445" s="87">
        <v>810.21075332999999</v>
      </c>
      <c r="L445" s="87">
        <v>934.85856153999998</v>
      </c>
    </row>
    <row r="446" spans="1:12" ht="12.75" customHeight="1" x14ac:dyDescent="0.2">
      <c r="A446" s="86" t="s">
        <v>168</v>
      </c>
      <c r="B446" s="86">
        <v>5</v>
      </c>
      <c r="C446" s="87">
        <v>1249.6272025599999</v>
      </c>
      <c r="D446" s="87">
        <v>1242.7729350899999</v>
      </c>
      <c r="E446" s="87">
        <v>0</v>
      </c>
      <c r="F446" s="87">
        <v>124.27729351000001</v>
      </c>
      <c r="G446" s="87">
        <v>310.69323377000001</v>
      </c>
      <c r="H446" s="87">
        <v>621.38646755000002</v>
      </c>
      <c r="I446" s="87">
        <v>0</v>
      </c>
      <c r="J446" s="87">
        <v>683.52511430000004</v>
      </c>
      <c r="K446" s="87">
        <v>807.80240780999998</v>
      </c>
      <c r="L446" s="87">
        <v>932.07970132000003</v>
      </c>
    </row>
    <row r="447" spans="1:12" ht="12.75" customHeight="1" x14ac:dyDescent="0.2">
      <c r="A447" s="86" t="s">
        <v>168</v>
      </c>
      <c r="B447" s="86">
        <v>6</v>
      </c>
      <c r="C447" s="87">
        <v>1265.9960159699999</v>
      </c>
      <c r="D447" s="87">
        <v>1258.17551675</v>
      </c>
      <c r="E447" s="87">
        <v>0</v>
      </c>
      <c r="F447" s="87">
        <v>125.81755167999999</v>
      </c>
      <c r="G447" s="87">
        <v>314.54387918999998</v>
      </c>
      <c r="H447" s="87">
        <v>629.08775837999997</v>
      </c>
      <c r="I447" s="87">
        <v>0</v>
      </c>
      <c r="J447" s="87">
        <v>691.99653421000005</v>
      </c>
      <c r="K447" s="87">
        <v>817.81408589</v>
      </c>
      <c r="L447" s="87">
        <v>943.63163755999994</v>
      </c>
    </row>
    <row r="448" spans="1:12" ht="12.75" customHeight="1" x14ac:dyDescent="0.2">
      <c r="A448" s="86" t="s">
        <v>168</v>
      </c>
      <c r="B448" s="86">
        <v>7</v>
      </c>
      <c r="C448" s="87">
        <v>1232.9635074800001</v>
      </c>
      <c r="D448" s="87">
        <v>1226.0323594700001</v>
      </c>
      <c r="E448" s="87">
        <v>0</v>
      </c>
      <c r="F448" s="87">
        <v>122.60323595</v>
      </c>
      <c r="G448" s="87">
        <v>306.50808986999999</v>
      </c>
      <c r="H448" s="87">
        <v>613.01617973999998</v>
      </c>
      <c r="I448" s="87">
        <v>0</v>
      </c>
      <c r="J448" s="87">
        <v>674.31779771000004</v>
      </c>
      <c r="K448" s="87">
        <v>796.92103366000003</v>
      </c>
      <c r="L448" s="87">
        <v>919.52426960000003</v>
      </c>
    </row>
    <row r="449" spans="1:12" ht="12.75" customHeight="1" x14ac:dyDescent="0.2">
      <c r="A449" s="86" t="s">
        <v>168</v>
      </c>
      <c r="B449" s="86">
        <v>8</v>
      </c>
      <c r="C449" s="87">
        <v>1156.6847494799999</v>
      </c>
      <c r="D449" s="87">
        <v>1150.19392748</v>
      </c>
      <c r="E449" s="87">
        <v>0</v>
      </c>
      <c r="F449" s="87">
        <v>115.01939274999999</v>
      </c>
      <c r="G449" s="87">
        <v>287.54848186999999</v>
      </c>
      <c r="H449" s="87">
        <v>575.09696373999998</v>
      </c>
      <c r="I449" s="87">
        <v>0</v>
      </c>
      <c r="J449" s="87">
        <v>632.60666011000001</v>
      </c>
      <c r="K449" s="87">
        <v>747.62605285999996</v>
      </c>
      <c r="L449" s="87">
        <v>862.64544561000002</v>
      </c>
    </row>
    <row r="450" spans="1:12" ht="12.75" customHeight="1" x14ac:dyDescent="0.2">
      <c r="A450" s="86" t="s">
        <v>168</v>
      </c>
      <c r="B450" s="86">
        <v>9</v>
      </c>
      <c r="C450" s="87">
        <v>1056.9407597700001</v>
      </c>
      <c r="D450" s="87">
        <v>1051.7390819300001</v>
      </c>
      <c r="E450" s="87">
        <v>0</v>
      </c>
      <c r="F450" s="87">
        <v>105.17390819000001</v>
      </c>
      <c r="G450" s="87">
        <v>262.93477048</v>
      </c>
      <c r="H450" s="87">
        <v>525.86954097</v>
      </c>
      <c r="I450" s="87">
        <v>0</v>
      </c>
      <c r="J450" s="87">
        <v>578.45649505999995</v>
      </c>
      <c r="K450" s="87">
        <v>683.63040324999997</v>
      </c>
      <c r="L450" s="87">
        <v>788.80431145</v>
      </c>
    </row>
    <row r="451" spans="1:12" ht="12.75" customHeight="1" x14ac:dyDescent="0.2">
      <c r="A451" s="86" t="s">
        <v>168</v>
      </c>
      <c r="B451" s="86">
        <v>10</v>
      </c>
      <c r="C451" s="87">
        <v>941.97185205000005</v>
      </c>
      <c r="D451" s="87">
        <v>937.09527094999999</v>
      </c>
      <c r="E451" s="87">
        <v>0</v>
      </c>
      <c r="F451" s="87">
        <v>93.709527100000003</v>
      </c>
      <c r="G451" s="87">
        <v>234.27381774</v>
      </c>
      <c r="H451" s="87">
        <v>468.54763548</v>
      </c>
      <c r="I451" s="87">
        <v>0</v>
      </c>
      <c r="J451" s="87">
        <v>515.40239901999996</v>
      </c>
      <c r="K451" s="87">
        <v>609.11192612000002</v>
      </c>
      <c r="L451" s="87">
        <v>702.82145320999996</v>
      </c>
    </row>
    <row r="452" spans="1:12" ht="12.75" customHeight="1" x14ac:dyDescent="0.2">
      <c r="A452" s="86" t="s">
        <v>168</v>
      </c>
      <c r="B452" s="86">
        <v>11</v>
      </c>
      <c r="C452" s="87">
        <v>867.03937387999997</v>
      </c>
      <c r="D452" s="87">
        <v>862.84474489000002</v>
      </c>
      <c r="E452" s="87">
        <v>0</v>
      </c>
      <c r="F452" s="87">
        <v>86.284474489999994</v>
      </c>
      <c r="G452" s="87">
        <v>215.71118622</v>
      </c>
      <c r="H452" s="87">
        <v>431.42237245000001</v>
      </c>
      <c r="I452" s="87">
        <v>0</v>
      </c>
      <c r="J452" s="87">
        <v>474.56460969</v>
      </c>
      <c r="K452" s="87">
        <v>560.84908417999998</v>
      </c>
      <c r="L452" s="87">
        <v>647.13355866999996</v>
      </c>
    </row>
    <row r="453" spans="1:12" ht="12.75" customHeight="1" x14ac:dyDescent="0.2">
      <c r="A453" s="86" t="s">
        <v>168</v>
      </c>
      <c r="B453" s="86">
        <v>12</v>
      </c>
      <c r="C453" s="87">
        <v>833.99452412000005</v>
      </c>
      <c r="D453" s="87">
        <v>829.91972959999998</v>
      </c>
      <c r="E453" s="87">
        <v>0</v>
      </c>
      <c r="F453" s="87">
        <v>82.991972959999998</v>
      </c>
      <c r="G453" s="87">
        <v>207.4799324</v>
      </c>
      <c r="H453" s="87">
        <v>414.95986479999999</v>
      </c>
      <c r="I453" s="87">
        <v>0</v>
      </c>
      <c r="J453" s="87">
        <v>456.45585127999999</v>
      </c>
      <c r="K453" s="87">
        <v>539.44782424000005</v>
      </c>
      <c r="L453" s="87">
        <v>622.43979720000004</v>
      </c>
    </row>
    <row r="454" spans="1:12" ht="12.75" customHeight="1" x14ac:dyDescent="0.2">
      <c r="A454" s="86" t="s">
        <v>168</v>
      </c>
      <c r="B454" s="86">
        <v>13</v>
      </c>
      <c r="C454" s="87">
        <v>833.68026629999997</v>
      </c>
      <c r="D454" s="87">
        <v>829.55458127999998</v>
      </c>
      <c r="E454" s="87">
        <v>0</v>
      </c>
      <c r="F454" s="87">
        <v>82.955458129999997</v>
      </c>
      <c r="G454" s="87">
        <v>207.38864531999999</v>
      </c>
      <c r="H454" s="87">
        <v>414.77729063999999</v>
      </c>
      <c r="I454" s="87">
        <v>0</v>
      </c>
      <c r="J454" s="87">
        <v>456.25501969999999</v>
      </c>
      <c r="K454" s="87">
        <v>539.21047782999995</v>
      </c>
      <c r="L454" s="87">
        <v>622.16593595999996</v>
      </c>
    </row>
    <row r="455" spans="1:12" ht="12.75" customHeight="1" x14ac:dyDescent="0.2">
      <c r="A455" s="86" t="s">
        <v>168</v>
      </c>
      <c r="B455" s="86">
        <v>14</v>
      </c>
      <c r="C455" s="87">
        <v>835.66870290999998</v>
      </c>
      <c r="D455" s="87">
        <v>831.55465118999996</v>
      </c>
      <c r="E455" s="87">
        <v>0</v>
      </c>
      <c r="F455" s="87">
        <v>83.155465120000002</v>
      </c>
      <c r="G455" s="87">
        <v>207.88866279999999</v>
      </c>
      <c r="H455" s="87">
        <v>415.77732559999998</v>
      </c>
      <c r="I455" s="87">
        <v>0</v>
      </c>
      <c r="J455" s="87">
        <v>457.35505814999999</v>
      </c>
      <c r="K455" s="87">
        <v>540.51052327000002</v>
      </c>
      <c r="L455" s="87">
        <v>623.66598839000005</v>
      </c>
    </row>
    <row r="456" spans="1:12" ht="12.75" customHeight="1" x14ac:dyDescent="0.2">
      <c r="A456" s="86" t="s">
        <v>168</v>
      </c>
      <c r="B456" s="86">
        <v>15</v>
      </c>
      <c r="C456" s="87">
        <v>837.17058008000004</v>
      </c>
      <c r="D456" s="87">
        <v>832.77534370000001</v>
      </c>
      <c r="E456" s="87">
        <v>0</v>
      </c>
      <c r="F456" s="87">
        <v>83.277534369999998</v>
      </c>
      <c r="G456" s="87">
        <v>208.19383593000001</v>
      </c>
      <c r="H456" s="87">
        <v>416.38767185</v>
      </c>
      <c r="I456" s="87">
        <v>0</v>
      </c>
      <c r="J456" s="87">
        <v>458.02643904000001</v>
      </c>
      <c r="K456" s="87">
        <v>541.30397341000003</v>
      </c>
      <c r="L456" s="87">
        <v>624.58150778000004</v>
      </c>
    </row>
    <row r="457" spans="1:12" ht="12.75" customHeight="1" x14ac:dyDescent="0.2">
      <c r="A457" s="86" t="s">
        <v>168</v>
      </c>
      <c r="B457" s="86">
        <v>16</v>
      </c>
      <c r="C457" s="87">
        <v>835.72392530000002</v>
      </c>
      <c r="D457" s="87">
        <v>831.67818224999996</v>
      </c>
      <c r="E457" s="87">
        <v>0</v>
      </c>
      <c r="F457" s="87">
        <v>83.167818229999995</v>
      </c>
      <c r="G457" s="87">
        <v>207.91954555999999</v>
      </c>
      <c r="H457" s="87">
        <v>415.83909112999999</v>
      </c>
      <c r="I457" s="87">
        <v>0</v>
      </c>
      <c r="J457" s="87">
        <v>457.42300024000002</v>
      </c>
      <c r="K457" s="87">
        <v>540.59081846000004</v>
      </c>
      <c r="L457" s="87">
        <v>623.75863669</v>
      </c>
    </row>
    <row r="458" spans="1:12" ht="12.75" customHeight="1" x14ac:dyDescent="0.2">
      <c r="A458" s="86" t="s">
        <v>168</v>
      </c>
      <c r="B458" s="86">
        <v>17</v>
      </c>
      <c r="C458" s="87">
        <v>839.45041561000005</v>
      </c>
      <c r="D458" s="87">
        <v>835.30754609999997</v>
      </c>
      <c r="E458" s="87">
        <v>0</v>
      </c>
      <c r="F458" s="87">
        <v>83.530754610000002</v>
      </c>
      <c r="G458" s="87">
        <v>208.82688653</v>
      </c>
      <c r="H458" s="87">
        <v>417.65377304999998</v>
      </c>
      <c r="I458" s="87">
        <v>0</v>
      </c>
      <c r="J458" s="87">
        <v>459.41915036</v>
      </c>
      <c r="K458" s="87">
        <v>542.94990497000003</v>
      </c>
      <c r="L458" s="87">
        <v>626.48065957999995</v>
      </c>
    </row>
    <row r="459" spans="1:12" ht="12.75" customHeight="1" x14ac:dyDescent="0.2">
      <c r="A459" s="86" t="s">
        <v>168</v>
      </c>
      <c r="B459" s="86">
        <v>18</v>
      </c>
      <c r="C459" s="87">
        <v>839.84791095000003</v>
      </c>
      <c r="D459" s="87">
        <v>835.80482467000002</v>
      </c>
      <c r="E459" s="87">
        <v>0</v>
      </c>
      <c r="F459" s="87">
        <v>83.580482470000007</v>
      </c>
      <c r="G459" s="87">
        <v>208.95120617000001</v>
      </c>
      <c r="H459" s="87">
        <v>417.90241234000001</v>
      </c>
      <c r="I459" s="87">
        <v>0</v>
      </c>
      <c r="J459" s="87">
        <v>459.69265357</v>
      </c>
      <c r="K459" s="87">
        <v>543.27313604000005</v>
      </c>
      <c r="L459" s="87">
        <v>626.85361850000004</v>
      </c>
    </row>
    <row r="460" spans="1:12" ht="12.75" customHeight="1" x14ac:dyDescent="0.2">
      <c r="A460" s="86" t="s">
        <v>168</v>
      </c>
      <c r="B460" s="86">
        <v>19</v>
      </c>
      <c r="C460" s="87">
        <v>837.96784735999995</v>
      </c>
      <c r="D460" s="87">
        <v>833.91842114999997</v>
      </c>
      <c r="E460" s="87">
        <v>0</v>
      </c>
      <c r="F460" s="87">
        <v>83.391842120000007</v>
      </c>
      <c r="G460" s="87">
        <v>208.47960528999999</v>
      </c>
      <c r="H460" s="87">
        <v>416.95921057999999</v>
      </c>
      <c r="I460" s="87">
        <v>0</v>
      </c>
      <c r="J460" s="87">
        <v>458.65513163000003</v>
      </c>
      <c r="K460" s="87">
        <v>542.04697375000001</v>
      </c>
      <c r="L460" s="87">
        <v>625.43881585999998</v>
      </c>
    </row>
    <row r="461" spans="1:12" ht="12.75" customHeight="1" x14ac:dyDescent="0.2">
      <c r="A461" s="86" t="s">
        <v>168</v>
      </c>
      <c r="B461" s="86">
        <v>20</v>
      </c>
      <c r="C461" s="87">
        <v>860.96318487999997</v>
      </c>
      <c r="D461" s="87">
        <v>856.60625463999997</v>
      </c>
      <c r="E461" s="87">
        <v>0</v>
      </c>
      <c r="F461" s="87">
        <v>85.660625460000006</v>
      </c>
      <c r="G461" s="87">
        <v>214.15156365999999</v>
      </c>
      <c r="H461" s="87">
        <v>428.30312731999999</v>
      </c>
      <c r="I461" s="87">
        <v>0</v>
      </c>
      <c r="J461" s="87">
        <v>471.13344004999999</v>
      </c>
      <c r="K461" s="87">
        <v>556.79406552</v>
      </c>
      <c r="L461" s="87">
        <v>642.45469098000001</v>
      </c>
    </row>
    <row r="462" spans="1:12" ht="12.75" customHeight="1" x14ac:dyDescent="0.2">
      <c r="A462" s="86" t="s">
        <v>168</v>
      </c>
      <c r="B462" s="86">
        <v>21</v>
      </c>
      <c r="C462" s="87">
        <v>896.19176884000001</v>
      </c>
      <c r="D462" s="87">
        <v>891.01674988000002</v>
      </c>
      <c r="E462" s="87">
        <v>0</v>
      </c>
      <c r="F462" s="87">
        <v>89.101674990000006</v>
      </c>
      <c r="G462" s="87">
        <v>222.75418747000001</v>
      </c>
      <c r="H462" s="87">
        <v>445.50837494000001</v>
      </c>
      <c r="I462" s="87">
        <v>0</v>
      </c>
      <c r="J462" s="87">
        <v>490.05921243</v>
      </c>
      <c r="K462" s="87">
        <v>579.16088741999999</v>
      </c>
      <c r="L462" s="87">
        <v>668.26256240999999</v>
      </c>
    </row>
    <row r="463" spans="1:12" ht="12.75" customHeight="1" x14ac:dyDescent="0.2">
      <c r="A463" s="86" t="s">
        <v>168</v>
      </c>
      <c r="B463" s="86">
        <v>22</v>
      </c>
      <c r="C463" s="87">
        <v>973.22147743999994</v>
      </c>
      <c r="D463" s="87">
        <v>968.32893577000004</v>
      </c>
      <c r="E463" s="87">
        <v>0</v>
      </c>
      <c r="F463" s="87">
        <v>96.832893580000004</v>
      </c>
      <c r="G463" s="87">
        <v>242.08223394000001</v>
      </c>
      <c r="H463" s="87">
        <v>484.16446789000003</v>
      </c>
      <c r="I463" s="87">
        <v>0</v>
      </c>
      <c r="J463" s="87">
        <v>532.58091466999997</v>
      </c>
      <c r="K463" s="87">
        <v>629.41380824999999</v>
      </c>
      <c r="L463" s="87">
        <v>726.24670183000001</v>
      </c>
    </row>
    <row r="464" spans="1:12" ht="12.75" customHeight="1" x14ac:dyDescent="0.2">
      <c r="A464" s="86" t="s">
        <v>168</v>
      </c>
      <c r="B464" s="86">
        <v>23</v>
      </c>
      <c r="C464" s="87">
        <v>1050.24540733</v>
      </c>
      <c r="D464" s="87">
        <v>1045.02087465</v>
      </c>
      <c r="E464" s="87">
        <v>0</v>
      </c>
      <c r="F464" s="87">
        <v>104.50208747000001</v>
      </c>
      <c r="G464" s="87">
        <v>261.25521866000003</v>
      </c>
      <c r="H464" s="87">
        <v>522.51043732999995</v>
      </c>
      <c r="I464" s="87">
        <v>0</v>
      </c>
      <c r="J464" s="87">
        <v>574.76148106000005</v>
      </c>
      <c r="K464" s="87">
        <v>679.26356852000004</v>
      </c>
      <c r="L464" s="87">
        <v>783.76565599000003</v>
      </c>
    </row>
    <row r="465" spans="1:12" ht="12.75" customHeight="1" x14ac:dyDescent="0.2">
      <c r="A465" s="86" t="s">
        <v>168</v>
      </c>
      <c r="B465" s="86">
        <v>24</v>
      </c>
      <c r="C465" s="87">
        <v>1131.6688306999999</v>
      </c>
      <c r="D465" s="87">
        <v>1126.4570083999999</v>
      </c>
      <c r="E465" s="87">
        <v>0</v>
      </c>
      <c r="F465" s="87">
        <v>112.64570084</v>
      </c>
      <c r="G465" s="87">
        <v>281.61425209999999</v>
      </c>
      <c r="H465" s="87">
        <v>563.22850419999997</v>
      </c>
      <c r="I465" s="87">
        <v>0</v>
      </c>
      <c r="J465" s="87">
        <v>619.55135461999998</v>
      </c>
      <c r="K465" s="87">
        <v>732.19705546</v>
      </c>
      <c r="L465" s="87">
        <v>844.84275630000002</v>
      </c>
    </row>
    <row r="466" spans="1:12" ht="12.75" customHeight="1" x14ac:dyDescent="0.2">
      <c r="A466" s="86" t="s">
        <v>169</v>
      </c>
      <c r="B466" s="86">
        <v>1</v>
      </c>
      <c r="C466" s="87">
        <v>1210.31761269</v>
      </c>
      <c r="D466" s="87">
        <v>1204.6866967799999</v>
      </c>
      <c r="E466" s="87">
        <v>0</v>
      </c>
      <c r="F466" s="87">
        <v>120.46866968</v>
      </c>
      <c r="G466" s="87">
        <v>301.17167419999998</v>
      </c>
      <c r="H466" s="87">
        <v>602.34334838999996</v>
      </c>
      <c r="I466" s="87">
        <v>0</v>
      </c>
      <c r="J466" s="87">
        <v>662.57768323000005</v>
      </c>
      <c r="K466" s="87">
        <v>783.04635291</v>
      </c>
      <c r="L466" s="87">
        <v>903.51502258999994</v>
      </c>
    </row>
    <row r="467" spans="1:12" ht="12.75" customHeight="1" x14ac:dyDescent="0.2">
      <c r="A467" s="86" t="s">
        <v>169</v>
      </c>
      <c r="B467" s="86">
        <v>2</v>
      </c>
      <c r="C467" s="87">
        <v>1237.2561188499999</v>
      </c>
      <c r="D467" s="87">
        <v>1231.43939662</v>
      </c>
      <c r="E467" s="87">
        <v>0</v>
      </c>
      <c r="F467" s="87">
        <v>123.14393966</v>
      </c>
      <c r="G467" s="87">
        <v>307.85984916000001</v>
      </c>
      <c r="H467" s="87">
        <v>615.71969831000001</v>
      </c>
      <c r="I467" s="87">
        <v>0</v>
      </c>
      <c r="J467" s="87">
        <v>677.29166813999996</v>
      </c>
      <c r="K467" s="87">
        <v>800.43560779999996</v>
      </c>
      <c r="L467" s="87">
        <v>923.57954746999997</v>
      </c>
    </row>
    <row r="468" spans="1:12" ht="12.75" customHeight="1" x14ac:dyDescent="0.2">
      <c r="A468" s="86" t="s">
        <v>169</v>
      </c>
      <c r="B468" s="86">
        <v>3</v>
      </c>
      <c r="C468" s="87">
        <v>1253.20241203</v>
      </c>
      <c r="D468" s="87">
        <v>1247.2341641400001</v>
      </c>
      <c r="E468" s="87">
        <v>0</v>
      </c>
      <c r="F468" s="87">
        <v>124.72341641</v>
      </c>
      <c r="G468" s="87">
        <v>311.80854104000002</v>
      </c>
      <c r="H468" s="87">
        <v>623.61708207000004</v>
      </c>
      <c r="I468" s="87">
        <v>0</v>
      </c>
      <c r="J468" s="87">
        <v>685.97879028</v>
      </c>
      <c r="K468" s="87">
        <v>810.70220669000003</v>
      </c>
      <c r="L468" s="87">
        <v>935.42562310999995</v>
      </c>
    </row>
    <row r="469" spans="1:12" ht="12.75" customHeight="1" x14ac:dyDescent="0.2">
      <c r="A469" s="86" t="s">
        <v>169</v>
      </c>
      <c r="B469" s="86">
        <v>4</v>
      </c>
      <c r="C469" s="87">
        <v>1247.8847997400001</v>
      </c>
      <c r="D469" s="87">
        <v>1241.9482901599999</v>
      </c>
      <c r="E469" s="87">
        <v>0</v>
      </c>
      <c r="F469" s="87">
        <v>124.19482902</v>
      </c>
      <c r="G469" s="87">
        <v>310.48707253999999</v>
      </c>
      <c r="H469" s="87">
        <v>620.97414507999997</v>
      </c>
      <c r="I469" s="87">
        <v>0</v>
      </c>
      <c r="J469" s="87">
        <v>683.07155958999999</v>
      </c>
      <c r="K469" s="87">
        <v>807.26638860000003</v>
      </c>
      <c r="L469" s="87">
        <v>931.46121761999996</v>
      </c>
    </row>
    <row r="470" spans="1:12" ht="12.75" customHeight="1" x14ac:dyDescent="0.2">
      <c r="A470" s="86" t="s">
        <v>169</v>
      </c>
      <c r="B470" s="86">
        <v>5</v>
      </c>
      <c r="C470" s="87">
        <v>1248.52871989</v>
      </c>
      <c r="D470" s="87">
        <v>1242.1366734000001</v>
      </c>
      <c r="E470" s="87">
        <v>0</v>
      </c>
      <c r="F470" s="87">
        <v>124.21366734</v>
      </c>
      <c r="G470" s="87">
        <v>310.53416835000002</v>
      </c>
      <c r="H470" s="87">
        <v>621.06833670000003</v>
      </c>
      <c r="I470" s="87">
        <v>0</v>
      </c>
      <c r="J470" s="87">
        <v>683.17517037000005</v>
      </c>
      <c r="K470" s="87">
        <v>807.38883770999996</v>
      </c>
      <c r="L470" s="87">
        <v>931.60250504999999</v>
      </c>
    </row>
    <row r="471" spans="1:12" ht="12.75" customHeight="1" x14ac:dyDescent="0.2">
      <c r="A471" s="86" t="s">
        <v>169</v>
      </c>
      <c r="B471" s="86">
        <v>6</v>
      </c>
      <c r="C471" s="87">
        <v>1233.4861205899999</v>
      </c>
      <c r="D471" s="87">
        <v>1226.87318839</v>
      </c>
      <c r="E471" s="87">
        <v>0</v>
      </c>
      <c r="F471" s="87">
        <v>122.68731884</v>
      </c>
      <c r="G471" s="87">
        <v>306.71829709999997</v>
      </c>
      <c r="H471" s="87">
        <v>613.43659419999994</v>
      </c>
      <c r="I471" s="87">
        <v>0</v>
      </c>
      <c r="J471" s="87">
        <v>674.78025361000005</v>
      </c>
      <c r="K471" s="87">
        <v>797.46757245000003</v>
      </c>
      <c r="L471" s="87">
        <v>920.15489129000002</v>
      </c>
    </row>
    <row r="472" spans="1:12" ht="12.75" customHeight="1" x14ac:dyDescent="0.2">
      <c r="A472" s="86" t="s">
        <v>169</v>
      </c>
      <c r="B472" s="86">
        <v>7</v>
      </c>
      <c r="C472" s="87">
        <v>1220.15369321</v>
      </c>
      <c r="D472" s="87">
        <v>1213.7190991</v>
      </c>
      <c r="E472" s="87">
        <v>0</v>
      </c>
      <c r="F472" s="87">
        <v>121.37190991</v>
      </c>
      <c r="G472" s="87">
        <v>303.42977478</v>
      </c>
      <c r="H472" s="87">
        <v>606.85954955</v>
      </c>
      <c r="I472" s="87">
        <v>0</v>
      </c>
      <c r="J472" s="87">
        <v>667.54550451</v>
      </c>
      <c r="K472" s="87">
        <v>788.91741442</v>
      </c>
      <c r="L472" s="87">
        <v>910.28932433</v>
      </c>
    </row>
    <row r="473" spans="1:12" ht="12.75" customHeight="1" x14ac:dyDescent="0.2">
      <c r="A473" s="86" t="s">
        <v>169</v>
      </c>
      <c r="B473" s="86">
        <v>8</v>
      </c>
      <c r="C473" s="87">
        <v>1219.3589653900001</v>
      </c>
      <c r="D473" s="87">
        <v>1213.3431382700001</v>
      </c>
      <c r="E473" s="87">
        <v>0</v>
      </c>
      <c r="F473" s="87">
        <v>121.33431383</v>
      </c>
      <c r="G473" s="87">
        <v>303.33578456999999</v>
      </c>
      <c r="H473" s="87">
        <v>606.67156913999997</v>
      </c>
      <c r="I473" s="87">
        <v>0</v>
      </c>
      <c r="J473" s="87">
        <v>667.33872604999999</v>
      </c>
      <c r="K473" s="87">
        <v>788.67303988000003</v>
      </c>
      <c r="L473" s="87">
        <v>910.00735369999995</v>
      </c>
    </row>
    <row r="474" spans="1:12" ht="12.75" customHeight="1" x14ac:dyDescent="0.2">
      <c r="A474" s="86" t="s">
        <v>169</v>
      </c>
      <c r="B474" s="86">
        <v>9</v>
      </c>
      <c r="C474" s="87">
        <v>1132.37897714</v>
      </c>
      <c r="D474" s="87">
        <v>1127.0712561</v>
      </c>
      <c r="E474" s="87">
        <v>0</v>
      </c>
      <c r="F474" s="87">
        <v>112.70712561000001</v>
      </c>
      <c r="G474" s="87">
        <v>281.76781403000001</v>
      </c>
      <c r="H474" s="87">
        <v>563.53562805000001</v>
      </c>
      <c r="I474" s="87">
        <v>0</v>
      </c>
      <c r="J474" s="87">
        <v>619.88919085999999</v>
      </c>
      <c r="K474" s="87">
        <v>732.59631647000003</v>
      </c>
      <c r="L474" s="87">
        <v>845.30344207999997</v>
      </c>
    </row>
    <row r="475" spans="1:12" ht="12.75" customHeight="1" x14ac:dyDescent="0.2">
      <c r="A475" s="86" t="s">
        <v>169</v>
      </c>
      <c r="B475" s="86">
        <v>10</v>
      </c>
      <c r="C475" s="87">
        <v>988.87098347999995</v>
      </c>
      <c r="D475" s="87">
        <v>984.20793379999998</v>
      </c>
      <c r="E475" s="87">
        <v>0</v>
      </c>
      <c r="F475" s="87">
        <v>98.420793380000006</v>
      </c>
      <c r="G475" s="87">
        <v>246.05198344999999</v>
      </c>
      <c r="H475" s="87">
        <v>492.10396689999999</v>
      </c>
      <c r="I475" s="87">
        <v>0</v>
      </c>
      <c r="J475" s="87">
        <v>541.31436358999997</v>
      </c>
      <c r="K475" s="87">
        <v>639.73515697000005</v>
      </c>
      <c r="L475" s="87">
        <v>738.15595035000001</v>
      </c>
    </row>
    <row r="476" spans="1:12" ht="12.75" customHeight="1" x14ac:dyDescent="0.2">
      <c r="A476" s="86" t="s">
        <v>169</v>
      </c>
      <c r="B476" s="86">
        <v>11</v>
      </c>
      <c r="C476" s="87">
        <v>867.43058252000003</v>
      </c>
      <c r="D476" s="87">
        <v>863.30852769000001</v>
      </c>
      <c r="E476" s="87">
        <v>0</v>
      </c>
      <c r="F476" s="87">
        <v>86.330852770000007</v>
      </c>
      <c r="G476" s="87">
        <v>215.82713192</v>
      </c>
      <c r="H476" s="87">
        <v>431.65426385000001</v>
      </c>
      <c r="I476" s="87">
        <v>0</v>
      </c>
      <c r="J476" s="87">
        <v>474.81969022999999</v>
      </c>
      <c r="K476" s="87">
        <v>561.15054299999997</v>
      </c>
      <c r="L476" s="87">
        <v>647.48139576999995</v>
      </c>
    </row>
    <row r="477" spans="1:12" ht="12.75" customHeight="1" x14ac:dyDescent="0.2">
      <c r="A477" s="86" t="s">
        <v>169</v>
      </c>
      <c r="B477" s="86">
        <v>12</v>
      </c>
      <c r="C477" s="87">
        <v>832.87209662999999</v>
      </c>
      <c r="D477" s="87">
        <v>828.86947118000001</v>
      </c>
      <c r="E477" s="87">
        <v>0</v>
      </c>
      <c r="F477" s="87">
        <v>82.886947120000002</v>
      </c>
      <c r="G477" s="87">
        <v>207.21736780000001</v>
      </c>
      <c r="H477" s="87">
        <v>414.43473559</v>
      </c>
      <c r="I477" s="87">
        <v>0</v>
      </c>
      <c r="J477" s="87">
        <v>455.87820914999998</v>
      </c>
      <c r="K477" s="87">
        <v>538.76515627000003</v>
      </c>
      <c r="L477" s="87">
        <v>621.65210338999998</v>
      </c>
    </row>
    <row r="478" spans="1:12" ht="12.75" customHeight="1" x14ac:dyDescent="0.2">
      <c r="A478" s="86" t="s">
        <v>169</v>
      </c>
      <c r="B478" s="86">
        <v>13</v>
      </c>
      <c r="C478" s="87">
        <v>841.32475615999999</v>
      </c>
      <c r="D478" s="87">
        <v>837.21094928000002</v>
      </c>
      <c r="E478" s="87">
        <v>0</v>
      </c>
      <c r="F478" s="87">
        <v>83.721094930000007</v>
      </c>
      <c r="G478" s="87">
        <v>209.30273732000001</v>
      </c>
      <c r="H478" s="87">
        <v>418.60547464000001</v>
      </c>
      <c r="I478" s="87">
        <v>0</v>
      </c>
      <c r="J478" s="87">
        <v>460.46602209999998</v>
      </c>
      <c r="K478" s="87">
        <v>544.18711702999997</v>
      </c>
      <c r="L478" s="87">
        <v>627.90821196000002</v>
      </c>
    </row>
    <row r="479" spans="1:12" ht="12.75" customHeight="1" x14ac:dyDescent="0.2">
      <c r="A479" s="86" t="s">
        <v>169</v>
      </c>
      <c r="B479" s="86">
        <v>14</v>
      </c>
      <c r="C479" s="87">
        <v>859.44217321999997</v>
      </c>
      <c r="D479" s="87">
        <v>855.25306959</v>
      </c>
      <c r="E479" s="87">
        <v>0</v>
      </c>
      <c r="F479" s="87">
        <v>85.525306959999995</v>
      </c>
      <c r="G479" s="87">
        <v>213.8132674</v>
      </c>
      <c r="H479" s="87">
        <v>427.6265348</v>
      </c>
      <c r="I479" s="87">
        <v>0</v>
      </c>
      <c r="J479" s="87">
        <v>470.38918826999998</v>
      </c>
      <c r="K479" s="87">
        <v>555.91449523000006</v>
      </c>
      <c r="L479" s="87">
        <v>641.43980219000002</v>
      </c>
    </row>
    <row r="480" spans="1:12" ht="12.75" customHeight="1" x14ac:dyDescent="0.2">
      <c r="A480" s="86" t="s">
        <v>169</v>
      </c>
      <c r="B480" s="86">
        <v>15</v>
      </c>
      <c r="C480" s="87">
        <v>868.55539910000005</v>
      </c>
      <c r="D480" s="87">
        <v>864.40806937000002</v>
      </c>
      <c r="E480" s="87">
        <v>0</v>
      </c>
      <c r="F480" s="87">
        <v>86.440806940000002</v>
      </c>
      <c r="G480" s="87">
        <v>216.10201734</v>
      </c>
      <c r="H480" s="87">
        <v>432.20403469000001</v>
      </c>
      <c r="I480" s="87">
        <v>0</v>
      </c>
      <c r="J480" s="87">
        <v>475.42443815000001</v>
      </c>
      <c r="K480" s="87">
        <v>561.86524509000003</v>
      </c>
      <c r="L480" s="87">
        <v>648.30605203000005</v>
      </c>
    </row>
    <row r="481" spans="1:12" ht="12.75" customHeight="1" x14ac:dyDescent="0.2">
      <c r="A481" s="86" t="s">
        <v>169</v>
      </c>
      <c r="B481" s="86">
        <v>16</v>
      </c>
      <c r="C481" s="87">
        <v>873.96139115000005</v>
      </c>
      <c r="D481" s="87">
        <v>869.76612837000005</v>
      </c>
      <c r="E481" s="87">
        <v>0</v>
      </c>
      <c r="F481" s="87">
        <v>86.976612840000001</v>
      </c>
      <c r="G481" s="87">
        <v>217.44153209000001</v>
      </c>
      <c r="H481" s="87">
        <v>434.88306419000003</v>
      </c>
      <c r="I481" s="87">
        <v>0</v>
      </c>
      <c r="J481" s="87">
        <v>478.37137059999998</v>
      </c>
      <c r="K481" s="87">
        <v>565.34798344000001</v>
      </c>
      <c r="L481" s="87">
        <v>652.32459628000004</v>
      </c>
    </row>
    <row r="482" spans="1:12" ht="12.75" customHeight="1" x14ac:dyDescent="0.2">
      <c r="A482" s="86" t="s">
        <v>169</v>
      </c>
      <c r="B482" s="86">
        <v>17</v>
      </c>
      <c r="C482" s="87">
        <v>875.87771527999996</v>
      </c>
      <c r="D482" s="87">
        <v>871.73318757000004</v>
      </c>
      <c r="E482" s="87">
        <v>0</v>
      </c>
      <c r="F482" s="87">
        <v>87.173318760000001</v>
      </c>
      <c r="G482" s="87">
        <v>217.93329689000001</v>
      </c>
      <c r="H482" s="87">
        <v>435.86659379000002</v>
      </c>
      <c r="I482" s="87">
        <v>0</v>
      </c>
      <c r="J482" s="87">
        <v>479.45325315999997</v>
      </c>
      <c r="K482" s="87">
        <v>566.62657191999995</v>
      </c>
      <c r="L482" s="87">
        <v>653.79989067999998</v>
      </c>
    </row>
    <row r="483" spans="1:12" ht="12.75" customHeight="1" x14ac:dyDescent="0.2">
      <c r="A483" s="86" t="s">
        <v>169</v>
      </c>
      <c r="B483" s="86">
        <v>18</v>
      </c>
      <c r="C483" s="87">
        <v>839.83258851999994</v>
      </c>
      <c r="D483" s="87">
        <v>835.83486489999996</v>
      </c>
      <c r="E483" s="87">
        <v>0</v>
      </c>
      <c r="F483" s="87">
        <v>83.583486489999999</v>
      </c>
      <c r="G483" s="87">
        <v>208.95871622999999</v>
      </c>
      <c r="H483" s="87">
        <v>417.91743244999998</v>
      </c>
      <c r="I483" s="87">
        <v>0</v>
      </c>
      <c r="J483" s="87">
        <v>459.7091757</v>
      </c>
      <c r="K483" s="87">
        <v>543.29266218999999</v>
      </c>
      <c r="L483" s="87">
        <v>626.87614868000003</v>
      </c>
    </row>
    <row r="484" spans="1:12" ht="12.75" customHeight="1" x14ac:dyDescent="0.2">
      <c r="A484" s="86" t="s">
        <v>169</v>
      </c>
      <c r="B484" s="86">
        <v>19</v>
      </c>
      <c r="C484" s="87">
        <v>810.38079458000004</v>
      </c>
      <c r="D484" s="87">
        <v>806.69567252000002</v>
      </c>
      <c r="E484" s="87">
        <v>0</v>
      </c>
      <c r="F484" s="87">
        <v>80.66956725</v>
      </c>
      <c r="G484" s="87">
        <v>201.67391813</v>
      </c>
      <c r="H484" s="87">
        <v>403.34783626000001</v>
      </c>
      <c r="I484" s="87">
        <v>0</v>
      </c>
      <c r="J484" s="87">
        <v>443.68261989000001</v>
      </c>
      <c r="K484" s="87">
        <v>524.35218713999996</v>
      </c>
      <c r="L484" s="87">
        <v>605.02175438999996</v>
      </c>
    </row>
    <row r="485" spans="1:12" ht="12.75" customHeight="1" x14ac:dyDescent="0.2">
      <c r="A485" s="86" t="s">
        <v>169</v>
      </c>
      <c r="B485" s="86">
        <v>20</v>
      </c>
      <c r="C485" s="87">
        <v>824.77298731999997</v>
      </c>
      <c r="D485" s="87">
        <v>821.08591231000003</v>
      </c>
      <c r="E485" s="87">
        <v>0</v>
      </c>
      <c r="F485" s="87">
        <v>82.108591230000002</v>
      </c>
      <c r="G485" s="87">
        <v>205.27147808000001</v>
      </c>
      <c r="H485" s="87">
        <v>410.54295616000002</v>
      </c>
      <c r="I485" s="87">
        <v>0</v>
      </c>
      <c r="J485" s="87">
        <v>451.59725177000001</v>
      </c>
      <c r="K485" s="87">
        <v>533.70584299999996</v>
      </c>
      <c r="L485" s="87">
        <v>615.81443422999996</v>
      </c>
    </row>
    <row r="486" spans="1:12" ht="12.75" customHeight="1" x14ac:dyDescent="0.2">
      <c r="A486" s="86" t="s">
        <v>169</v>
      </c>
      <c r="B486" s="86">
        <v>21</v>
      </c>
      <c r="C486" s="87">
        <v>874.32442039</v>
      </c>
      <c r="D486" s="87">
        <v>870.34539508</v>
      </c>
      <c r="E486" s="87">
        <v>0</v>
      </c>
      <c r="F486" s="87">
        <v>87.034539510000002</v>
      </c>
      <c r="G486" s="87">
        <v>217.58634877</v>
      </c>
      <c r="H486" s="87">
        <v>435.17269754</v>
      </c>
      <c r="I486" s="87">
        <v>0</v>
      </c>
      <c r="J486" s="87">
        <v>478.68996729000003</v>
      </c>
      <c r="K486" s="87">
        <v>565.72450679999997</v>
      </c>
      <c r="L486" s="87">
        <v>652.75904631000003</v>
      </c>
    </row>
    <row r="487" spans="1:12" ht="12.75" customHeight="1" x14ac:dyDescent="0.2">
      <c r="A487" s="86" t="s">
        <v>169</v>
      </c>
      <c r="B487" s="86">
        <v>22</v>
      </c>
      <c r="C487" s="87">
        <v>983.90950071999998</v>
      </c>
      <c r="D487" s="87">
        <v>979.27046110000003</v>
      </c>
      <c r="E487" s="87">
        <v>0</v>
      </c>
      <c r="F487" s="87">
        <v>97.927046110000006</v>
      </c>
      <c r="G487" s="87">
        <v>244.81761528000001</v>
      </c>
      <c r="H487" s="87">
        <v>489.63523055000002</v>
      </c>
      <c r="I487" s="87">
        <v>0</v>
      </c>
      <c r="J487" s="87">
        <v>538.59875361000002</v>
      </c>
      <c r="K487" s="87">
        <v>636.52579972000001</v>
      </c>
      <c r="L487" s="87">
        <v>734.45284583</v>
      </c>
    </row>
    <row r="488" spans="1:12" ht="12.75" customHeight="1" x14ac:dyDescent="0.2">
      <c r="A488" s="86" t="s">
        <v>169</v>
      </c>
      <c r="B488" s="86">
        <v>23</v>
      </c>
      <c r="C488" s="87">
        <v>1068.1632956999999</v>
      </c>
      <c r="D488" s="87">
        <v>1063.1722364499999</v>
      </c>
      <c r="E488" s="87">
        <v>0</v>
      </c>
      <c r="F488" s="87">
        <v>106.31722365</v>
      </c>
      <c r="G488" s="87">
        <v>265.79305911</v>
      </c>
      <c r="H488" s="87">
        <v>531.58611823000001</v>
      </c>
      <c r="I488" s="87">
        <v>0</v>
      </c>
      <c r="J488" s="87">
        <v>584.74473005000004</v>
      </c>
      <c r="K488" s="87">
        <v>691.06195369</v>
      </c>
      <c r="L488" s="87">
        <v>797.37917733999996</v>
      </c>
    </row>
    <row r="489" spans="1:12" ht="12.75" customHeight="1" x14ac:dyDescent="0.2">
      <c r="A489" s="86" t="s">
        <v>169</v>
      </c>
      <c r="B489" s="86">
        <v>24</v>
      </c>
      <c r="C489" s="87">
        <v>1176.07566281</v>
      </c>
      <c r="D489" s="87">
        <v>1170.6171368099999</v>
      </c>
      <c r="E489" s="87">
        <v>0</v>
      </c>
      <c r="F489" s="87">
        <v>117.06171368</v>
      </c>
      <c r="G489" s="87">
        <v>292.65428420000001</v>
      </c>
      <c r="H489" s="87">
        <v>585.30856841000002</v>
      </c>
      <c r="I489" s="87">
        <v>0</v>
      </c>
      <c r="J489" s="87">
        <v>643.83942524999998</v>
      </c>
      <c r="K489" s="87">
        <v>760.90113893</v>
      </c>
      <c r="L489" s="87">
        <v>877.96285261000003</v>
      </c>
    </row>
    <row r="490" spans="1:12" ht="12.75" customHeight="1" x14ac:dyDescent="0.2">
      <c r="A490" s="86" t="s">
        <v>170</v>
      </c>
      <c r="B490" s="86">
        <v>1</v>
      </c>
      <c r="C490" s="87">
        <v>1235.5028071500001</v>
      </c>
      <c r="D490" s="87">
        <v>1229.69351321</v>
      </c>
      <c r="E490" s="87">
        <v>0</v>
      </c>
      <c r="F490" s="87">
        <v>122.96935132</v>
      </c>
      <c r="G490" s="87">
        <v>307.42337830000002</v>
      </c>
      <c r="H490" s="87">
        <v>614.84675661000006</v>
      </c>
      <c r="I490" s="87">
        <v>0</v>
      </c>
      <c r="J490" s="87">
        <v>676.33143227000005</v>
      </c>
      <c r="K490" s="87">
        <v>799.30078359000004</v>
      </c>
      <c r="L490" s="87">
        <v>922.27013491000002</v>
      </c>
    </row>
    <row r="491" spans="1:12" ht="12.75" customHeight="1" x14ac:dyDescent="0.2">
      <c r="A491" s="86" t="s">
        <v>170</v>
      </c>
      <c r="B491" s="86">
        <v>2</v>
      </c>
      <c r="C491" s="87">
        <v>1266.84553385</v>
      </c>
      <c r="D491" s="87">
        <v>1260.96531964</v>
      </c>
      <c r="E491" s="87">
        <v>0</v>
      </c>
      <c r="F491" s="87">
        <v>126.09653195999999</v>
      </c>
      <c r="G491" s="87">
        <v>315.24132990999999</v>
      </c>
      <c r="H491" s="87">
        <v>630.48265981999998</v>
      </c>
      <c r="I491" s="87">
        <v>0</v>
      </c>
      <c r="J491" s="87">
        <v>693.53092579999998</v>
      </c>
      <c r="K491" s="87">
        <v>819.62745776999998</v>
      </c>
      <c r="L491" s="87">
        <v>945.72398972999997</v>
      </c>
    </row>
    <row r="492" spans="1:12" ht="12.75" customHeight="1" x14ac:dyDescent="0.2">
      <c r="A492" s="86" t="s">
        <v>170</v>
      </c>
      <c r="B492" s="86">
        <v>3</v>
      </c>
      <c r="C492" s="87">
        <v>1256.9797096</v>
      </c>
      <c r="D492" s="87">
        <v>1250.83234042</v>
      </c>
      <c r="E492" s="87">
        <v>0</v>
      </c>
      <c r="F492" s="87">
        <v>125.08323403999999</v>
      </c>
      <c r="G492" s="87">
        <v>312.70808511000001</v>
      </c>
      <c r="H492" s="87">
        <v>625.41617021000002</v>
      </c>
      <c r="I492" s="87">
        <v>0</v>
      </c>
      <c r="J492" s="87">
        <v>687.95778723000001</v>
      </c>
      <c r="K492" s="87">
        <v>813.04102126999999</v>
      </c>
      <c r="L492" s="87">
        <v>938.12425531999997</v>
      </c>
    </row>
    <row r="493" spans="1:12" ht="12.75" customHeight="1" x14ac:dyDescent="0.2">
      <c r="A493" s="86" t="s">
        <v>170</v>
      </c>
      <c r="B493" s="86">
        <v>4</v>
      </c>
      <c r="C493" s="87">
        <v>1253.7394829100001</v>
      </c>
      <c r="D493" s="87">
        <v>1247.7308499599999</v>
      </c>
      <c r="E493" s="87">
        <v>0</v>
      </c>
      <c r="F493" s="87">
        <v>124.77308499999999</v>
      </c>
      <c r="G493" s="87">
        <v>311.93271248999997</v>
      </c>
      <c r="H493" s="87">
        <v>623.86542497999994</v>
      </c>
      <c r="I493" s="87">
        <v>0</v>
      </c>
      <c r="J493" s="87">
        <v>686.25196747999996</v>
      </c>
      <c r="K493" s="87">
        <v>811.02505246999999</v>
      </c>
      <c r="L493" s="87">
        <v>935.79813747000003</v>
      </c>
    </row>
    <row r="494" spans="1:12" ht="12.75" customHeight="1" x14ac:dyDescent="0.2">
      <c r="A494" s="86" t="s">
        <v>170</v>
      </c>
      <c r="B494" s="86">
        <v>5</v>
      </c>
      <c r="C494" s="87">
        <v>1253.0707042399999</v>
      </c>
      <c r="D494" s="87">
        <v>1247.0091273200001</v>
      </c>
      <c r="E494" s="87">
        <v>0</v>
      </c>
      <c r="F494" s="87">
        <v>124.70091273</v>
      </c>
      <c r="G494" s="87">
        <v>311.75228183000002</v>
      </c>
      <c r="H494" s="87">
        <v>623.50456366000003</v>
      </c>
      <c r="I494" s="87">
        <v>0</v>
      </c>
      <c r="J494" s="87">
        <v>685.85502002999999</v>
      </c>
      <c r="K494" s="87">
        <v>810.55593276000002</v>
      </c>
      <c r="L494" s="87">
        <v>935.25684549000005</v>
      </c>
    </row>
    <row r="495" spans="1:12" ht="12.75" customHeight="1" x14ac:dyDescent="0.2">
      <c r="A495" s="86" t="s">
        <v>170</v>
      </c>
      <c r="B495" s="86">
        <v>6</v>
      </c>
      <c r="C495" s="87">
        <v>1257.0246239400001</v>
      </c>
      <c r="D495" s="87">
        <v>1250.93840789</v>
      </c>
      <c r="E495" s="87">
        <v>0</v>
      </c>
      <c r="F495" s="87">
        <v>125.09384079</v>
      </c>
      <c r="G495" s="87">
        <v>312.73460197000003</v>
      </c>
      <c r="H495" s="87">
        <v>625.46920394999995</v>
      </c>
      <c r="I495" s="87">
        <v>0</v>
      </c>
      <c r="J495" s="87">
        <v>688.01612434000003</v>
      </c>
      <c r="K495" s="87">
        <v>813.10996512999998</v>
      </c>
      <c r="L495" s="87">
        <v>938.20380592000004</v>
      </c>
    </row>
    <row r="496" spans="1:12" ht="12.75" customHeight="1" x14ac:dyDescent="0.2">
      <c r="A496" s="86" t="s">
        <v>170</v>
      </c>
      <c r="B496" s="86">
        <v>7</v>
      </c>
      <c r="C496" s="87">
        <v>1246.4112189800001</v>
      </c>
      <c r="D496" s="87">
        <v>1240.4704640099999</v>
      </c>
      <c r="E496" s="87">
        <v>0</v>
      </c>
      <c r="F496" s="87">
        <v>124.0470464</v>
      </c>
      <c r="G496" s="87">
        <v>310.117616</v>
      </c>
      <c r="H496" s="87">
        <v>620.23523201</v>
      </c>
      <c r="I496" s="87">
        <v>0</v>
      </c>
      <c r="J496" s="87">
        <v>682.25875521</v>
      </c>
      <c r="K496" s="87">
        <v>806.30580161</v>
      </c>
      <c r="L496" s="87">
        <v>930.35284801</v>
      </c>
    </row>
    <row r="497" spans="1:12" ht="12.75" customHeight="1" x14ac:dyDescent="0.2">
      <c r="A497" s="86" t="s">
        <v>170</v>
      </c>
      <c r="B497" s="86">
        <v>8</v>
      </c>
      <c r="C497" s="87">
        <v>1125.2334134800001</v>
      </c>
      <c r="D497" s="87">
        <v>1119.73572885</v>
      </c>
      <c r="E497" s="87">
        <v>0</v>
      </c>
      <c r="F497" s="87">
        <v>111.97357289</v>
      </c>
      <c r="G497" s="87">
        <v>279.93393221000002</v>
      </c>
      <c r="H497" s="87">
        <v>559.86786443000005</v>
      </c>
      <c r="I497" s="87">
        <v>0</v>
      </c>
      <c r="J497" s="87">
        <v>615.85465087</v>
      </c>
      <c r="K497" s="87">
        <v>727.82822375000001</v>
      </c>
      <c r="L497" s="87">
        <v>839.80179664000002</v>
      </c>
    </row>
    <row r="498" spans="1:12" ht="12.75" customHeight="1" x14ac:dyDescent="0.2">
      <c r="A498" s="86" t="s">
        <v>170</v>
      </c>
      <c r="B498" s="86">
        <v>9</v>
      </c>
      <c r="C498" s="87">
        <v>1058.20759002</v>
      </c>
      <c r="D498" s="87">
        <v>1052.97356195</v>
      </c>
      <c r="E498" s="87">
        <v>0</v>
      </c>
      <c r="F498" s="87">
        <v>105.2973562</v>
      </c>
      <c r="G498" s="87">
        <v>263.24339049000002</v>
      </c>
      <c r="H498" s="87">
        <v>526.48678098000005</v>
      </c>
      <c r="I498" s="87">
        <v>0</v>
      </c>
      <c r="J498" s="87">
        <v>579.13545907000002</v>
      </c>
      <c r="K498" s="87">
        <v>684.43281526999999</v>
      </c>
      <c r="L498" s="87">
        <v>789.73017145999995</v>
      </c>
    </row>
    <row r="499" spans="1:12" ht="12.75" customHeight="1" x14ac:dyDescent="0.2">
      <c r="A499" s="86" t="s">
        <v>170</v>
      </c>
      <c r="B499" s="86">
        <v>10</v>
      </c>
      <c r="C499" s="87">
        <v>972.83825478000006</v>
      </c>
      <c r="D499" s="87">
        <v>968.79372590000003</v>
      </c>
      <c r="E499" s="87">
        <v>0</v>
      </c>
      <c r="F499" s="87">
        <v>96.879372590000003</v>
      </c>
      <c r="G499" s="87">
        <v>242.19843148000001</v>
      </c>
      <c r="H499" s="87">
        <v>484.39686295000001</v>
      </c>
      <c r="I499" s="87">
        <v>0</v>
      </c>
      <c r="J499" s="87">
        <v>532.83654924999996</v>
      </c>
      <c r="K499" s="87">
        <v>629.71592183999996</v>
      </c>
      <c r="L499" s="87">
        <v>726.59529442999997</v>
      </c>
    </row>
    <row r="500" spans="1:12" ht="12.75" customHeight="1" x14ac:dyDescent="0.2">
      <c r="A500" s="86" t="s">
        <v>170</v>
      </c>
      <c r="B500" s="86">
        <v>11</v>
      </c>
      <c r="C500" s="87">
        <v>893.95555893000005</v>
      </c>
      <c r="D500" s="87">
        <v>890.07206934999999</v>
      </c>
      <c r="E500" s="87">
        <v>0</v>
      </c>
      <c r="F500" s="87">
        <v>89.007206940000003</v>
      </c>
      <c r="G500" s="87">
        <v>222.51801734</v>
      </c>
      <c r="H500" s="87">
        <v>445.03603468</v>
      </c>
      <c r="I500" s="87">
        <v>0</v>
      </c>
      <c r="J500" s="87">
        <v>489.53963814000002</v>
      </c>
      <c r="K500" s="87">
        <v>578.54684508000003</v>
      </c>
      <c r="L500" s="87">
        <v>667.55405200999996</v>
      </c>
    </row>
    <row r="501" spans="1:12" ht="12.75" customHeight="1" x14ac:dyDescent="0.2">
      <c r="A501" s="86" t="s">
        <v>170</v>
      </c>
      <c r="B501" s="86">
        <v>12</v>
      </c>
      <c r="C501" s="87">
        <v>853.73010439999996</v>
      </c>
      <c r="D501" s="87">
        <v>849.35486003000005</v>
      </c>
      <c r="E501" s="87">
        <v>0</v>
      </c>
      <c r="F501" s="87">
        <v>84.935485999999997</v>
      </c>
      <c r="G501" s="87">
        <v>212.33871500999999</v>
      </c>
      <c r="H501" s="87">
        <v>424.67743001999997</v>
      </c>
      <c r="I501" s="87">
        <v>0</v>
      </c>
      <c r="J501" s="87">
        <v>467.14517302000002</v>
      </c>
      <c r="K501" s="87">
        <v>552.08065901999998</v>
      </c>
      <c r="L501" s="87">
        <v>637.01614501999995</v>
      </c>
    </row>
    <row r="502" spans="1:12" ht="12.75" customHeight="1" x14ac:dyDescent="0.2">
      <c r="A502" s="86" t="s">
        <v>170</v>
      </c>
      <c r="B502" s="86">
        <v>13</v>
      </c>
      <c r="C502" s="87">
        <v>868.45908685999996</v>
      </c>
      <c r="D502" s="87">
        <v>864.18183663000002</v>
      </c>
      <c r="E502" s="87">
        <v>0</v>
      </c>
      <c r="F502" s="87">
        <v>86.418183659999997</v>
      </c>
      <c r="G502" s="87">
        <v>216.04545916000001</v>
      </c>
      <c r="H502" s="87">
        <v>432.09091832000001</v>
      </c>
      <c r="I502" s="87">
        <v>0</v>
      </c>
      <c r="J502" s="87">
        <v>475.30001014999999</v>
      </c>
      <c r="K502" s="87">
        <v>561.71819381</v>
      </c>
      <c r="L502" s="87">
        <v>648.13637746999996</v>
      </c>
    </row>
    <row r="503" spans="1:12" ht="12.75" customHeight="1" x14ac:dyDescent="0.2">
      <c r="A503" s="86" t="s">
        <v>170</v>
      </c>
      <c r="B503" s="86">
        <v>14</v>
      </c>
      <c r="C503" s="87">
        <v>873.48901283999999</v>
      </c>
      <c r="D503" s="87">
        <v>869.16838931999996</v>
      </c>
      <c r="E503" s="87">
        <v>0</v>
      </c>
      <c r="F503" s="87">
        <v>86.916838929999997</v>
      </c>
      <c r="G503" s="87">
        <v>217.29209732999999</v>
      </c>
      <c r="H503" s="87">
        <v>434.58419465999998</v>
      </c>
      <c r="I503" s="87">
        <v>0</v>
      </c>
      <c r="J503" s="87">
        <v>478.04261413</v>
      </c>
      <c r="K503" s="87">
        <v>564.95945305999999</v>
      </c>
      <c r="L503" s="87">
        <v>651.87629199000003</v>
      </c>
    </row>
    <row r="504" spans="1:12" ht="12.75" customHeight="1" x14ac:dyDescent="0.2">
      <c r="A504" s="86" t="s">
        <v>170</v>
      </c>
      <c r="B504" s="86">
        <v>15</v>
      </c>
      <c r="C504" s="87">
        <v>883.00359075999995</v>
      </c>
      <c r="D504" s="87">
        <v>878.70450854000001</v>
      </c>
      <c r="E504" s="87">
        <v>0</v>
      </c>
      <c r="F504" s="87">
        <v>87.870450849999997</v>
      </c>
      <c r="G504" s="87">
        <v>219.67612714000001</v>
      </c>
      <c r="H504" s="87">
        <v>439.35225427</v>
      </c>
      <c r="I504" s="87">
        <v>0</v>
      </c>
      <c r="J504" s="87">
        <v>483.28747970000001</v>
      </c>
      <c r="K504" s="87">
        <v>571.15793054999995</v>
      </c>
      <c r="L504" s="87">
        <v>659.02838140999995</v>
      </c>
    </row>
    <row r="505" spans="1:12" ht="12.75" customHeight="1" x14ac:dyDescent="0.2">
      <c r="A505" s="86" t="s">
        <v>170</v>
      </c>
      <c r="B505" s="86">
        <v>16</v>
      </c>
      <c r="C505" s="87">
        <v>889.30028668</v>
      </c>
      <c r="D505" s="87">
        <v>885.29298797000001</v>
      </c>
      <c r="E505" s="87">
        <v>0</v>
      </c>
      <c r="F505" s="87">
        <v>88.529298800000007</v>
      </c>
      <c r="G505" s="87">
        <v>221.32324699</v>
      </c>
      <c r="H505" s="87">
        <v>442.64649399000001</v>
      </c>
      <c r="I505" s="87">
        <v>0</v>
      </c>
      <c r="J505" s="87">
        <v>486.91114338</v>
      </c>
      <c r="K505" s="87">
        <v>575.44044217999999</v>
      </c>
      <c r="L505" s="87">
        <v>663.96974097999998</v>
      </c>
    </row>
    <row r="506" spans="1:12" ht="12.75" customHeight="1" x14ac:dyDescent="0.2">
      <c r="A506" s="86" t="s">
        <v>170</v>
      </c>
      <c r="B506" s="86">
        <v>17</v>
      </c>
      <c r="C506" s="87">
        <v>889.14261873999999</v>
      </c>
      <c r="D506" s="87">
        <v>884.86832107999999</v>
      </c>
      <c r="E506" s="87">
        <v>0</v>
      </c>
      <c r="F506" s="87">
        <v>88.486832109999995</v>
      </c>
      <c r="G506" s="87">
        <v>221.21708027</v>
      </c>
      <c r="H506" s="87">
        <v>442.43416053999999</v>
      </c>
      <c r="I506" s="87">
        <v>0</v>
      </c>
      <c r="J506" s="87">
        <v>486.67757659</v>
      </c>
      <c r="K506" s="87">
        <v>575.16440869999997</v>
      </c>
      <c r="L506" s="87">
        <v>663.65124080999999</v>
      </c>
    </row>
    <row r="507" spans="1:12" ht="12.75" customHeight="1" x14ac:dyDescent="0.2">
      <c r="A507" s="86" t="s">
        <v>170</v>
      </c>
      <c r="B507" s="86">
        <v>18</v>
      </c>
      <c r="C507" s="87">
        <v>859.10162227000001</v>
      </c>
      <c r="D507" s="87">
        <v>854.06896970000003</v>
      </c>
      <c r="E507" s="87">
        <v>0</v>
      </c>
      <c r="F507" s="87">
        <v>85.406896970000005</v>
      </c>
      <c r="G507" s="87">
        <v>213.51724243000001</v>
      </c>
      <c r="H507" s="87">
        <v>427.03448485000001</v>
      </c>
      <c r="I507" s="87">
        <v>0</v>
      </c>
      <c r="J507" s="87">
        <v>469.73793333999998</v>
      </c>
      <c r="K507" s="87">
        <v>555.14483030999997</v>
      </c>
      <c r="L507" s="87">
        <v>640.55172728000002</v>
      </c>
    </row>
    <row r="508" spans="1:12" ht="12.75" customHeight="1" x14ac:dyDescent="0.2">
      <c r="A508" s="86" t="s">
        <v>170</v>
      </c>
      <c r="B508" s="86">
        <v>19</v>
      </c>
      <c r="C508" s="87">
        <v>823.43007534000003</v>
      </c>
      <c r="D508" s="87">
        <v>818.68048452000005</v>
      </c>
      <c r="E508" s="87">
        <v>0</v>
      </c>
      <c r="F508" s="87">
        <v>81.868048450000003</v>
      </c>
      <c r="G508" s="87">
        <v>204.67012113000001</v>
      </c>
      <c r="H508" s="87">
        <v>409.34024226000002</v>
      </c>
      <c r="I508" s="87">
        <v>0</v>
      </c>
      <c r="J508" s="87">
        <v>450.27426649</v>
      </c>
      <c r="K508" s="87">
        <v>532.14231494000001</v>
      </c>
      <c r="L508" s="87">
        <v>614.01036338999995</v>
      </c>
    </row>
    <row r="509" spans="1:12" ht="12.75" customHeight="1" x14ac:dyDescent="0.2">
      <c r="A509" s="86" t="s">
        <v>170</v>
      </c>
      <c r="B509" s="86">
        <v>20</v>
      </c>
      <c r="C509" s="87">
        <v>827.12721707000003</v>
      </c>
      <c r="D509" s="87">
        <v>822.38648289000002</v>
      </c>
      <c r="E509" s="87">
        <v>0</v>
      </c>
      <c r="F509" s="87">
        <v>82.23864829</v>
      </c>
      <c r="G509" s="87">
        <v>205.59662072</v>
      </c>
      <c r="H509" s="87">
        <v>411.19324145000002</v>
      </c>
      <c r="I509" s="87">
        <v>0</v>
      </c>
      <c r="J509" s="87">
        <v>452.31256559000002</v>
      </c>
      <c r="K509" s="87">
        <v>534.55121387999998</v>
      </c>
      <c r="L509" s="87">
        <v>616.78986216999999</v>
      </c>
    </row>
    <row r="510" spans="1:12" ht="12.75" customHeight="1" x14ac:dyDescent="0.2">
      <c r="A510" s="86" t="s">
        <v>170</v>
      </c>
      <c r="B510" s="86">
        <v>21</v>
      </c>
      <c r="C510" s="87">
        <v>863.97647624000001</v>
      </c>
      <c r="D510" s="87">
        <v>859.76620522999997</v>
      </c>
      <c r="E510" s="87">
        <v>0</v>
      </c>
      <c r="F510" s="87">
        <v>85.976620519999997</v>
      </c>
      <c r="G510" s="87">
        <v>214.94155130999999</v>
      </c>
      <c r="H510" s="87">
        <v>429.88310261999999</v>
      </c>
      <c r="I510" s="87">
        <v>0</v>
      </c>
      <c r="J510" s="87">
        <v>472.87141287999998</v>
      </c>
      <c r="K510" s="87">
        <v>558.84803339999996</v>
      </c>
      <c r="L510" s="87">
        <v>644.82465391999995</v>
      </c>
    </row>
    <row r="511" spans="1:12" ht="12.75" customHeight="1" x14ac:dyDescent="0.2">
      <c r="A511" s="86" t="s">
        <v>170</v>
      </c>
      <c r="B511" s="86">
        <v>22</v>
      </c>
      <c r="C511" s="87">
        <v>953.63947877999999</v>
      </c>
      <c r="D511" s="87">
        <v>949.11205448999999</v>
      </c>
      <c r="E511" s="87">
        <v>0</v>
      </c>
      <c r="F511" s="87">
        <v>94.911205449999997</v>
      </c>
      <c r="G511" s="87">
        <v>237.27801362</v>
      </c>
      <c r="H511" s="87">
        <v>474.55602725</v>
      </c>
      <c r="I511" s="87">
        <v>0</v>
      </c>
      <c r="J511" s="87">
        <v>522.01162996999994</v>
      </c>
      <c r="K511" s="87">
        <v>616.92283541999996</v>
      </c>
      <c r="L511" s="87">
        <v>711.83404086999997</v>
      </c>
    </row>
    <row r="512" spans="1:12" ht="12.75" customHeight="1" x14ac:dyDescent="0.2">
      <c r="A512" s="86" t="s">
        <v>170</v>
      </c>
      <c r="B512" s="86">
        <v>23</v>
      </c>
      <c r="C512" s="87">
        <v>1051.05481388</v>
      </c>
      <c r="D512" s="87">
        <v>1046.0052093100001</v>
      </c>
      <c r="E512" s="87">
        <v>0</v>
      </c>
      <c r="F512" s="87">
        <v>104.60052093</v>
      </c>
      <c r="G512" s="87">
        <v>261.50130232999999</v>
      </c>
      <c r="H512" s="87">
        <v>523.00260465999997</v>
      </c>
      <c r="I512" s="87">
        <v>0</v>
      </c>
      <c r="J512" s="87">
        <v>575.30286511999998</v>
      </c>
      <c r="K512" s="87">
        <v>679.90338604999999</v>
      </c>
      <c r="L512" s="87">
        <v>784.50390698000001</v>
      </c>
    </row>
    <row r="513" spans="1:12" ht="12.75" customHeight="1" x14ac:dyDescent="0.2">
      <c r="A513" s="86" t="s">
        <v>170</v>
      </c>
      <c r="B513" s="86">
        <v>24</v>
      </c>
      <c r="C513" s="87">
        <v>1158.55146253</v>
      </c>
      <c r="D513" s="87">
        <v>1152.90670314</v>
      </c>
      <c r="E513" s="87">
        <v>0</v>
      </c>
      <c r="F513" s="87">
        <v>115.29067031</v>
      </c>
      <c r="G513" s="87">
        <v>288.22667579</v>
      </c>
      <c r="H513" s="87">
        <v>576.45335157</v>
      </c>
      <c r="I513" s="87">
        <v>0</v>
      </c>
      <c r="J513" s="87">
        <v>634.09868673000005</v>
      </c>
      <c r="K513" s="87">
        <v>749.38935704000005</v>
      </c>
      <c r="L513" s="87">
        <v>864.68002736000005</v>
      </c>
    </row>
    <row r="514" spans="1:12" ht="12.75" customHeight="1" x14ac:dyDescent="0.2">
      <c r="A514" s="86" t="s">
        <v>171</v>
      </c>
      <c r="B514" s="86">
        <v>1</v>
      </c>
      <c r="C514" s="87">
        <v>1231.4915731399999</v>
      </c>
      <c r="D514" s="87">
        <v>1225.1655571700001</v>
      </c>
      <c r="E514" s="87">
        <v>0</v>
      </c>
      <c r="F514" s="87">
        <v>122.51655572</v>
      </c>
      <c r="G514" s="87">
        <v>306.29138928999998</v>
      </c>
      <c r="H514" s="87">
        <v>612.58277858999998</v>
      </c>
      <c r="I514" s="87">
        <v>0</v>
      </c>
      <c r="J514" s="87">
        <v>673.84105643999999</v>
      </c>
      <c r="K514" s="87">
        <v>796.35761216000003</v>
      </c>
      <c r="L514" s="87">
        <v>918.87416787999996</v>
      </c>
    </row>
    <row r="515" spans="1:12" ht="12.75" customHeight="1" x14ac:dyDescent="0.2">
      <c r="A515" s="86" t="s">
        <v>171</v>
      </c>
      <c r="B515" s="86">
        <v>2</v>
      </c>
      <c r="C515" s="87">
        <v>1262.02211986</v>
      </c>
      <c r="D515" s="87">
        <v>1255.67731923</v>
      </c>
      <c r="E515" s="87">
        <v>0</v>
      </c>
      <c r="F515" s="87">
        <v>125.56773192</v>
      </c>
      <c r="G515" s="87">
        <v>313.91932981000002</v>
      </c>
      <c r="H515" s="87">
        <v>627.83865962000004</v>
      </c>
      <c r="I515" s="87">
        <v>0</v>
      </c>
      <c r="J515" s="87">
        <v>690.62252558</v>
      </c>
      <c r="K515" s="87">
        <v>816.19025750000003</v>
      </c>
      <c r="L515" s="87">
        <v>941.75798941999994</v>
      </c>
    </row>
    <row r="516" spans="1:12" ht="12.75" customHeight="1" x14ac:dyDescent="0.2">
      <c r="A516" s="86" t="s">
        <v>171</v>
      </c>
      <c r="B516" s="86">
        <v>3</v>
      </c>
      <c r="C516" s="87">
        <v>1264.6187165700001</v>
      </c>
      <c r="D516" s="87">
        <v>1258.5356058299999</v>
      </c>
      <c r="E516" s="87">
        <v>0</v>
      </c>
      <c r="F516" s="87">
        <v>125.85356058000001</v>
      </c>
      <c r="G516" s="87">
        <v>314.63390146</v>
      </c>
      <c r="H516" s="87">
        <v>629.26780292000001</v>
      </c>
      <c r="I516" s="87">
        <v>0</v>
      </c>
      <c r="J516" s="87">
        <v>692.19458321000002</v>
      </c>
      <c r="K516" s="87">
        <v>818.04814379000004</v>
      </c>
      <c r="L516" s="87">
        <v>943.90170436999995</v>
      </c>
    </row>
    <row r="517" spans="1:12" ht="12.75" customHeight="1" x14ac:dyDescent="0.2">
      <c r="A517" s="86" t="s">
        <v>171</v>
      </c>
      <c r="B517" s="86">
        <v>4</v>
      </c>
      <c r="C517" s="87">
        <v>1262.1808894200001</v>
      </c>
      <c r="D517" s="87">
        <v>1256.13819973</v>
      </c>
      <c r="E517" s="87">
        <v>0</v>
      </c>
      <c r="F517" s="87">
        <v>125.61381996999999</v>
      </c>
      <c r="G517" s="87">
        <v>314.03454993000003</v>
      </c>
      <c r="H517" s="87">
        <v>628.06909986999995</v>
      </c>
      <c r="I517" s="87">
        <v>0</v>
      </c>
      <c r="J517" s="87">
        <v>690.87600984999995</v>
      </c>
      <c r="K517" s="87">
        <v>816.48982981999995</v>
      </c>
      <c r="L517" s="87">
        <v>942.10364979999997</v>
      </c>
    </row>
    <row r="518" spans="1:12" ht="12.75" customHeight="1" x14ac:dyDescent="0.2">
      <c r="A518" s="86" t="s">
        <v>171</v>
      </c>
      <c r="B518" s="86">
        <v>5</v>
      </c>
      <c r="C518" s="87">
        <v>1263.1706434800001</v>
      </c>
      <c r="D518" s="87">
        <v>1257.0250570400001</v>
      </c>
      <c r="E518" s="87">
        <v>0</v>
      </c>
      <c r="F518" s="87">
        <v>125.7025057</v>
      </c>
      <c r="G518" s="87">
        <v>314.25626426000002</v>
      </c>
      <c r="H518" s="87">
        <v>628.51252852000005</v>
      </c>
      <c r="I518" s="87">
        <v>0</v>
      </c>
      <c r="J518" s="87">
        <v>691.36378136999997</v>
      </c>
      <c r="K518" s="87">
        <v>817.06628708000005</v>
      </c>
      <c r="L518" s="87">
        <v>942.76879278000001</v>
      </c>
    </row>
    <row r="519" spans="1:12" ht="12.75" customHeight="1" x14ac:dyDescent="0.2">
      <c r="A519" s="86" t="s">
        <v>171</v>
      </c>
      <c r="B519" s="86">
        <v>6</v>
      </c>
      <c r="C519" s="87">
        <v>1267.7187333700001</v>
      </c>
      <c r="D519" s="87">
        <v>1261.58106243</v>
      </c>
      <c r="E519" s="87">
        <v>0</v>
      </c>
      <c r="F519" s="87">
        <v>126.15810624</v>
      </c>
      <c r="G519" s="87">
        <v>315.39526561000002</v>
      </c>
      <c r="H519" s="87">
        <v>630.79053122000005</v>
      </c>
      <c r="I519" s="87">
        <v>0</v>
      </c>
      <c r="J519" s="87">
        <v>693.86958433999996</v>
      </c>
      <c r="K519" s="87">
        <v>820.02769058000001</v>
      </c>
      <c r="L519" s="87">
        <v>946.18579681999995</v>
      </c>
    </row>
    <row r="520" spans="1:12" ht="12.75" customHeight="1" x14ac:dyDescent="0.2">
      <c r="A520" s="86" t="s">
        <v>171</v>
      </c>
      <c r="B520" s="86">
        <v>7</v>
      </c>
      <c r="C520" s="87">
        <v>1242.1344115700001</v>
      </c>
      <c r="D520" s="87">
        <v>1236.2081537500001</v>
      </c>
      <c r="E520" s="87">
        <v>0</v>
      </c>
      <c r="F520" s="87">
        <v>123.62081538</v>
      </c>
      <c r="G520" s="87">
        <v>309.05203843999999</v>
      </c>
      <c r="H520" s="87">
        <v>618.10407687999998</v>
      </c>
      <c r="I520" s="87">
        <v>0</v>
      </c>
      <c r="J520" s="87">
        <v>679.91448456000001</v>
      </c>
      <c r="K520" s="87">
        <v>803.53529993999996</v>
      </c>
      <c r="L520" s="87">
        <v>927.15611531000002</v>
      </c>
    </row>
    <row r="521" spans="1:12" ht="12.75" customHeight="1" x14ac:dyDescent="0.2">
      <c r="A521" s="86" t="s">
        <v>171</v>
      </c>
      <c r="B521" s="86">
        <v>8</v>
      </c>
      <c r="C521" s="87">
        <v>1123.64533269</v>
      </c>
      <c r="D521" s="87">
        <v>1118.3361561700001</v>
      </c>
      <c r="E521" s="87">
        <v>0</v>
      </c>
      <c r="F521" s="87">
        <v>111.83361562</v>
      </c>
      <c r="G521" s="87">
        <v>279.58403903999999</v>
      </c>
      <c r="H521" s="87">
        <v>559.16807808999999</v>
      </c>
      <c r="I521" s="87">
        <v>0</v>
      </c>
      <c r="J521" s="87">
        <v>615.08488589000001</v>
      </c>
      <c r="K521" s="87">
        <v>726.91850151000006</v>
      </c>
      <c r="L521" s="87">
        <v>838.75211712999999</v>
      </c>
    </row>
    <row r="522" spans="1:12" ht="12.75" customHeight="1" x14ac:dyDescent="0.2">
      <c r="A522" s="86" t="s">
        <v>171</v>
      </c>
      <c r="B522" s="86">
        <v>9</v>
      </c>
      <c r="C522" s="87">
        <v>1054.9992986100001</v>
      </c>
      <c r="D522" s="87">
        <v>1049.9483036199999</v>
      </c>
      <c r="E522" s="87">
        <v>0</v>
      </c>
      <c r="F522" s="87">
        <v>104.99483035999999</v>
      </c>
      <c r="G522" s="87">
        <v>262.48707590999999</v>
      </c>
      <c r="H522" s="87">
        <v>524.97415180999997</v>
      </c>
      <c r="I522" s="87">
        <v>0</v>
      </c>
      <c r="J522" s="87">
        <v>577.47156699000004</v>
      </c>
      <c r="K522" s="87">
        <v>682.46639734999997</v>
      </c>
      <c r="L522" s="87">
        <v>787.46122772000001</v>
      </c>
    </row>
    <row r="523" spans="1:12" ht="12.75" customHeight="1" x14ac:dyDescent="0.2">
      <c r="A523" s="86" t="s">
        <v>171</v>
      </c>
      <c r="B523" s="86">
        <v>10</v>
      </c>
      <c r="C523" s="87">
        <v>962.48139289999995</v>
      </c>
      <c r="D523" s="87">
        <v>958.45095318999995</v>
      </c>
      <c r="E523" s="87">
        <v>0</v>
      </c>
      <c r="F523" s="87">
        <v>95.845095319999999</v>
      </c>
      <c r="G523" s="87">
        <v>239.61273829999999</v>
      </c>
      <c r="H523" s="87">
        <v>479.22547659999998</v>
      </c>
      <c r="I523" s="87">
        <v>0</v>
      </c>
      <c r="J523" s="87">
        <v>527.14802425000005</v>
      </c>
      <c r="K523" s="87">
        <v>622.99311956999998</v>
      </c>
      <c r="L523" s="87">
        <v>718.83821489000002</v>
      </c>
    </row>
    <row r="524" spans="1:12" ht="12.75" customHeight="1" x14ac:dyDescent="0.2">
      <c r="A524" s="86" t="s">
        <v>171</v>
      </c>
      <c r="B524" s="86">
        <v>11</v>
      </c>
      <c r="C524" s="87">
        <v>889.77553477000004</v>
      </c>
      <c r="D524" s="87">
        <v>885.97088054999995</v>
      </c>
      <c r="E524" s="87">
        <v>0</v>
      </c>
      <c r="F524" s="87">
        <v>88.597088060000004</v>
      </c>
      <c r="G524" s="87">
        <v>221.49272013999999</v>
      </c>
      <c r="H524" s="87">
        <v>442.98544027999998</v>
      </c>
      <c r="I524" s="87">
        <v>0</v>
      </c>
      <c r="J524" s="87">
        <v>487.28398429999999</v>
      </c>
      <c r="K524" s="87">
        <v>575.88107235999996</v>
      </c>
      <c r="L524" s="87">
        <v>664.47816040999999</v>
      </c>
    </row>
    <row r="525" spans="1:12" ht="12.75" customHeight="1" x14ac:dyDescent="0.2">
      <c r="A525" s="86" t="s">
        <v>171</v>
      </c>
      <c r="B525" s="86">
        <v>12</v>
      </c>
      <c r="C525" s="87">
        <v>861.41060786000003</v>
      </c>
      <c r="D525" s="87">
        <v>857.32407370999999</v>
      </c>
      <c r="E525" s="87">
        <v>0</v>
      </c>
      <c r="F525" s="87">
        <v>85.732407370000004</v>
      </c>
      <c r="G525" s="87">
        <v>214.33101843</v>
      </c>
      <c r="H525" s="87">
        <v>428.66203686</v>
      </c>
      <c r="I525" s="87">
        <v>0</v>
      </c>
      <c r="J525" s="87">
        <v>471.52824054000001</v>
      </c>
      <c r="K525" s="87">
        <v>557.26064790999999</v>
      </c>
      <c r="L525" s="87">
        <v>642.99305528000002</v>
      </c>
    </row>
    <row r="526" spans="1:12" ht="12.75" customHeight="1" x14ac:dyDescent="0.2">
      <c r="A526" s="86" t="s">
        <v>171</v>
      </c>
      <c r="B526" s="86">
        <v>13</v>
      </c>
      <c r="C526" s="87">
        <v>875.53391657999998</v>
      </c>
      <c r="D526" s="87">
        <v>871.41666459999999</v>
      </c>
      <c r="E526" s="87">
        <v>0</v>
      </c>
      <c r="F526" s="87">
        <v>87.141666459999996</v>
      </c>
      <c r="G526" s="87">
        <v>217.85416615</v>
      </c>
      <c r="H526" s="87">
        <v>435.7083323</v>
      </c>
      <c r="I526" s="87">
        <v>0</v>
      </c>
      <c r="J526" s="87">
        <v>479.27916553</v>
      </c>
      <c r="K526" s="87">
        <v>566.42083199000001</v>
      </c>
      <c r="L526" s="87">
        <v>653.56249845000002</v>
      </c>
    </row>
    <row r="527" spans="1:12" ht="12.75" customHeight="1" x14ac:dyDescent="0.2">
      <c r="A527" s="86" t="s">
        <v>171</v>
      </c>
      <c r="B527" s="86">
        <v>14</v>
      </c>
      <c r="C527" s="87">
        <v>883.30622073999996</v>
      </c>
      <c r="D527" s="87">
        <v>879.35428680999996</v>
      </c>
      <c r="E527" s="87">
        <v>0</v>
      </c>
      <c r="F527" s="87">
        <v>87.935428680000001</v>
      </c>
      <c r="G527" s="87">
        <v>219.83857169999999</v>
      </c>
      <c r="H527" s="87">
        <v>439.67714340999999</v>
      </c>
      <c r="I527" s="87">
        <v>0</v>
      </c>
      <c r="J527" s="87">
        <v>483.64485775000003</v>
      </c>
      <c r="K527" s="87">
        <v>571.58028643</v>
      </c>
      <c r="L527" s="87">
        <v>659.51571510999997</v>
      </c>
    </row>
    <row r="528" spans="1:12" ht="12.75" customHeight="1" x14ac:dyDescent="0.2">
      <c r="A528" s="86" t="s">
        <v>171</v>
      </c>
      <c r="B528" s="86">
        <v>15</v>
      </c>
      <c r="C528" s="87">
        <v>891.98180917000002</v>
      </c>
      <c r="D528" s="87">
        <v>886.90940569999998</v>
      </c>
      <c r="E528" s="87">
        <v>0</v>
      </c>
      <c r="F528" s="87">
        <v>88.690940569999995</v>
      </c>
      <c r="G528" s="87">
        <v>221.72735143</v>
      </c>
      <c r="H528" s="87">
        <v>443.45470284999999</v>
      </c>
      <c r="I528" s="87">
        <v>0</v>
      </c>
      <c r="J528" s="87">
        <v>487.80017314000003</v>
      </c>
      <c r="K528" s="87">
        <v>576.49111371000004</v>
      </c>
      <c r="L528" s="87">
        <v>665.18205427999999</v>
      </c>
    </row>
    <row r="529" spans="1:12" ht="12.75" customHeight="1" x14ac:dyDescent="0.2">
      <c r="A529" s="86" t="s">
        <v>171</v>
      </c>
      <c r="B529" s="86">
        <v>16</v>
      </c>
      <c r="C529" s="87">
        <v>898.49735143999999</v>
      </c>
      <c r="D529" s="87">
        <v>893.55602710000005</v>
      </c>
      <c r="E529" s="87">
        <v>0</v>
      </c>
      <c r="F529" s="87">
        <v>89.355602709999999</v>
      </c>
      <c r="G529" s="87">
        <v>223.38900677999999</v>
      </c>
      <c r="H529" s="87">
        <v>446.77801355000003</v>
      </c>
      <c r="I529" s="87">
        <v>0</v>
      </c>
      <c r="J529" s="87">
        <v>491.45581491000002</v>
      </c>
      <c r="K529" s="87">
        <v>580.81141762000004</v>
      </c>
      <c r="L529" s="87">
        <v>670.16702033000001</v>
      </c>
    </row>
    <row r="530" spans="1:12" ht="12.75" customHeight="1" x14ac:dyDescent="0.2">
      <c r="A530" s="86" t="s">
        <v>171</v>
      </c>
      <c r="B530" s="86">
        <v>17</v>
      </c>
      <c r="C530" s="87">
        <v>899.94950151</v>
      </c>
      <c r="D530" s="87">
        <v>895.23702176999996</v>
      </c>
      <c r="E530" s="87">
        <v>0</v>
      </c>
      <c r="F530" s="87">
        <v>89.523702180000001</v>
      </c>
      <c r="G530" s="87">
        <v>223.80925543999999</v>
      </c>
      <c r="H530" s="87">
        <v>447.61851088999998</v>
      </c>
      <c r="I530" s="87">
        <v>0</v>
      </c>
      <c r="J530" s="87">
        <v>492.38036197000002</v>
      </c>
      <c r="K530" s="87">
        <v>581.90406414999995</v>
      </c>
      <c r="L530" s="87">
        <v>671.42776633000005</v>
      </c>
    </row>
    <row r="531" spans="1:12" ht="12.75" customHeight="1" x14ac:dyDescent="0.2">
      <c r="A531" s="86" t="s">
        <v>171</v>
      </c>
      <c r="B531" s="86">
        <v>18</v>
      </c>
      <c r="C531" s="87">
        <v>874.98385101999997</v>
      </c>
      <c r="D531" s="87">
        <v>869.98133559999997</v>
      </c>
      <c r="E531" s="87">
        <v>0</v>
      </c>
      <c r="F531" s="87">
        <v>86.998133559999999</v>
      </c>
      <c r="G531" s="87">
        <v>217.49533389999999</v>
      </c>
      <c r="H531" s="87">
        <v>434.99066779999998</v>
      </c>
      <c r="I531" s="87">
        <v>0</v>
      </c>
      <c r="J531" s="87">
        <v>478.48973458</v>
      </c>
      <c r="K531" s="87">
        <v>565.48786814000005</v>
      </c>
      <c r="L531" s="87">
        <v>652.48600169999997</v>
      </c>
    </row>
    <row r="532" spans="1:12" ht="12.75" customHeight="1" x14ac:dyDescent="0.2">
      <c r="A532" s="86" t="s">
        <v>171</v>
      </c>
      <c r="B532" s="86">
        <v>19</v>
      </c>
      <c r="C532" s="87">
        <v>824.00172795000003</v>
      </c>
      <c r="D532" s="87">
        <v>819.84763035000003</v>
      </c>
      <c r="E532" s="87">
        <v>0</v>
      </c>
      <c r="F532" s="87">
        <v>81.984763040000004</v>
      </c>
      <c r="G532" s="87">
        <v>204.96190759000001</v>
      </c>
      <c r="H532" s="87">
        <v>409.92381518000002</v>
      </c>
      <c r="I532" s="87">
        <v>0</v>
      </c>
      <c r="J532" s="87">
        <v>450.91619668999999</v>
      </c>
      <c r="K532" s="87">
        <v>532.90095972999995</v>
      </c>
      <c r="L532" s="87">
        <v>614.88572276000002</v>
      </c>
    </row>
    <row r="533" spans="1:12" ht="12.75" customHeight="1" x14ac:dyDescent="0.2">
      <c r="A533" s="86" t="s">
        <v>171</v>
      </c>
      <c r="B533" s="86">
        <v>20</v>
      </c>
      <c r="C533" s="87">
        <v>805.96483945</v>
      </c>
      <c r="D533" s="87">
        <v>801.98934465000002</v>
      </c>
      <c r="E533" s="87">
        <v>0</v>
      </c>
      <c r="F533" s="87">
        <v>80.198934469999998</v>
      </c>
      <c r="G533" s="87">
        <v>200.49733616</v>
      </c>
      <c r="H533" s="87">
        <v>400.99467233000001</v>
      </c>
      <c r="I533" s="87">
        <v>0</v>
      </c>
      <c r="J533" s="87">
        <v>441.09413955999997</v>
      </c>
      <c r="K533" s="87">
        <v>521.29307401999995</v>
      </c>
      <c r="L533" s="87">
        <v>601.49200848999999</v>
      </c>
    </row>
    <row r="534" spans="1:12" ht="12.75" customHeight="1" x14ac:dyDescent="0.2">
      <c r="A534" s="86" t="s">
        <v>171</v>
      </c>
      <c r="B534" s="86">
        <v>21</v>
      </c>
      <c r="C534" s="87">
        <v>876.94102836000002</v>
      </c>
      <c r="D534" s="87">
        <v>872.62607510999999</v>
      </c>
      <c r="E534" s="87">
        <v>0</v>
      </c>
      <c r="F534" s="87">
        <v>87.262607509999995</v>
      </c>
      <c r="G534" s="87">
        <v>218.15651878</v>
      </c>
      <c r="H534" s="87">
        <v>436.31303756</v>
      </c>
      <c r="I534" s="87">
        <v>0</v>
      </c>
      <c r="J534" s="87">
        <v>479.94434131000003</v>
      </c>
      <c r="K534" s="87">
        <v>567.20694881999998</v>
      </c>
      <c r="L534" s="87">
        <v>654.46955633000005</v>
      </c>
    </row>
    <row r="535" spans="1:12" ht="12.75" customHeight="1" x14ac:dyDescent="0.2">
      <c r="A535" s="86" t="s">
        <v>171</v>
      </c>
      <c r="B535" s="86">
        <v>22</v>
      </c>
      <c r="C535" s="87">
        <v>961.59796199000004</v>
      </c>
      <c r="D535" s="87">
        <v>956.73772805999999</v>
      </c>
      <c r="E535" s="87">
        <v>0</v>
      </c>
      <c r="F535" s="87">
        <v>95.673772810000003</v>
      </c>
      <c r="G535" s="87">
        <v>239.18443202</v>
      </c>
      <c r="H535" s="87">
        <v>478.36886403</v>
      </c>
      <c r="I535" s="87">
        <v>0</v>
      </c>
      <c r="J535" s="87">
        <v>526.20575042999997</v>
      </c>
      <c r="K535" s="87">
        <v>621.87952324000003</v>
      </c>
      <c r="L535" s="87">
        <v>717.55329604999997</v>
      </c>
    </row>
    <row r="536" spans="1:12" ht="12.75" customHeight="1" x14ac:dyDescent="0.2">
      <c r="A536" s="86" t="s">
        <v>171</v>
      </c>
      <c r="B536" s="86">
        <v>23</v>
      </c>
      <c r="C536" s="87">
        <v>1060.8008786600001</v>
      </c>
      <c r="D536" s="87">
        <v>1055.3422418600001</v>
      </c>
      <c r="E536" s="87">
        <v>0</v>
      </c>
      <c r="F536" s="87">
        <v>105.53422419</v>
      </c>
      <c r="G536" s="87">
        <v>263.83556047000002</v>
      </c>
      <c r="H536" s="87">
        <v>527.67112093000003</v>
      </c>
      <c r="I536" s="87">
        <v>0</v>
      </c>
      <c r="J536" s="87">
        <v>580.43823301999998</v>
      </c>
      <c r="K536" s="87">
        <v>685.97245721000002</v>
      </c>
      <c r="L536" s="87">
        <v>791.50668140000005</v>
      </c>
    </row>
    <row r="537" spans="1:12" ht="12.75" customHeight="1" x14ac:dyDescent="0.2">
      <c r="A537" s="86" t="s">
        <v>171</v>
      </c>
      <c r="B537" s="86">
        <v>24</v>
      </c>
      <c r="C537" s="87">
        <v>1154.5894635499999</v>
      </c>
      <c r="D537" s="87">
        <v>1148.99644309</v>
      </c>
      <c r="E537" s="87">
        <v>0</v>
      </c>
      <c r="F537" s="87">
        <v>114.89964431</v>
      </c>
      <c r="G537" s="87">
        <v>287.24911077000002</v>
      </c>
      <c r="H537" s="87">
        <v>574.49822155000004</v>
      </c>
      <c r="I537" s="87">
        <v>0</v>
      </c>
      <c r="J537" s="87">
        <v>631.94804369999997</v>
      </c>
      <c r="K537" s="87">
        <v>746.84768800999996</v>
      </c>
      <c r="L537" s="87">
        <v>861.74733232000006</v>
      </c>
    </row>
    <row r="538" spans="1:12" ht="12.75" customHeight="1" x14ac:dyDescent="0.2">
      <c r="A538" s="86" t="s">
        <v>172</v>
      </c>
      <c r="B538" s="86">
        <v>1</v>
      </c>
      <c r="C538" s="87">
        <v>1159.7127097299999</v>
      </c>
      <c r="D538" s="87">
        <v>1154.1573632100001</v>
      </c>
      <c r="E538" s="87">
        <v>0</v>
      </c>
      <c r="F538" s="87">
        <v>115.41573631999999</v>
      </c>
      <c r="G538" s="87">
        <v>288.53934079999999</v>
      </c>
      <c r="H538" s="87">
        <v>577.07868160999999</v>
      </c>
      <c r="I538" s="87">
        <v>0</v>
      </c>
      <c r="J538" s="87">
        <v>634.78654976999997</v>
      </c>
      <c r="K538" s="87">
        <v>750.20228609000003</v>
      </c>
      <c r="L538" s="87">
        <v>865.61802240999998</v>
      </c>
    </row>
    <row r="539" spans="1:12" ht="12.75" customHeight="1" x14ac:dyDescent="0.2">
      <c r="A539" s="86" t="s">
        <v>172</v>
      </c>
      <c r="B539" s="86">
        <v>2</v>
      </c>
      <c r="C539" s="87">
        <v>1147.7201145700001</v>
      </c>
      <c r="D539" s="87">
        <v>1142.25826957</v>
      </c>
      <c r="E539" s="87">
        <v>0</v>
      </c>
      <c r="F539" s="87">
        <v>114.22582696000001</v>
      </c>
      <c r="G539" s="87">
        <v>285.56456738999998</v>
      </c>
      <c r="H539" s="87">
        <v>571.12913478999997</v>
      </c>
      <c r="I539" s="87">
        <v>0</v>
      </c>
      <c r="J539" s="87">
        <v>628.24204826000005</v>
      </c>
      <c r="K539" s="87">
        <v>742.46787522</v>
      </c>
      <c r="L539" s="87">
        <v>856.69370217999995</v>
      </c>
    </row>
    <row r="540" spans="1:12" ht="12.75" customHeight="1" x14ac:dyDescent="0.2">
      <c r="A540" s="86" t="s">
        <v>172</v>
      </c>
      <c r="B540" s="86">
        <v>3</v>
      </c>
      <c r="C540" s="87">
        <v>1135.2955902000001</v>
      </c>
      <c r="D540" s="87">
        <v>1129.8692425500001</v>
      </c>
      <c r="E540" s="87">
        <v>0</v>
      </c>
      <c r="F540" s="87">
        <v>112.98692426</v>
      </c>
      <c r="G540" s="87">
        <v>282.46731063999999</v>
      </c>
      <c r="H540" s="87">
        <v>564.93462127999999</v>
      </c>
      <c r="I540" s="87">
        <v>0</v>
      </c>
      <c r="J540" s="87">
        <v>621.42808339999999</v>
      </c>
      <c r="K540" s="87">
        <v>734.41500766000001</v>
      </c>
      <c r="L540" s="87">
        <v>847.40193191000003</v>
      </c>
    </row>
    <row r="541" spans="1:12" ht="12.75" customHeight="1" x14ac:dyDescent="0.2">
      <c r="A541" s="86" t="s">
        <v>172</v>
      </c>
      <c r="B541" s="86">
        <v>4</v>
      </c>
      <c r="C541" s="87">
        <v>1131.7314493399999</v>
      </c>
      <c r="D541" s="87">
        <v>1126.4829262000001</v>
      </c>
      <c r="E541" s="87">
        <v>0</v>
      </c>
      <c r="F541" s="87">
        <v>112.64829262000001</v>
      </c>
      <c r="G541" s="87">
        <v>281.62073155000002</v>
      </c>
      <c r="H541" s="87">
        <v>563.24146310000003</v>
      </c>
      <c r="I541" s="87">
        <v>0</v>
      </c>
      <c r="J541" s="87">
        <v>619.56560940999998</v>
      </c>
      <c r="K541" s="87">
        <v>732.21390202999999</v>
      </c>
      <c r="L541" s="87">
        <v>844.86219464999999</v>
      </c>
    </row>
    <row r="542" spans="1:12" ht="12.75" customHeight="1" x14ac:dyDescent="0.2">
      <c r="A542" s="86" t="s">
        <v>172</v>
      </c>
      <c r="B542" s="86">
        <v>5</v>
      </c>
      <c r="C542" s="87">
        <v>1132.6881366600001</v>
      </c>
      <c r="D542" s="87">
        <v>1127.3703303499999</v>
      </c>
      <c r="E542" s="87">
        <v>0</v>
      </c>
      <c r="F542" s="87">
        <v>112.73703304</v>
      </c>
      <c r="G542" s="87">
        <v>281.84258259000001</v>
      </c>
      <c r="H542" s="87">
        <v>563.68516518000001</v>
      </c>
      <c r="I542" s="87">
        <v>0</v>
      </c>
      <c r="J542" s="87">
        <v>620.05368168999996</v>
      </c>
      <c r="K542" s="87">
        <v>732.79071472999999</v>
      </c>
      <c r="L542" s="87">
        <v>845.52774776000001</v>
      </c>
    </row>
    <row r="543" spans="1:12" ht="12.75" customHeight="1" x14ac:dyDescent="0.2">
      <c r="A543" s="86" t="s">
        <v>172</v>
      </c>
      <c r="B543" s="86">
        <v>6</v>
      </c>
      <c r="C543" s="87">
        <v>1140.38677691</v>
      </c>
      <c r="D543" s="87">
        <v>1134.93445731</v>
      </c>
      <c r="E543" s="87">
        <v>0</v>
      </c>
      <c r="F543" s="87">
        <v>113.49344573</v>
      </c>
      <c r="G543" s="87">
        <v>283.73361433000002</v>
      </c>
      <c r="H543" s="87">
        <v>567.46722866000005</v>
      </c>
      <c r="I543" s="87">
        <v>0</v>
      </c>
      <c r="J543" s="87">
        <v>624.21395152000002</v>
      </c>
      <c r="K543" s="87">
        <v>737.70739724999999</v>
      </c>
      <c r="L543" s="87">
        <v>851.20084297999995</v>
      </c>
    </row>
    <row r="544" spans="1:12" ht="12.75" customHeight="1" x14ac:dyDescent="0.2">
      <c r="A544" s="86" t="s">
        <v>172</v>
      </c>
      <c r="B544" s="86">
        <v>7</v>
      </c>
      <c r="C544" s="87">
        <v>1141.9303991300001</v>
      </c>
      <c r="D544" s="87">
        <v>1136.4722869699999</v>
      </c>
      <c r="E544" s="87">
        <v>0</v>
      </c>
      <c r="F544" s="87">
        <v>113.6472287</v>
      </c>
      <c r="G544" s="87">
        <v>284.11807174</v>
      </c>
      <c r="H544" s="87">
        <v>568.23614349000002</v>
      </c>
      <c r="I544" s="87">
        <v>0</v>
      </c>
      <c r="J544" s="87">
        <v>625.05975782999997</v>
      </c>
      <c r="K544" s="87">
        <v>738.70698652999999</v>
      </c>
      <c r="L544" s="87">
        <v>852.35421523000002</v>
      </c>
    </row>
    <row r="545" spans="1:12" ht="12.75" customHeight="1" x14ac:dyDescent="0.2">
      <c r="A545" s="86" t="s">
        <v>172</v>
      </c>
      <c r="B545" s="86">
        <v>8</v>
      </c>
      <c r="C545" s="87">
        <v>1059.43911192</v>
      </c>
      <c r="D545" s="87">
        <v>1054.42210133</v>
      </c>
      <c r="E545" s="87">
        <v>0</v>
      </c>
      <c r="F545" s="87">
        <v>105.44221013000001</v>
      </c>
      <c r="G545" s="87">
        <v>263.60552532999998</v>
      </c>
      <c r="H545" s="87">
        <v>527.21105066999996</v>
      </c>
      <c r="I545" s="87">
        <v>0</v>
      </c>
      <c r="J545" s="87">
        <v>579.93215572999998</v>
      </c>
      <c r="K545" s="87">
        <v>685.37436586000001</v>
      </c>
      <c r="L545" s="87">
        <v>790.81657600000005</v>
      </c>
    </row>
    <row r="546" spans="1:12" ht="12.75" customHeight="1" x14ac:dyDescent="0.2">
      <c r="A546" s="86" t="s">
        <v>172</v>
      </c>
      <c r="B546" s="86">
        <v>9</v>
      </c>
      <c r="C546" s="87">
        <v>1056.19151001</v>
      </c>
      <c r="D546" s="87">
        <v>1051.1011415099999</v>
      </c>
      <c r="E546" s="87">
        <v>0</v>
      </c>
      <c r="F546" s="87">
        <v>105.11011415</v>
      </c>
      <c r="G546" s="87">
        <v>262.77528538000001</v>
      </c>
      <c r="H546" s="87">
        <v>525.55057076000003</v>
      </c>
      <c r="I546" s="87">
        <v>0</v>
      </c>
      <c r="J546" s="87">
        <v>578.10562783</v>
      </c>
      <c r="K546" s="87">
        <v>683.21574197999996</v>
      </c>
      <c r="L546" s="87">
        <v>788.32585613000003</v>
      </c>
    </row>
    <row r="547" spans="1:12" ht="12.75" customHeight="1" x14ac:dyDescent="0.2">
      <c r="A547" s="86" t="s">
        <v>172</v>
      </c>
      <c r="B547" s="86">
        <v>10</v>
      </c>
      <c r="C547" s="87">
        <v>1001.23670186</v>
      </c>
      <c r="D547" s="87">
        <v>996.93529838999996</v>
      </c>
      <c r="E547" s="87">
        <v>0</v>
      </c>
      <c r="F547" s="87">
        <v>99.693529839999997</v>
      </c>
      <c r="G547" s="87">
        <v>249.23382459999999</v>
      </c>
      <c r="H547" s="87">
        <v>498.46764919999998</v>
      </c>
      <c r="I547" s="87">
        <v>0</v>
      </c>
      <c r="J547" s="87">
        <v>548.31441411000003</v>
      </c>
      <c r="K547" s="87">
        <v>648.00794395000003</v>
      </c>
      <c r="L547" s="87">
        <v>747.70147379000002</v>
      </c>
    </row>
    <row r="548" spans="1:12" ht="12.75" customHeight="1" x14ac:dyDescent="0.2">
      <c r="A548" s="86" t="s">
        <v>172</v>
      </c>
      <c r="B548" s="86">
        <v>11</v>
      </c>
      <c r="C548" s="87">
        <v>930.02180725000005</v>
      </c>
      <c r="D548" s="87">
        <v>925.75530950999996</v>
      </c>
      <c r="E548" s="87">
        <v>0</v>
      </c>
      <c r="F548" s="87">
        <v>92.575530950000001</v>
      </c>
      <c r="G548" s="87">
        <v>231.43882737999999</v>
      </c>
      <c r="H548" s="87">
        <v>462.87765475999998</v>
      </c>
      <c r="I548" s="87">
        <v>0</v>
      </c>
      <c r="J548" s="87">
        <v>509.16542023</v>
      </c>
      <c r="K548" s="87">
        <v>601.74095118000002</v>
      </c>
      <c r="L548" s="87">
        <v>694.31648213000005</v>
      </c>
    </row>
    <row r="549" spans="1:12" ht="12.75" customHeight="1" x14ac:dyDescent="0.2">
      <c r="A549" s="86" t="s">
        <v>172</v>
      </c>
      <c r="B549" s="86">
        <v>12</v>
      </c>
      <c r="C549" s="87">
        <v>894.70964886000002</v>
      </c>
      <c r="D549" s="87">
        <v>890.44236453999997</v>
      </c>
      <c r="E549" s="87">
        <v>0</v>
      </c>
      <c r="F549" s="87">
        <v>89.04423645</v>
      </c>
      <c r="G549" s="87">
        <v>222.61059114</v>
      </c>
      <c r="H549" s="87">
        <v>445.22118226999999</v>
      </c>
      <c r="I549" s="87">
        <v>0</v>
      </c>
      <c r="J549" s="87">
        <v>489.74330049999998</v>
      </c>
      <c r="K549" s="87">
        <v>578.78753695</v>
      </c>
      <c r="L549" s="87">
        <v>667.83177340999998</v>
      </c>
    </row>
    <row r="550" spans="1:12" ht="12.75" customHeight="1" x14ac:dyDescent="0.2">
      <c r="A550" s="86" t="s">
        <v>172</v>
      </c>
      <c r="B550" s="86">
        <v>13</v>
      </c>
      <c r="C550" s="87">
        <v>875.41148231</v>
      </c>
      <c r="D550" s="87">
        <v>871.26873981000006</v>
      </c>
      <c r="E550" s="87">
        <v>0</v>
      </c>
      <c r="F550" s="87">
        <v>87.126873979999999</v>
      </c>
      <c r="G550" s="87">
        <v>217.81718495000001</v>
      </c>
      <c r="H550" s="87">
        <v>435.63436990999998</v>
      </c>
      <c r="I550" s="87">
        <v>0</v>
      </c>
      <c r="J550" s="87">
        <v>479.19780689999999</v>
      </c>
      <c r="K550" s="87">
        <v>566.32468087999996</v>
      </c>
      <c r="L550" s="87">
        <v>653.45155485999999</v>
      </c>
    </row>
    <row r="551" spans="1:12" ht="12.75" customHeight="1" x14ac:dyDescent="0.2">
      <c r="A551" s="86" t="s">
        <v>172</v>
      </c>
      <c r="B551" s="86">
        <v>14</v>
      </c>
      <c r="C551" s="87">
        <v>868.14389686000004</v>
      </c>
      <c r="D551" s="87">
        <v>864.18845347000001</v>
      </c>
      <c r="E551" s="87">
        <v>0</v>
      </c>
      <c r="F551" s="87">
        <v>86.418845349999998</v>
      </c>
      <c r="G551" s="87">
        <v>216.04711337000001</v>
      </c>
      <c r="H551" s="87">
        <v>432.09422674000001</v>
      </c>
      <c r="I551" s="87">
        <v>0</v>
      </c>
      <c r="J551" s="87">
        <v>475.30364940999999</v>
      </c>
      <c r="K551" s="87">
        <v>561.72249476000002</v>
      </c>
      <c r="L551" s="87">
        <v>648.14134009999998</v>
      </c>
    </row>
    <row r="552" spans="1:12" ht="12.75" customHeight="1" x14ac:dyDescent="0.2">
      <c r="A552" s="86" t="s">
        <v>172</v>
      </c>
      <c r="B552" s="86">
        <v>15</v>
      </c>
      <c r="C552" s="87">
        <v>864.68135121</v>
      </c>
      <c r="D552" s="87">
        <v>861.18690608999998</v>
      </c>
      <c r="E552" s="87">
        <v>0</v>
      </c>
      <c r="F552" s="87">
        <v>86.118690610000002</v>
      </c>
      <c r="G552" s="87">
        <v>215.29672651999999</v>
      </c>
      <c r="H552" s="87">
        <v>430.59345304999999</v>
      </c>
      <c r="I552" s="87">
        <v>0</v>
      </c>
      <c r="J552" s="87">
        <v>473.65279835000001</v>
      </c>
      <c r="K552" s="87">
        <v>559.77148896000006</v>
      </c>
      <c r="L552" s="87">
        <v>645.89017956999999</v>
      </c>
    </row>
    <row r="553" spans="1:12" ht="12.75" customHeight="1" x14ac:dyDescent="0.2">
      <c r="A553" s="86" t="s">
        <v>172</v>
      </c>
      <c r="B553" s="86">
        <v>16</v>
      </c>
      <c r="C553" s="87">
        <v>867.20772268999997</v>
      </c>
      <c r="D553" s="87">
        <v>863.67548847</v>
      </c>
      <c r="E553" s="87">
        <v>0</v>
      </c>
      <c r="F553" s="87">
        <v>86.367548850000006</v>
      </c>
      <c r="G553" s="87">
        <v>215.91887212</v>
      </c>
      <c r="H553" s="87">
        <v>431.83774424000001</v>
      </c>
      <c r="I553" s="87">
        <v>0</v>
      </c>
      <c r="J553" s="87">
        <v>475.02151866000003</v>
      </c>
      <c r="K553" s="87">
        <v>561.38906751000002</v>
      </c>
      <c r="L553" s="87">
        <v>647.75661634999994</v>
      </c>
    </row>
    <row r="554" spans="1:12" ht="12.75" customHeight="1" x14ac:dyDescent="0.2">
      <c r="A554" s="86" t="s">
        <v>172</v>
      </c>
      <c r="B554" s="86">
        <v>17</v>
      </c>
      <c r="C554" s="87">
        <v>866.30057509000005</v>
      </c>
      <c r="D554" s="87">
        <v>862.88156942000001</v>
      </c>
      <c r="E554" s="87">
        <v>0</v>
      </c>
      <c r="F554" s="87">
        <v>86.288156939999993</v>
      </c>
      <c r="G554" s="87">
        <v>215.72039236000001</v>
      </c>
      <c r="H554" s="87">
        <v>431.44078471</v>
      </c>
      <c r="I554" s="87">
        <v>0</v>
      </c>
      <c r="J554" s="87">
        <v>474.58486318000001</v>
      </c>
      <c r="K554" s="87">
        <v>560.87302011999998</v>
      </c>
      <c r="L554" s="87">
        <v>647.16117707000001</v>
      </c>
    </row>
    <row r="555" spans="1:12" ht="12.75" customHeight="1" x14ac:dyDescent="0.2">
      <c r="A555" s="86" t="s">
        <v>172</v>
      </c>
      <c r="B555" s="86">
        <v>18</v>
      </c>
      <c r="C555" s="87">
        <v>870.45406056000002</v>
      </c>
      <c r="D555" s="87">
        <v>866.28902428000004</v>
      </c>
      <c r="E555" s="87">
        <v>0</v>
      </c>
      <c r="F555" s="87">
        <v>86.628902429999997</v>
      </c>
      <c r="G555" s="87">
        <v>216.57225607000001</v>
      </c>
      <c r="H555" s="87">
        <v>433.14451214000002</v>
      </c>
      <c r="I555" s="87">
        <v>0</v>
      </c>
      <c r="J555" s="87">
        <v>476.45896334999998</v>
      </c>
      <c r="K555" s="87">
        <v>563.08786578000002</v>
      </c>
      <c r="L555" s="87">
        <v>649.71676821000005</v>
      </c>
    </row>
    <row r="556" spans="1:12" ht="12.75" customHeight="1" x14ac:dyDescent="0.2">
      <c r="A556" s="86" t="s">
        <v>172</v>
      </c>
      <c r="B556" s="86">
        <v>19</v>
      </c>
      <c r="C556" s="87">
        <v>798.98974907000002</v>
      </c>
      <c r="D556" s="87">
        <v>795.00679987000001</v>
      </c>
      <c r="E556" s="87">
        <v>0</v>
      </c>
      <c r="F556" s="87">
        <v>79.500679989999995</v>
      </c>
      <c r="G556" s="87">
        <v>198.75169997</v>
      </c>
      <c r="H556" s="87">
        <v>397.50339994000001</v>
      </c>
      <c r="I556" s="87">
        <v>0</v>
      </c>
      <c r="J556" s="87">
        <v>437.25373992999999</v>
      </c>
      <c r="K556" s="87">
        <v>516.75441992000003</v>
      </c>
      <c r="L556" s="87">
        <v>596.2550999</v>
      </c>
    </row>
    <row r="557" spans="1:12" ht="12.75" customHeight="1" x14ac:dyDescent="0.2">
      <c r="A557" s="86" t="s">
        <v>172</v>
      </c>
      <c r="B557" s="86">
        <v>20</v>
      </c>
      <c r="C557" s="87">
        <v>793.05443066999999</v>
      </c>
      <c r="D557" s="87">
        <v>789.23526059000005</v>
      </c>
      <c r="E557" s="87">
        <v>0</v>
      </c>
      <c r="F557" s="87">
        <v>78.92352606</v>
      </c>
      <c r="G557" s="87">
        <v>197.30881514999999</v>
      </c>
      <c r="H557" s="87">
        <v>394.61763029999997</v>
      </c>
      <c r="I557" s="87">
        <v>0</v>
      </c>
      <c r="J557" s="87">
        <v>434.07939332000001</v>
      </c>
      <c r="K557" s="87">
        <v>513.00291937999998</v>
      </c>
      <c r="L557" s="87">
        <v>591.92644543999995</v>
      </c>
    </row>
    <row r="558" spans="1:12" ht="12.75" customHeight="1" x14ac:dyDescent="0.2">
      <c r="A558" s="86" t="s">
        <v>172</v>
      </c>
      <c r="B558" s="86">
        <v>21</v>
      </c>
      <c r="C558" s="87">
        <v>928.07846460999997</v>
      </c>
      <c r="D558" s="87">
        <v>923.46868597000002</v>
      </c>
      <c r="E558" s="87">
        <v>0</v>
      </c>
      <c r="F558" s="87">
        <v>92.346868599999993</v>
      </c>
      <c r="G558" s="87">
        <v>230.86717149</v>
      </c>
      <c r="H558" s="87">
        <v>461.73434299000002</v>
      </c>
      <c r="I558" s="87">
        <v>0</v>
      </c>
      <c r="J558" s="87">
        <v>507.90777728</v>
      </c>
      <c r="K558" s="87">
        <v>600.25464588</v>
      </c>
      <c r="L558" s="87">
        <v>692.60151447999999</v>
      </c>
    </row>
    <row r="559" spans="1:12" ht="12.75" customHeight="1" x14ac:dyDescent="0.2">
      <c r="A559" s="86" t="s">
        <v>172</v>
      </c>
      <c r="B559" s="86">
        <v>22</v>
      </c>
      <c r="C559" s="87">
        <v>986.23819323999999</v>
      </c>
      <c r="D559" s="87">
        <v>981.55820817999995</v>
      </c>
      <c r="E559" s="87">
        <v>0</v>
      </c>
      <c r="F559" s="87">
        <v>98.155820820000002</v>
      </c>
      <c r="G559" s="87">
        <v>245.38955204999999</v>
      </c>
      <c r="H559" s="87">
        <v>490.77910408999998</v>
      </c>
      <c r="I559" s="87">
        <v>0</v>
      </c>
      <c r="J559" s="87">
        <v>539.85701449999999</v>
      </c>
      <c r="K559" s="87">
        <v>638.01283532000002</v>
      </c>
      <c r="L559" s="87">
        <v>736.16865614000005</v>
      </c>
    </row>
    <row r="560" spans="1:12" ht="12.75" customHeight="1" x14ac:dyDescent="0.2">
      <c r="A560" s="86" t="s">
        <v>172</v>
      </c>
      <c r="B560" s="86">
        <v>23</v>
      </c>
      <c r="C560" s="87">
        <v>1051.8973225</v>
      </c>
      <c r="D560" s="87">
        <v>1047.0395195399999</v>
      </c>
      <c r="E560" s="87">
        <v>0</v>
      </c>
      <c r="F560" s="87">
        <v>104.70395195</v>
      </c>
      <c r="G560" s="87">
        <v>261.75987988999998</v>
      </c>
      <c r="H560" s="87">
        <v>523.51975976999995</v>
      </c>
      <c r="I560" s="87">
        <v>0</v>
      </c>
      <c r="J560" s="87">
        <v>575.87173574999997</v>
      </c>
      <c r="K560" s="87">
        <v>680.5756877</v>
      </c>
      <c r="L560" s="87">
        <v>785.27963966000004</v>
      </c>
    </row>
    <row r="561" spans="1:12" ht="12.75" customHeight="1" x14ac:dyDescent="0.2">
      <c r="A561" s="86" t="s">
        <v>172</v>
      </c>
      <c r="B561" s="86">
        <v>24</v>
      </c>
      <c r="C561" s="87">
        <v>1129.84606093</v>
      </c>
      <c r="D561" s="87">
        <v>1124.6035408099999</v>
      </c>
      <c r="E561" s="87">
        <v>0</v>
      </c>
      <c r="F561" s="87">
        <v>112.46035408</v>
      </c>
      <c r="G561" s="87">
        <v>281.1508852</v>
      </c>
      <c r="H561" s="87">
        <v>562.30177041000002</v>
      </c>
      <c r="I561" s="87">
        <v>0</v>
      </c>
      <c r="J561" s="87">
        <v>618.53194744999996</v>
      </c>
      <c r="K561" s="87">
        <v>730.99230152999996</v>
      </c>
      <c r="L561" s="87">
        <v>843.45265560999997</v>
      </c>
    </row>
    <row r="562" spans="1:12" ht="12.75" customHeight="1" x14ac:dyDescent="0.2">
      <c r="A562" s="86" t="s">
        <v>173</v>
      </c>
      <c r="B562" s="86">
        <v>1</v>
      </c>
      <c r="C562" s="87">
        <v>1128.9018480699999</v>
      </c>
      <c r="D562" s="87">
        <v>1123.76416066</v>
      </c>
      <c r="E562" s="87">
        <v>0</v>
      </c>
      <c r="F562" s="87">
        <v>112.37641607</v>
      </c>
      <c r="G562" s="87">
        <v>280.94104017000001</v>
      </c>
      <c r="H562" s="87">
        <v>561.88208033000001</v>
      </c>
      <c r="I562" s="87">
        <v>0</v>
      </c>
      <c r="J562" s="87">
        <v>618.07028835999995</v>
      </c>
      <c r="K562" s="87">
        <v>730.44670442999995</v>
      </c>
      <c r="L562" s="87">
        <v>842.82312049999996</v>
      </c>
    </row>
    <row r="563" spans="1:12" ht="12.75" customHeight="1" x14ac:dyDescent="0.2">
      <c r="A563" s="86" t="s">
        <v>173</v>
      </c>
      <c r="B563" s="86">
        <v>2</v>
      </c>
      <c r="C563" s="87">
        <v>1182.8342638300001</v>
      </c>
      <c r="D563" s="87">
        <v>1177.3808304900001</v>
      </c>
      <c r="E563" s="87">
        <v>0</v>
      </c>
      <c r="F563" s="87">
        <v>117.73808305</v>
      </c>
      <c r="G563" s="87">
        <v>294.34520762</v>
      </c>
      <c r="H563" s="87">
        <v>588.69041525</v>
      </c>
      <c r="I563" s="87">
        <v>0</v>
      </c>
      <c r="J563" s="87">
        <v>647.55945677</v>
      </c>
      <c r="K563" s="87">
        <v>765.29753982</v>
      </c>
      <c r="L563" s="87">
        <v>883.03562287</v>
      </c>
    </row>
    <row r="564" spans="1:12" ht="12.75" customHeight="1" x14ac:dyDescent="0.2">
      <c r="A564" s="86" t="s">
        <v>173</v>
      </c>
      <c r="B564" s="86">
        <v>3</v>
      </c>
      <c r="C564" s="87">
        <v>1253.8517944099999</v>
      </c>
      <c r="D564" s="87">
        <v>1247.9742898699999</v>
      </c>
      <c r="E564" s="87">
        <v>0</v>
      </c>
      <c r="F564" s="87">
        <v>124.79742899</v>
      </c>
      <c r="G564" s="87">
        <v>311.99357247</v>
      </c>
      <c r="H564" s="87">
        <v>623.98714494000001</v>
      </c>
      <c r="I564" s="87">
        <v>0</v>
      </c>
      <c r="J564" s="87">
        <v>686.38585942999998</v>
      </c>
      <c r="K564" s="87">
        <v>811.18328842000005</v>
      </c>
      <c r="L564" s="87">
        <v>935.9807174</v>
      </c>
    </row>
    <row r="565" spans="1:12" ht="12.75" customHeight="1" x14ac:dyDescent="0.2">
      <c r="A565" s="86" t="s">
        <v>173</v>
      </c>
      <c r="B565" s="86">
        <v>4</v>
      </c>
      <c r="C565" s="87">
        <v>1252.5906900299999</v>
      </c>
      <c r="D565" s="87">
        <v>1246.40714217</v>
      </c>
      <c r="E565" s="87">
        <v>0</v>
      </c>
      <c r="F565" s="87">
        <v>124.64071422000001</v>
      </c>
      <c r="G565" s="87">
        <v>311.60178553999998</v>
      </c>
      <c r="H565" s="87">
        <v>623.20357108999997</v>
      </c>
      <c r="I565" s="87">
        <v>0</v>
      </c>
      <c r="J565" s="87">
        <v>685.52392818999999</v>
      </c>
      <c r="K565" s="87">
        <v>810.16464241000006</v>
      </c>
      <c r="L565" s="87">
        <v>934.80535663000001</v>
      </c>
    </row>
    <row r="566" spans="1:12" ht="12.75" customHeight="1" x14ac:dyDescent="0.2">
      <c r="A566" s="86" t="s">
        <v>173</v>
      </c>
      <c r="B566" s="86">
        <v>5</v>
      </c>
      <c r="C566" s="87">
        <v>1252.1034194399999</v>
      </c>
      <c r="D566" s="87">
        <v>1246.28522208</v>
      </c>
      <c r="E566" s="87">
        <v>0</v>
      </c>
      <c r="F566" s="87">
        <v>124.62852221</v>
      </c>
      <c r="G566" s="87">
        <v>311.57130552000001</v>
      </c>
      <c r="H566" s="87">
        <v>623.14261104000002</v>
      </c>
      <c r="I566" s="87">
        <v>0</v>
      </c>
      <c r="J566" s="87">
        <v>685.45687213999997</v>
      </c>
      <c r="K566" s="87">
        <v>810.08539435</v>
      </c>
      <c r="L566" s="87">
        <v>934.71391656000003</v>
      </c>
    </row>
    <row r="567" spans="1:12" ht="12.75" customHeight="1" x14ac:dyDescent="0.2">
      <c r="A567" s="86" t="s">
        <v>173</v>
      </c>
      <c r="B567" s="86">
        <v>6</v>
      </c>
      <c r="C567" s="87">
        <v>1254.3619276699999</v>
      </c>
      <c r="D567" s="87">
        <v>1248.5698755400001</v>
      </c>
      <c r="E567" s="87">
        <v>0</v>
      </c>
      <c r="F567" s="87">
        <v>124.85698755</v>
      </c>
      <c r="G567" s="87">
        <v>312.14246888999998</v>
      </c>
      <c r="H567" s="87">
        <v>624.28493777000006</v>
      </c>
      <c r="I567" s="87">
        <v>0</v>
      </c>
      <c r="J567" s="87">
        <v>686.71343155</v>
      </c>
      <c r="K567" s="87">
        <v>811.57041909999998</v>
      </c>
      <c r="L567" s="87">
        <v>936.42740665999997</v>
      </c>
    </row>
    <row r="568" spans="1:12" ht="12.75" customHeight="1" x14ac:dyDescent="0.2">
      <c r="A568" s="86" t="s">
        <v>173</v>
      </c>
      <c r="B568" s="86">
        <v>7</v>
      </c>
      <c r="C568" s="87">
        <v>1222.1489572800001</v>
      </c>
      <c r="D568" s="87">
        <v>1216.3246323599999</v>
      </c>
      <c r="E568" s="87">
        <v>0</v>
      </c>
      <c r="F568" s="87">
        <v>121.63246324000001</v>
      </c>
      <c r="G568" s="87">
        <v>304.08115808999997</v>
      </c>
      <c r="H568" s="87">
        <v>608.16231617999995</v>
      </c>
      <c r="I568" s="87">
        <v>0</v>
      </c>
      <c r="J568" s="87">
        <v>668.9785478</v>
      </c>
      <c r="K568" s="87">
        <v>790.61101102999999</v>
      </c>
      <c r="L568" s="87">
        <v>912.24347426999998</v>
      </c>
    </row>
    <row r="569" spans="1:12" ht="12.75" customHeight="1" x14ac:dyDescent="0.2">
      <c r="A569" s="86" t="s">
        <v>173</v>
      </c>
      <c r="B569" s="86">
        <v>8</v>
      </c>
      <c r="C569" s="87">
        <v>1101.3847737900001</v>
      </c>
      <c r="D569" s="87">
        <v>1096.0909086500001</v>
      </c>
      <c r="E569" s="87">
        <v>0</v>
      </c>
      <c r="F569" s="87">
        <v>109.60909087</v>
      </c>
      <c r="G569" s="87">
        <v>274.02272715999999</v>
      </c>
      <c r="H569" s="87">
        <v>548.04545432999998</v>
      </c>
      <c r="I569" s="87">
        <v>0</v>
      </c>
      <c r="J569" s="87">
        <v>602.84999975999995</v>
      </c>
      <c r="K569" s="87">
        <v>712.45909061999998</v>
      </c>
      <c r="L569" s="87">
        <v>822.06818149000003</v>
      </c>
    </row>
    <row r="570" spans="1:12" ht="12.75" customHeight="1" x14ac:dyDescent="0.2">
      <c r="A570" s="86" t="s">
        <v>173</v>
      </c>
      <c r="B570" s="86">
        <v>9</v>
      </c>
      <c r="C570" s="87">
        <v>1023.26345265</v>
      </c>
      <c r="D570" s="87">
        <v>1018.23269657</v>
      </c>
      <c r="E570" s="87">
        <v>0</v>
      </c>
      <c r="F570" s="87">
        <v>101.82326965999999</v>
      </c>
      <c r="G570" s="87">
        <v>254.55817414000001</v>
      </c>
      <c r="H570" s="87">
        <v>509.11634829000002</v>
      </c>
      <c r="I570" s="87">
        <v>0</v>
      </c>
      <c r="J570" s="87">
        <v>560.02798311000004</v>
      </c>
      <c r="K570" s="87">
        <v>661.85125276999997</v>
      </c>
      <c r="L570" s="87">
        <v>763.67452243000002</v>
      </c>
    </row>
    <row r="571" spans="1:12" ht="12.75" customHeight="1" x14ac:dyDescent="0.2">
      <c r="A571" s="86" t="s">
        <v>173</v>
      </c>
      <c r="B571" s="86">
        <v>10</v>
      </c>
      <c r="C571" s="87">
        <v>916.51990099</v>
      </c>
      <c r="D571" s="87">
        <v>912.31965703000003</v>
      </c>
      <c r="E571" s="87">
        <v>0</v>
      </c>
      <c r="F571" s="87">
        <v>91.231965700000003</v>
      </c>
      <c r="G571" s="87">
        <v>228.07991426000001</v>
      </c>
      <c r="H571" s="87">
        <v>456.15982852000002</v>
      </c>
      <c r="I571" s="87">
        <v>0</v>
      </c>
      <c r="J571" s="87">
        <v>501.77581136999999</v>
      </c>
      <c r="K571" s="87">
        <v>593.00777706999997</v>
      </c>
      <c r="L571" s="87">
        <v>684.23974277000002</v>
      </c>
    </row>
    <row r="572" spans="1:12" ht="12.75" customHeight="1" x14ac:dyDescent="0.2">
      <c r="A572" s="86" t="s">
        <v>173</v>
      </c>
      <c r="B572" s="86">
        <v>11</v>
      </c>
      <c r="C572" s="87">
        <v>836.06680470000003</v>
      </c>
      <c r="D572" s="87">
        <v>831.22953378</v>
      </c>
      <c r="E572" s="87">
        <v>0</v>
      </c>
      <c r="F572" s="87">
        <v>83.122953379999998</v>
      </c>
      <c r="G572" s="87">
        <v>207.80738345</v>
      </c>
      <c r="H572" s="87">
        <v>415.61476689</v>
      </c>
      <c r="I572" s="87">
        <v>0</v>
      </c>
      <c r="J572" s="87">
        <v>457.17624358</v>
      </c>
      <c r="K572" s="87">
        <v>540.29919696000002</v>
      </c>
      <c r="L572" s="87">
        <v>623.42215034000003</v>
      </c>
    </row>
    <row r="573" spans="1:12" ht="12.75" customHeight="1" x14ac:dyDescent="0.2">
      <c r="A573" s="86" t="s">
        <v>173</v>
      </c>
      <c r="B573" s="86">
        <v>12</v>
      </c>
      <c r="C573" s="87">
        <v>808.99207254999999</v>
      </c>
      <c r="D573" s="87">
        <v>803.47487165999996</v>
      </c>
      <c r="E573" s="87">
        <v>0</v>
      </c>
      <c r="F573" s="87">
        <v>80.347487169999994</v>
      </c>
      <c r="G573" s="87">
        <v>200.86871791999999</v>
      </c>
      <c r="H573" s="87">
        <v>401.73743582999998</v>
      </c>
      <c r="I573" s="87">
        <v>0</v>
      </c>
      <c r="J573" s="87">
        <v>441.91117940999999</v>
      </c>
      <c r="K573" s="87">
        <v>522.25866657999995</v>
      </c>
      <c r="L573" s="87">
        <v>602.60615374999998</v>
      </c>
    </row>
    <row r="574" spans="1:12" ht="12.75" customHeight="1" x14ac:dyDescent="0.2">
      <c r="A574" s="86" t="s">
        <v>173</v>
      </c>
      <c r="B574" s="86">
        <v>13</v>
      </c>
      <c r="C574" s="87">
        <v>824.93797092</v>
      </c>
      <c r="D574" s="87">
        <v>818.68564149999997</v>
      </c>
      <c r="E574" s="87">
        <v>0</v>
      </c>
      <c r="F574" s="87">
        <v>81.868564149999997</v>
      </c>
      <c r="G574" s="87">
        <v>204.67141038</v>
      </c>
      <c r="H574" s="87">
        <v>409.34282074999999</v>
      </c>
      <c r="I574" s="87">
        <v>0</v>
      </c>
      <c r="J574" s="87">
        <v>450.27710282999999</v>
      </c>
      <c r="K574" s="87">
        <v>532.14566697999999</v>
      </c>
      <c r="L574" s="87">
        <v>614.01423112999998</v>
      </c>
    </row>
    <row r="575" spans="1:12" ht="12.75" customHeight="1" x14ac:dyDescent="0.2">
      <c r="A575" s="86" t="s">
        <v>173</v>
      </c>
      <c r="B575" s="86">
        <v>14</v>
      </c>
      <c r="C575" s="87">
        <v>802.12924315999999</v>
      </c>
      <c r="D575" s="87">
        <v>795.81590358999995</v>
      </c>
      <c r="E575" s="87">
        <v>0</v>
      </c>
      <c r="F575" s="87">
        <v>79.581590360000007</v>
      </c>
      <c r="G575" s="87">
        <v>198.95397589999999</v>
      </c>
      <c r="H575" s="87">
        <v>397.90795179999998</v>
      </c>
      <c r="I575" s="87">
        <v>0</v>
      </c>
      <c r="J575" s="87">
        <v>437.69874697</v>
      </c>
      <c r="K575" s="87">
        <v>517.28033732999995</v>
      </c>
      <c r="L575" s="87">
        <v>596.86192769000002</v>
      </c>
    </row>
    <row r="576" spans="1:12" ht="12.75" customHeight="1" x14ac:dyDescent="0.2">
      <c r="A576" s="86" t="s">
        <v>173</v>
      </c>
      <c r="B576" s="86">
        <v>15</v>
      </c>
      <c r="C576" s="87">
        <v>849.32270486000004</v>
      </c>
      <c r="D576" s="87">
        <v>844.23743330000002</v>
      </c>
      <c r="E576" s="87">
        <v>0</v>
      </c>
      <c r="F576" s="87">
        <v>84.423743329999994</v>
      </c>
      <c r="G576" s="87">
        <v>211.05935833000001</v>
      </c>
      <c r="H576" s="87">
        <v>422.11871665000001</v>
      </c>
      <c r="I576" s="87">
        <v>0</v>
      </c>
      <c r="J576" s="87">
        <v>464.33058832</v>
      </c>
      <c r="K576" s="87">
        <v>548.75433165000004</v>
      </c>
      <c r="L576" s="87">
        <v>633.17807498000002</v>
      </c>
    </row>
    <row r="577" spans="1:12" ht="12.75" customHeight="1" x14ac:dyDescent="0.2">
      <c r="A577" s="86" t="s">
        <v>173</v>
      </c>
      <c r="B577" s="86">
        <v>16</v>
      </c>
      <c r="C577" s="87">
        <v>853.90149984000004</v>
      </c>
      <c r="D577" s="87">
        <v>850.29646263999996</v>
      </c>
      <c r="E577" s="87">
        <v>0</v>
      </c>
      <c r="F577" s="87">
        <v>85.029646260000007</v>
      </c>
      <c r="G577" s="87">
        <v>212.57411565999999</v>
      </c>
      <c r="H577" s="87">
        <v>425.14823131999998</v>
      </c>
      <c r="I577" s="87">
        <v>0</v>
      </c>
      <c r="J577" s="87">
        <v>467.66305445</v>
      </c>
      <c r="K577" s="87">
        <v>552.69270071999995</v>
      </c>
      <c r="L577" s="87">
        <v>637.72234698</v>
      </c>
    </row>
    <row r="578" spans="1:12" ht="12.75" customHeight="1" x14ac:dyDescent="0.2">
      <c r="A578" s="86" t="s">
        <v>173</v>
      </c>
      <c r="B578" s="86">
        <v>17</v>
      </c>
      <c r="C578" s="87">
        <v>861.99383813999998</v>
      </c>
      <c r="D578" s="87">
        <v>857.24695243999997</v>
      </c>
      <c r="E578" s="87">
        <v>0</v>
      </c>
      <c r="F578" s="87">
        <v>85.724695240000003</v>
      </c>
      <c r="G578" s="87">
        <v>214.31173810999999</v>
      </c>
      <c r="H578" s="87">
        <v>428.62347621999999</v>
      </c>
      <c r="I578" s="87">
        <v>0</v>
      </c>
      <c r="J578" s="87">
        <v>471.48582384000002</v>
      </c>
      <c r="K578" s="87">
        <v>557.21051909000005</v>
      </c>
      <c r="L578" s="87">
        <v>642.93521433000001</v>
      </c>
    </row>
    <row r="579" spans="1:12" ht="12.75" customHeight="1" x14ac:dyDescent="0.2">
      <c r="A579" s="86" t="s">
        <v>173</v>
      </c>
      <c r="B579" s="86">
        <v>18</v>
      </c>
      <c r="C579" s="87">
        <v>830.00469031</v>
      </c>
      <c r="D579" s="87">
        <v>822.00280155999997</v>
      </c>
      <c r="E579" s="87">
        <v>0</v>
      </c>
      <c r="F579" s="87">
        <v>82.200280160000005</v>
      </c>
      <c r="G579" s="87">
        <v>205.50070038999999</v>
      </c>
      <c r="H579" s="87">
        <v>411.00140077999998</v>
      </c>
      <c r="I579" s="87">
        <v>0</v>
      </c>
      <c r="J579" s="87">
        <v>452.10154086</v>
      </c>
      <c r="K579" s="87">
        <v>534.30182101000003</v>
      </c>
      <c r="L579" s="87">
        <v>616.50210116999995</v>
      </c>
    </row>
    <row r="580" spans="1:12" ht="12.75" customHeight="1" x14ac:dyDescent="0.2">
      <c r="A580" s="86" t="s">
        <v>173</v>
      </c>
      <c r="B580" s="86">
        <v>19</v>
      </c>
      <c r="C580" s="87">
        <v>806.84337984000001</v>
      </c>
      <c r="D580" s="87">
        <v>798.94095611</v>
      </c>
      <c r="E580" s="87">
        <v>0</v>
      </c>
      <c r="F580" s="87">
        <v>79.894095609999994</v>
      </c>
      <c r="G580" s="87">
        <v>199.73523903</v>
      </c>
      <c r="H580" s="87">
        <v>399.47047806</v>
      </c>
      <c r="I580" s="87">
        <v>0</v>
      </c>
      <c r="J580" s="87">
        <v>439.41752586000001</v>
      </c>
      <c r="K580" s="87">
        <v>519.31162146999998</v>
      </c>
      <c r="L580" s="87">
        <v>599.20571708</v>
      </c>
    </row>
    <row r="581" spans="1:12" ht="12.75" customHeight="1" x14ac:dyDescent="0.2">
      <c r="A581" s="86" t="s">
        <v>173</v>
      </c>
      <c r="B581" s="86">
        <v>20</v>
      </c>
      <c r="C581" s="87">
        <v>801.94298317000005</v>
      </c>
      <c r="D581" s="87">
        <v>794.01477892000003</v>
      </c>
      <c r="E581" s="87">
        <v>0</v>
      </c>
      <c r="F581" s="87">
        <v>79.401477889999995</v>
      </c>
      <c r="G581" s="87">
        <v>198.50369473000001</v>
      </c>
      <c r="H581" s="87">
        <v>397.00738946000001</v>
      </c>
      <c r="I581" s="87">
        <v>0</v>
      </c>
      <c r="J581" s="87">
        <v>436.70812840999997</v>
      </c>
      <c r="K581" s="87">
        <v>516.1096063</v>
      </c>
      <c r="L581" s="87">
        <v>595.51108419000002</v>
      </c>
    </row>
    <row r="582" spans="1:12" ht="12.75" customHeight="1" x14ac:dyDescent="0.2">
      <c r="A582" s="86" t="s">
        <v>173</v>
      </c>
      <c r="B582" s="86">
        <v>21</v>
      </c>
      <c r="C582" s="87">
        <v>841.25860889</v>
      </c>
      <c r="D582" s="87">
        <v>834.62133010000002</v>
      </c>
      <c r="E582" s="87">
        <v>0</v>
      </c>
      <c r="F582" s="87">
        <v>83.462133010000002</v>
      </c>
      <c r="G582" s="87">
        <v>208.65533253000001</v>
      </c>
      <c r="H582" s="87">
        <v>417.31066505000001</v>
      </c>
      <c r="I582" s="87">
        <v>0</v>
      </c>
      <c r="J582" s="87">
        <v>459.04173156000002</v>
      </c>
      <c r="K582" s="87">
        <v>542.50386457000002</v>
      </c>
      <c r="L582" s="87">
        <v>625.96599758000002</v>
      </c>
    </row>
    <row r="583" spans="1:12" ht="12.75" customHeight="1" x14ac:dyDescent="0.2">
      <c r="A583" s="86" t="s">
        <v>173</v>
      </c>
      <c r="B583" s="86">
        <v>22</v>
      </c>
      <c r="C583" s="87">
        <v>929.20915949000005</v>
      </c>
      <c r="D583" s="87">
        <v>923.93244850999997</v>
      </c>
      <c r="E583" s="87">
        <v>0</v>
      </c>
      <c r="F583" s="87">
        <v>92.393244850000002</v>
      </c>
      <c r="G583" s="87">
        <v>230.98311212999999</v>
      </c>
      <c r="H583" s="87">
        <v>461.96622425999999</v>
      </c>
      <c r="I583" s="87">
        <v>0</v>
      </c>
      <c r="J583" s="87">
        <v>508.16284667999997</v>
      </c>
      <c r="K583" s="87">
        <v>600.55609153</v>
      </c>
      <c r="L583" s="87">
        <v>692.94933637999998</v>
      </c>
    </row>
    <row r="584" spans="1:12" ht="12.75" customHeight="1" x14ac:dyDescent="0.2">
      <c r="A584" s="86" t="s">
        <v>173</v>
      </c>
      <c r="B584" s="86">
        <v>23</v>
      </c>
      <c r="C584" s="87">
        <v>1024.8940444</v>
      </c>
      <c r="D584" s="87">
        <v>1019.96875893</v>
      </c>
      <c r="E584" s="87">
        <v>0</v>
      </c>
      <c r="F584" s="87">
        <v>101.99687589</v>
      </c>
      <c r="G584" s="87">
        <v>254.99218973000001</v>
      </c>
      <c r="H584" s="87">
        <v>509.98437947000002</v>
      </c>
      <c r="I584" s="87">
        <v>0</v>
      </c>
      <c r="J584" s="87">
        <v>560.98281741000005</v>
      </c>
      <c r="K584" s="87">
        <v>662.97969330000001</v>
      </c>
      <c r="L584" s="87">
        <v>764.97656919999997</v>
      </c>
    </row>
    <row r="585" spans="1:12" ht="12.75" customHeight="1" x14ac:dyDescent="0.2">
      <c r="A585" s="86" t="s">
        <v>173</v>
      </c>
      <c r="B585" s="86">
        <v>24</v>
      </c>
      <c r="C585" s="87">
        <v>1085.4704140900001</v>
      </c>
      <c r="D585" s="87">
        <v>1080.1662337499999</v>
      </c>
      <c r="E585" s="87">
        <v>0</v>
      </c>
      <c r="F585" s="87">
        <v>108.01662338</v>
      </c>
      <c r="G585" s="87">
        <v>270.04155844000002</v>
      </c>
      <c r="H585" s="87">
        <v>540.08311688000003</v>
      </c>
      <c r="I585" s="87">
        <v>0</v>
      </c>
      <c r="J585" s="87">
        <v>594.09142856000005</v>
      </c>
      <c r="K585" s="87">
        <v>702.10805194</v>
      </c>
      <c r="L585" s="87">
        <v>810.12467531000004</v>
      </c>
    </row>
    <row r="586" spans="1:12" ht="12.75" customHeight="1" x14ac:dyDescent="0.2">
      <c r="A586" s="86" t="s">
        <v>174</v>
      </c>
      <c r="B586" s="86">
        <v>1</v>
      </c>
      <c r="C586" s="87">
        <v>1111.1519706199999</v>
      </c>
      <c r="D586" s="87">
        <v>1102.3379616</v>
      </c>
      <c r="E586" s="87">
        <v>0</v>
      </c>
      <c r="F586" s="87">
        <v>110.23379616</v>
      </c>
      <c r="G586" s="87">
        <v>275.58449039999999</v>
      </c>
      <c r="H586" s="87">
        <v>551.16898079999999</v>
      </c>
      <c r="I586" s="87">
        <v>0</v>
      </c>
      <c r="J586" s="87">
        <v>606.28587888000004</v>
      </c>
      <c r="K586" s="87">
        <v>716.51967504000004</v>
      </c>
      <c r="L586" s="87">
        <v>826.75347120000004</v>
      </c>
    </row>
    <row r="587" spans="1:12" ht="12.75" customHeight="1" x14ac:dyDescent="0.2">
      <c r="A587" s="86" t="s">
        <v>174</v>
      </c>
      <c r="B587" s="86">
        <v>2</v>
      </c>
      <c r="C587" s="87">
        <v>1180.11723876</v>
      </c>
      <c r="D587" s="87">
        <v>1169.92005247</v>
      </c>
      <c r="E587" s="87">
        <v>0</v>
      </c>
      <c r="F587" s="87">
        <v>116.99200525000001</v>
      </c>
      <c r="G587" s="87">
        <v>292.48001312000002</v>
      </c>
      <c r="H587" s="87">
        <v>584.96002624000005</v>
      </c>
      <c r="I587" s="87">
        <v>0</v>
      </c>
      <c r="J587" s="87">
        <v>643.45602885999995</v>
      </c>
      <c r="K587" s="87">
        <v>760.44803410999998</v>
      </c>
      <c r="L587" s="87">
        <v>877.44003935000001</v>
      </c>
    </row>
    <row r="588" spans="1:12" ht="12.75" customHeight="1" x14ac:dyDescent="0.2">
      <c r="A588" s="86" t="s">
        <v>174</v>
      </c>
      <c r="B588" s="86">
        <v>3</v>
      </c>
      <c r="C588" s="87">
        <v>1279.3726117199999</v>
      </c>
      <c r="D588" s="87">
        <v>1268.5105262699999</v>
      </c>
      <c r="E588" s="87">
        <v>0</v>
      </c>
      <c r="F588" s="87">
        <v>126.85105263</v>
      </c>
      <c r="G588" s="87">
        <v>317.12763157000001</v>
      </c>
      <c r="H588" s="87">
        <v>634.25526314000001</v>
      </c>
      <c r="I588" s="87">
        <v>0</v>
      </c>
      <c r="J588" s="87">
        <v>697.68078945000002</v>
      </c>
      <c r="K588" s="87">
        <v>824.53184208000005</v>
      </c>
      <c r="L588" s="87">
        <v>951.38289469999995</v>
      </c>
    </row>
    <row r="589" spans="1:12" ht="12.75" customHeight="1" x14ac:dyDescent="0.2">
      <c r="A589" s="86" t="s">
        <v>174</v>
      </c>
      <c r="B589" s="86">
        <v>4</v>
      </c>
      <c r="C589" s="87">
        <v>1278.83531234</v>
      </c>
      <c r="D589" s="87">
        <v>1267.95335722</v>
      </c>
      <c r="E589" s="87">
        <v>0</v>
      </c>
      <c r="F589" s="87">
        <v>126.79533572</v>
      </c>
      <c r="G589" s="87">
        <v>316.98833931000001</v>
      </c>
      <c r="H589" s="87">
        <v>633.97667861000002</v>
      </c>
      <c r="I589" s="87">
        <v>0</v>
      </c>
      <c r="J589" s="87">
        <v>697.37434646999998</v>
      </c>
      <c r="K589" s="87">
        <v>824.16968219</v>
      </c>
      <c r="L589" s="87">
        <v>950.96501792000004</v>
      </c>
    </row>
    <row r="590" spans="1:12" ht="12.75" customHeight="1" x14ac:dyDescent="0.2">
      <c r="A590" s="86" t="s">
        <v>174</v>
      </c>
      <c r="B590" s="86">
        <v>5</v>
      </c>
      <c r="C590" s="87">
        <v>1280.6654783399999</v>
      </c>
      <c r="D590" s="87">
        <v>1269.20758024</v>
      </c>
      <c r="E590" s="87">
        <v>0</v>
      </c>
      <c r="F590" s="87">
        <v>126.92075801999999</v>
      </c>
      <c r="G590" s="87">
        <v>317.30189505999999</v>
      </c>
      <c r="H590" s="87">
        <v>634.60379011999999</v>
      </c>
      <c r="I590" s="87">
        <v>0</v>
      </c>
      <c r="J590" s="87">
        <v>698.06416912999998</v>
      </c>
      <c r="K590" s="87">
        <v>824.98492715999998</v>
      </c>
      <c r="L590" s="87">
        <v>951.90568517999998</v>
      </c>
    </row>
    <row r="591" spans="1:12" ht="12.75" customHeight="1" x14ac:dyDescent="0.2">
      <c r="A591" s="86" t="s">
        <v>174</v>
      </c>
      <c r="B591" s="86">
        <v>6</v>
      </c>
      <c r="C591" s="87">
        <v>1279.2187398000001</v>
      </c>
      <c r="D591" s="87">
        <v>1267.58326717</v>
      </c>
      <c r="E591" s="87">
        <v>0</v>
      </c>
      <c r="F591" s="87">
        <v>126.75832672</v>
      </c>
      <c r="G591" s="87">
        <v>316.89581679000003</v>
      </c>
      <c r="H591" s="87">
        <v>633.79163358999995</v>
      </c>
      <c r="I591" s="87">
        <v>0</v>
      </c>
      <c r="J591" s="87">
        <v>697.17079693999995</v>
      </c>
      <c r="K591" s="87">
        <v>823.92912365999996</v>
      </c>
      <c r="L591" s="87">
        <v>950.68745037999997</v>
      </c>
    </row>
    <row r="592" spans="1:12" ht="12.75" customHeight="1" x14ac:dyDescent="0.2">
      <c r="A592" s="86" t="s">
        <v>174</v>
      </c>
      <c r="B592" s="86">
        <v>7</v>
      </c>
      <c r="C592" s="87">
        <v>1221.04592273</v>
      </c>
      <c r="D592" s="87">
        <v>1209.9767377200001</v>
      </c>
      <c r="E592" s="87">
        <v>0</v>
      </c>
      <c r="F592" s="87">
        <v>120.99767377000001</v>
      </c>
      <c r="G592" s="87">
        <v>302.49418443000002</v>
      </c>
      <c r="H592" s="87">
        <v>604.98836886000004</v>
      </c>
      <c r="I592" s="87">
        <v>0</v>
      </c>
      <c r="J592" s="87">
        <v>665.48720575000004</v>
      </c>
      <c r="K592" s="87">
        <v>786.48487952000005</v>
      </c>
      <c r="L592" s="87">
        <v>907.48255329000006</v>
      </c>
    </row>
    <row r="593" spans="1:12" ht="12.75" customHeight="1" x14ac:dyDescent="0.2">
      <c r="A593" s="86" t="s">
        <v>174</v>
      </c>
      <c r="B593" s="86">
        <v>8</v>
      </c>
      <c r="C593" s="87">
        <v>1114.7304495400001</v>
      </c>
      <c r="D593" s="87">
        <v>1104.2684987600001</v>
      </c>
      <c r="E593" s="87">
        <v>0</v>
      </c>
      <c r="F593" s="87">
        <v>110.42684988000001</v>
      </c>
      <c r="G593" s="87">
        <v>276.06712469000001</v>
      </c>
      <c r="H593" s="87">
        <v>552.13424938000003</v>
      </c>
      <c r="I593" s="87">
        <v>0</v>
      </c>
      <c r="J593" s="87">
        <v>607.34767432000001</v>
      </c>
      <c r="K593" s="87">
        <v>717.77452418999997</v>
      </c>
      <c r="L593" s="87">
        <v>828.20137407000004</v>
      </c>
    </row>
    <row r="594" spans="1:12" ht="12.75" customHeight="1" x14ac:dyDescent="0.2">
      <c r="A594" s="86" t="s">
        <v>174</v>
      </c>
      <c r="B594" s="86">
        <v>9</v>
      </c>
      <c r="C594" s="87">
        <v>1013.09638058</v>
      </c>
      <c r="D594" s="87">
        <v>1002.55919582</v>
      </c>
      <c r="E594" s="87">
        <v>0</v>
      </c>
      <c r="F594" s="87">
        <v>100.25591958</v>
      </c>
      <c r="G594" s="87">
        <v>250.63979896000001</v>
      </c>
      <c r="H594" s="87">
        <v>501.27959791000001</v>
      </c>
      <c r="I594" s="87">
        <v>0</v>
      </c>
      <c r="J594" s="87">
        <v>551.40755769999998</v>
      </c>
      <c r="K594" s="87">
        <v>651.66347728000005</v>
      </c>
      <c r="L594" s="87">
        <v>751.91939687000001</v>
      </c>
    </row>
    <row r="595" spans="1:12" ht="12.75" customHeight="1" x14ac:dyDescent="0.2">
      <c r="A595" s="86" t="s">
        <v>174</v>
      </c>
      <c r="B595" s="86">
        <v>10</v>
      </c>
      <c r="C595" s="87">
        <v>911.13375402999998</v>
      </c>
      <c r="D595" s="87">
        <v>903.45393421999995</v>
      </c>
      <c r="E595" s="87">
        <v>0</v>
      </c>
      <c r="F595" s="87">
        <v>90.345393419999994</v>
      </c>
      <c r="G595" s="87">
        <v>225.86348355999999</v>
      </c>
      <c r="H595" s="87">
        <v>451.72696710999998</v>
      </c>
      <c r="I595" s="87">
        <v>0</v>
      </c>
      <c r="J595" s="87">
        <v>496.89966382</v>
      </c>
      <c r="K595" s="87">
        <v>587.24505724000005</v>
      </c>
      <c r="L595" s="87">
        <v>677.59045067</v>
      </c>
    </row>
    <row r="596" spans="1:12" ht="12.75" customHeight="1" x14ac:dyDescent="0.2">
      <c r="A596" s="86" t="s">
        <v>174</v>
      </c>
      <c r="B596" s="86">
        <v>11</v>
      </c>
      <c r="C596" s="87">
        <v>900.26794052000002</v>
      </c>
      <c r="D596" s="87">
        <v>892.53872934000003</v>
      </c>
      <c r="E596" s="87">
        <v>0</v>
      </c>
      <c r="F596" s="87">
        <v>89.25387293</v>
      </c>
      <c r="G596" s="87">
        <v>223.13468234000001</v>
      </c>
      <c r="H596" s="87">
        <v>446.26936467000002</v>
      </c>
      <c r="I596" s="87">
        <v>0</v>
      </c>
      <c r="J596" s="87">
        <v>490.89630113999999</v>
      </c>
      <c r="K596" s="87">
        <v>580.15017407000005</v>
      </c>
      <c r="L596" s="87">
        <v>669.40404701</v>
      </c>
    </row>
    <row r="597" spans="1:12" ht="12.75" customHeight="1" x14ac:dyDescent="0.2">
      <c r="A597" s="86" t="s">
        <v>174</v>
      </c>
      <c r="B597" s="86">
        <v>12</v>
      </c>
      <c r="C597" s="87">
        <v>866.11339622000003</v>
      </c>
      <c r="D597" s="87">
        <v>858.77754365999999</v>
      </c>
      <c r="E597" s="87">
        <v>0</v>
      </c>
      <c r="F597" s="87">
        <v>85.877754370000005</v>
      </c>
      <c r="G597" s="87">
        <v>214.69438592</v>
      </c>
      <c r="H597" s="87">
        <v>429.38877183</v>
      </c>
      <c r="I597" s="87">
        <v>0</v>
      </c>
      <c r="J597" s="87">
        <v>472.32764901000002</v>
      </c>
      <c r="K597" s="87">
        <v>558.20540338000001</v>
      </c>
      <c r="L597" s="87">
        <v>644.08315775000005</v>
      </c>
    </row>
    <row r="598" spans="1:12" ht="12.75" customHeight="1" x14ac:dyDescent="0.2">
      <c r="A598" s="86" t="s">
        <v>174</v>
      </c>
      <c r="B598" s="86">
        <v>13</v>
      </c>
      <c r="C598" s="87">
        <v>884.57236878000003</v>
      </c>
      <c r="D598" s="87">
        <v>876.92750008999997</v>
      </c>
      <c r="E598" s="87">
        <v>0</v>
      </c>
      <c r="F598" s="87">
        <v>87.692750009999997</v>
      </c>
      <c r="G598" s="87">
        <v>219.23187501999999</v>
      </c>
      <c r="H598" s="87">
        <v>438.46375004999999</v>
      </c>
      <c r="I598" s="87">
        <v>0</v>
      </c>
      <c r="J598" s="87">
        <v>482.31012505000001</v>
      </c>
      <c r="K598" s="87">
        <v>570.00287505999995</v>
      </c>
      <c r="L598" s="87">
        <v>657.69562507000001</v>
      </c>
    </row>
    <row r="599" spans="1:12" ht="12.75" customHeight="1" x14ac:dyDescent="0.2">
      <c r="A599" s="86" t="s">
        <v>174</v>
      </c>
      <c r="B599" s="86">
        <v>14</v>
      </c>
      <c r="C599" s="87">
        <v>885.04048909999995</v>
      </c>
      <c r="D599" s="87">
        <v>877.25682327000004</v>
      </c>
      <c r="E599" s="87">
        <v>0</v>
      </c>
      <c r="F599" s="87">
        <v>87.725682329999998</v>
      </c>
      <c r="G599" s="87">
        <v>219.31420582000001</v>
      </c>
      <c r="H599" s="87">
        <v>438.62841164000002</v>
      </c>
      <c r="I599" s="87">
        <v>0</v>
      </c>
      <c r="J599" s="87">
        <v>482.49125279999998</v>
      </c>
      <c r="K599" s="87">
        <v>570.21693513000002</v>
      </c>
      <c r="L599" s="87">
        <v>657.94261744999994</v>
      </c>
    </row>
    <row r="600" spans="1:12" ht="12.75" customHeight="1" x14ac:dyDescent="0.2">
      <c r="A600" s="86" t="s">
        <v>174</v>
      </c>
      <c r="B600" s="86">
        <v>15</v>
      </c>
      <c r="C600" s="87">
        <v>882.37181496999995</v>
      </c>
      <c r="D600" s="87">
        <v>874.77399616000002</v>
      </c>
      <c r="E600" s="87">
        <v>0</v>
      </c>
      <c r="F600" s="87">
        <v>87.47739962</v>
      </c>
      <c r="G600" s="87">
        <v>218.69349904000001</v>
      </c>
      <c r="H600" s="87">
        <v>437.38699808000001</v>
      </c>
      <c r="I600" s="87">
        <v>0</v>
      </c>
      <c r="J600" s="87">
        <v>481.12569789000003</v>
      </c>
      <c r="K600" s="87">
        <v>568.60309749999999</v>
      </c>
      <c r="L600" s="87">
        <v>656.08049712000002</v>
      </c>
    </row>
    <row r="601" spans="1:12" ht="12.75" customHeight="1" x14ac:dyDescent="0.2">
      <c r="A601" s="86" t="s">
        <v>174</v>
      </c>
      <c r="B601" s="86">
        <v>16</v>
      </c>
      <c r="C601" s="87">
        <v>881.76463682999997</v>
      </c>
      <c r="D601" s="87">
        <v>873.46330263000004</v>
      </c>
      <c r="E601" s="87">
        <v>0</v>
      </c>
      <c r="F601" s="87">
        <v>87.346330260000002</v>
      </c>
      <c r="G601" s="87">
        <v>218.36582566000001</v>
      </c>
      <c r="H601" s="87">
        <v>436.73165132000003</v>
      </c>
      <c r="I601" s="87">
        <v>0</v>
      </c>
      <c r="J601" s="87">
        <v>480.40481645</v>
      </c>
      <c r="K601" s="87">
        <v>567.75114670999994</v>
      </c>
      <c r="L601" s="87">
        <v>655.09747697</v>
      </c>
    </row>
    <row r="602" spans="1:12" ht="12.75" customHeight="1" x14ac:dyDescent="0.2">
      <c r="A602" s="86" t="s">
        <v>174</v>
      </c>
      <c r="B602" s="86">
        <v>17</v>
      </c>
      <c r="C602" s="87">
        <v>877.25708198999996</v>
      </c>
      <c r="D602" s="87">
        <v>869.18592674000001</v>
      </c>
      <c r="E602" s="87">
        <v>0</v>
      </c>
      <c r="F602" s="87">
        <v>86.918592669999995</v>
      </c>
      <c r="G602" s="87">
        <v>217.29648169000001</v>
      </c>
      <c r="H602" s="87">
        <v>434.59296337000001</v>
      </c>
      <c r="I602" s="87">
        <v>0</v>
      </c>
      <c r="J602" s="87">
        <v>478.05225970999999</v>
      </c>
      <c r="K602" s="87">
        <v>564.97085238</v>
      </c>
      <c r="L602" s="87">
        <v>651.88944505999996</v>
      </c>
    </row>
    <row r="603" spans="1:12" ht="12.75" customHeight="1" x14ac:dyDescent="0.2">
      <c r="A603" s="86" t="s">
        <v>174</v>
      </c>
      <c r="B603" s="86">
        <v>18</v>
      </c>
      <c r="C603" s="87">
        <v>837.39683892999994</v>
      </c>
      <c r="D603" s="87">
        <v>828.80140460999996</v>
      </c>
      <c r="E603" s="87">
        <v>0</v>
      </c>
      <c r="F603" s="87">
        <v>82.880140460000007</v>
      </c>
      <c r="G603" s="87">
        <v>207.20035114999999</v>
      </c>
      <c r="H603" s="87">
        <v>414.40070230999999</v>
      </c>
      <c r="I603" s="87">
        <v>0</v>
      </c>
      <c r="J603" s="87">
        <v>455.84077253999999</v>
      </c>
      <c r="K603" s="87">
        <v>538.720913</v>
      </c>
      <c r="L603" s="87">
        <v>621.60105346</v>
      </c>
    </row>
    <row r="604" spans="1:12" ht="12.75" customHeight="1" x14ac:dyDescent="0.2">
      <c r="A604" s="86" t="s">
        <v>174</v>
      </c>
      <c r="B604" s="86">
        <v>19</v>
      </c>
      <c r="C604" s="87">
        <v>829.62367926000002</v>
      </c>
      <c r="D604" s="87">
        <v>821.09002634000001</v>
      </c>
      <c r="E604" s="87">
        <v>0</v>
      </c>
      <c r="F604" s="87">
        <v>82.109002630000006</v>
      </c>
      <c r="G604" s="87">
        <v>205.27250659000001</v>
      </c>
      <c r="H604" s="87">
        <v>410.54501317</v>
      </c>
      <c r="I604" s="87">
        <v>0</v>
      </c>
      <c r="J604" s="87">
        <v>451.59951448999999</v>
      </c>
      <c r="K604" s="87">
        <v>533.70851712000001</v>
      </c>
      <c r="L604" s="87">
        <v>615.81751975999998</v>
      </c>
    </row>
    <row r="605" spans="1:12" ht="12.75" customHeight="1" x14ac:dyDescent="0.2">
      <c r="A605" s="86" t="s">
        <v>174</v>
      </c>
      <c r="B605" s="86">
        <v>20</v>
      </c>
      <c r="C605" s="87">
        <v>814.63019199999997</v>
      </c>
      <c r="D605" s="87">
        <v>806.47199659</v>
      </c>
      <c r="E605" s="87">
        <v>0</v>
      </c>
      <c r="F605" s="87">
        <v>80.647199659999998</v>
      </c>
      <c r="G605" s="87">
        <v>201.61799915</v>
      </c>
      <c r="H605" s="87">
        <v>403.23599830000001</v>
      </c>
      <c r="I605" s="87">
        <v>0</v>
      </c>
      <c r="J605" s="87">
        <v>443.55959811999998</v>
      </c>
      <c r="K605" s="87">
        <v>524.20679777999999</v>
      </c>
      <c r="L605" s="87">
        <v>604.85399743999994</v>
      </c>
    </row>
    <row r="606" spans="1:12" ht="12.75" customHeight="1" x14ac:dyDescent="0.2">
      <c r="A606" s="86" t="s">
        <v>174</v>
      </c>
      <c r="B606" s="86">
        <v>21</v>
      </c>
      <c r="C606" s="87">
        <v>830.32221356000002</v>
      </c>
      <c r="D606" s="87">
        <v>821.43036085999995</v>
      </c>
      <c r="E606" s="87">
        <v>0</v>
      </c>
      <c r="F606" s="87">
        <v>82.143036089999995</v>
      </c>
      <c r="G606" s="87">
        <v>205.35759021999999</v>
      </c>
      <c r="H606" s="87">
        <v>410.71518042999998</v>
      </c>
      <c r="I606" s="87">
        <v>0</v>
      </c>
      <c r="J606" s="87">
        <v>451.78669846999998</v>
      </c>
      <c r="K606" s="87">
        <v>533.92973456000004</v>
      </c>
      <c r="L606" s="87">
        <v>616.07277065000005</v>
      </c>
    </row>
    <row r="607" spans="1:12" ht="12.75" customHeight="1" x14ac:dyDescent="0.2">
      <c r="A607" s="86" t="s">
        <v>174</v>
      </c>
      <c r="B607" s="86">
        <v>22</v>
      </c>
      <c r="C607" s="87">
        <v>961.61331715999995</v>
      </c>
      <c r="D607" s="87">
        <v>951.37143581999999</v>
      </c>
      <c r="E607" s="87">
        <v>0</v>
      </c>
      <c r="F607" s="87">
        <v>95.13714358</v>
      </c>
      <c r="G607" s="87">
        <v>237.84285896</v>
      </c>
      <c r="H607" s="87">
        <v>475.68571790999999</v>
      </c>
      <c r="I607" s="87">
        <v>0</v>
      </c>
      <c r="J607" s="87">
        <v>523.25428969999996</v>
      </c>
      <c r="K607" s="87">
        <v>618.39143328</v>
      </c>
      <c r="L607" s="87">
        <v>713.52857687000005</v>
      </c>
    </row>
    <row r="608" spans="1:12" ht="12.75" customHeight="1" x14ac:dyDescent="0.2">
      <c r="A608" s="86" t="s">
        <v>174</v>
      </c>
      <c r="B608" s="86">
        <v>23</v>
      </c>
      <c r="C608" s="87">
        <v>1048.0403796400001</v>
      </c>
      <c r="D608" s="87">
        <v>1037.15041815</v>
      </c>
      <c r="E608" s="87">
        <v>0</v>
      </c>
      <c r="F608" s="87">
        <v>103.71504182</v>
      </c>
      <c r="G608" s="87">
        <v>259.28760454000002</v>
      </c>
      <c r="H608" s="87">
        <v>518.57520908000004</v>
      </c>
      <c r="I608" s="87">
        <v>0</v>
      </c>
      <c r="J608" s="87">
        <v>570.43272997999998</v>
      </c>
      <c r="K608" s="87">
        <v>674.14777179999999</v>
      </c>
      <c r="L608" s="87">
        <v>777.86281360999999</v>
      </c>
    </row>
    <row r="609" spans="1:12" ht="12.75" customHeight="1" x14ac:dyDescent="0.2">
      <c r="A609" s="86" t="s">
        <v>174</v>
      </c>
      <c r="B609" s="86">
        <v>24</v>
      </c>
      <c r="C609" s="87">
        <v>1140.82010638</v>
      </c>
      <c r="D609" s="87">
        <v>1129.22969631</v>
      </c>
      <c r="E609" s="87">
        <v>0</v>
      </c>
      <c r="F609" s="87">
        <v>112.92296963</v>
      </c>
      <c r="G609" s="87">
        <v>282.30742407999998</v>
      </c>
      <c r="H609" s="87">
        <v>564.61484815999995</v>
      </c>
      <c r="I609" s="87">
        <v>0</v>
      </c>
      <c r="J609" s="87">
        <v>621.07633296999995</v>
      </c>
      <c r="K609" s="87">
        <v>733.99930259999996</v>
      </c>
      <c r="L609" s="87">
        <v>846.92227222999998</v>
      </c>
    </row>
    <row r="610" spans="1:12" ht="12.75" customHeight="1" x14ac:dyDescent="0.2">
      <c r="A610" s="86" t="s">
        <v>175</v>
      </c>
      <c r="B610" s="86">
        <v>1</v>
      </c>
      <c r="C610" s="87">
        <v>1170.4620988700001</v>
      </c>
      <c r="D610" s="87">
        <v>1158.8230263099999</v>
      </c>
      <c r="E610" s="87">
        <v>0</v>
      </c>
      <c r="F610" s="87">
        <v>115.88230263</v>
      </c>
      <c r="G610" s="87">
        <v>289.70575658000001</v>
      </c>
      <c r="H610" s="87">
        <v>579.41151316000003</v>
      </c>
      <c r="I610" s="87">
        <v>0</v>
      </c>
      <c r="J610" s="87">
        <v>637.35266447000004</v>
      </c>
      <c r="K610" s="87">
        <v>753.23496709999995</v>
      </c>
      <c r="L610" s="87">
        <v>869.11726972999998</v>
      </c>
    </row>
    <row r="611" spans="1:12" ht="12.75" customHeight="1" x14ac:dyDescent="0.2">
      <c r="A611" s="86" t="s">
        <v>175</v>
      </c>
      <c r="B611" s="86">
        <v>2</v>
      </c>
      <c r="C611" s="87">
        <v>1213.9824682999999</v>
      </c>
      <c r="D611" s="87">
        <v>1201.5572434799999</v>
      </c>
      <c r="E611" s="87">
        <v>0</v>
      </c>
      <c r="F611" s="87">
        <v>120.15572435</v>
      </c>
      <c r="G611" s="87">
        <v>300.38931086999997</v>
      </c>
      <c r="H611" s="87">
        <v>600.77862173999995</v>
      </c>
      <c r="I611" s="87">
        <v>0</v>
      </c>
      <c r="J611" s="87">
        <v>660.85648390999995</v>
      </c>
      <c r="K611" s="87">
        <v>781.01220825999997</v>
      </c>
      <c r="L611" s="87">
        <v>901.16793260999998</v>
      </c>
    </row>
    <row r="612" spans="1:12" ht="12.75" customHeight="1" x14ac:dyDescent="0.2">
      <c r="A612" s="86" t="s">
        <v>175</v>
      </c>
      <c r="B612" s="86">
        <v>3</v>
      </c>
      <c r="C612" s="87">
        <v>1260.164806</v>
      </c>
      <c r="D612" s="87">
        <v>1247.15174256</v>
      </c>
      <c r="E612" s="87">
        <v>0</v>
      </c>
      <c r="F612" s="87">
        <v>124.71517426</v>
      </c>
      <c r="G612" s="87">
        <v>311.78793564</v>
      </c>
      <c r="H612" s="87">
        <v>623.57587128</v>
      </c>
      <c r="I612" s="87">
        <v>0</v>
      </c>
      <c r="J612" s="87">
        <v>685.93345840999996</v>
      </c>
      <c r="K612" s="87">
        <v>810.64863265999998</v>
      </c>
      <c r="L612" s="87">
        <v>935.36380692</v>
      </c>
    </row>
    <row r="613" spans="1:12" ht="12.75" customHeight="1" x14ac:dyDescent="0.2">
      <c r="A613" s="86" t="s">
        <v>175</v>
      </c>
      <c r="B613" s="86">
        <v>4</v>
      </c>
      <c r="C613" s="87">
        <v>1262.9934342199999</v>
      </c>
      <c r="D613" s="87">
        <v>1249.7762751</v>
      </c>
      <c r="E613" s="87">
        <v>0</v>
      </c>
      <c r="F613" s="87">
        <v>124.97762751</v>
      </c>
      <c r="G613" s="87">
        <v>312.44406878000001</v>
      </c>
      <c r="H613" s="87">
        <v>624.88813755000001</v>
      </c>
      <c r="I613" s="87">
        <v>0</v>
      </c>
      <c r="J613" s="87">
        <v>687.37695130999998</v>
      </c>
      <c r="K613" s="87">
        <v>812.35457882000003</v>
      </c>
      <c r="L613" s="87">
        <v>937.33220632999996</v>
      </c>
    </row>
    <row r="614" spans="1:12" ht="12.75" customHeight="1" x14ac:dyDescent="0.2">
      <c r="A614" s="86" t="s">
        <v>175</v>
      </c>
      <c r="B614" s="86">
        <v>5</v>
      </c>
      <c r="C614" s="87">
        <v>1261.5155948300001</v>
      </c>
      <c r="D614" s="87">
        <v>1250.0050510399999</v>
      </c>
      <c r="E614" s="87">
        <v>0</v>
      </c>
      <c r="F614" s="87">
        <v>125.0005051</v>
      </c>
      <c r="G614" s="87">
        <v>312.50126275999997</v>
      </c>
      <c r="H614" s="87">
        <v>625.00252551999995</v>
      </c>
      <c r="I614" s="87">
        <v>0</v>
      </c>
      <c r="J614" s="87">
        <v>687.50277806999998</v>
      </c>
      <c r="K614" s="87">
        <v>812.50328318000004</v>
      </c>
      <c r="L614" s="87">
        <v>937.50378827999998</v>
      </c>
    </row>
    <row r="615" spans="1:12" ht="12.75" customHeight="1" x14ac:dyDescent="0.2">
      <c r="A615" s="86" t="s">
        <v>175</v>
      </c>
      <c r="B615" s="86">
        <v>6</v>
      </c>
      <c r="C615" s="87">
        <v>1250.6502375800001</v>
      </c>
      <c r="D615" s="87">
        <v>1241.56366731</v>
      </c>
      <c r="E615" s="87">
        <v>0</v>
      </c>
      <c r="F615" s="87">
        <v>124.15636673</v>
      </c>
      <c r="G615" s="87">
        <v>310.39091682999998</v>
      </c>
      <c r="H615" s="87">
        <v>620.78183365999996</v>
      </c>
      <c r="I615" s="87">
        <v>0</v>
      </c>
      <c r="J615" s="87">
        <v>682.86001701999999</v>
      </c>
      <c r="K615" s="87">
        <v>807.01638375000005</v>
      </c>
      <c r="L615" s="87">
        <v>931.17275047999999</v>
      </c>
    </row>
    <row r="616" spans="1:12" ht="12.75" customHeight="1" x14ac:dyDescent="0.2">
      <c r="A616" s="86" t="s">
        <v>175</v>
      </c>
      <c r="B616" s="86">
        <v>7</v>
      </c>
      <c r="C616" s="87">
        <v>1216.2884681099999</v>
      </c>
      <c r="D616" s="87">
        <v>1207.51514165</v>
      </c>
      <c r="E616" s="87">
        <v>0</v>
      </c>
      <c r="F616" s="87">
        <v>120.75151416999999</v>
      </c>
      <c r="G616" s="87">
        <v>301.87878540999998</v>
      </c>
      <c r="H616" s="87">
        <v>603.75757082999996</v>
      </c>
      <c r="I616" s="87">
        <v>0</v>
      </c>
      <c r="J616" s="87">
        <v>664.13332791000005</v>
      </c>
      <c r="K616" s="87">
        <v>784.88484206999999</v>
      </c>
      <c r="L616" s="87">
        <v>905.63635624000005</v>
      </c>
    </row>
    <row r="617" spans="1:12" ht="12.75" customHeight="1" x14ac:dyDescent="0.2">
      <c r="A617" s="86" t="s">
        <v>175</v>
      </c>
      <c r="B617" s="86">
        <v>8</v>
      </c>
      <c r="C617" s="87">
        <v>1032.4954062899999</v>
      </c>
      <c r="D617" s="87">
        <v>1026.78380769</v>
      </c>
      <c r="E617" s="87">
        <v>0</v>
      </c>
      <c r="F617" s="87">
        <v>102.67838077</v>
      </c>
      <c r="G617" s="87">
        <v>256.69595192000003</v>
      </c>
      <c r="H617" s="87">
        <v>513.39190384999995</v>
      </c>
      <c r="I617" s="87">
        <v>0</v>
      </c>
      <c r="J617" s="87">
        <v>564.73109423000005</v>
      </c>
      <c r="K617" s="87">
        <v>667.40947500000004</v>
      </c>
      <c r="L617" s="87">
        <v>770.08785577000003</v>
      </c>
    </row>
    <row r="618" spans="1:12" ht="12.75" customHeight="1" x14ac:dyDescent="0.2">
      <c r="A618" s="86" t="s">
        <v>175</v>
      </c>
      <c r="B618" s="86">
        <v>9</v>
      </c>
      <c r="C618" s="87">
        <v>1032.82019304</v>
      </c>
      <c r="D618" s="87">
        <v>1027.4954197899999</v>
      </c>
      <c r="E618" s="87">
        <v>0</v>
      </c>
      <c r="F618" s="87">
        <v>102.74954198</v>
      </c>
      <c r="G618" s="87">
        <v>256.87385495000001</v>
      </c>
      <c r="H618" s="87">
        <v>513.74770990000002</v>
      </c>
      <c r="I618" s="87">
        <v>0</v>
      </c>
      <c r="J618" s="87">
        <v>565.12248088000001</v>
      </c>
      <c r="K618" s="87">
        <v>667.87202286000002</v>
      </c>
      <c r="L618" s="87">
        <v>770.62156484000002</v>
      </c>
    </row>
    <row r="619" spans="1:12" ht="12.75" customHeight="1" x14ac:dyDescent="0.2">
      <c r="A619" s="86" t="s">
        <v>175</v>
      </c>
      <c r="B619" s="86">
        <v>10</v>
      </c>
      <c r="C619" s="87">
        <v>950.13342221000005</v>
      </c>
      <c r="D619" s="87">
        <v>944.91036097000006</v>
      </c>
      <c r="E619" s="87">
        <v>0</v>
      </c>
      <c r="F619" s="87">
        <v>94.491036100000002</v>
      </c>
      <c r="G619" s="87">
        <v>236.22759024000001</v>
      </c>
      <c r="H619" s="87">
        <v>472.45518048999998</v>
      </c>
      <c r="I619" s="87">
        <v>0</v>
      </c>
      <c r="J619" s="87">
        <v>519.70069852999995</v>
      </c>
      <c r="K619" s="87">
        <v>614.19173463000004</v>
      </c>
      <c r="L619" s="87">
        <v>708.68277073000002</v>
      </c>
    </row>
    <row r="620" spans="1:12" ht="12.75" customHeight="1" x14ac:dyDescent="0.2">
      <c r="A620" s="86" t="s">
        <v>175</v>
      </c>
      <c r="B620" s="86">
        <v>11</v>
      </c>
      <c r="C620" s="87">
        <v>861.21375467999997</v>
      </c>
      <c r="D620" s="87">
        <v>855.82777913999996</v>
      </c>
      <c r="E620" s="87">
        <v>0</v>
      </c>
      <c r="F620" s="87">
        <v>85.582777910000004</v>
      </c>
      <c r="G620" s="87">
        <v>213.95694478999999</v>
      </c>
      <c r="H620" s="87">
        <v>427.91388956999998</v>
      </c>
      <c r="I620" s="87">
        <v>0</v>
      </c>
      <c r="J620" s="87">
        <v>470.70527852999999</v>
      </c>
      <c r="K620" s="87">
        <v>556.28805643999999</v>
      </c>
      <c r="L620" s="87">
        <v>641.87083436</v>
      </c>
    </row>
    <row r="621" spans="1:12" ht="12.75" customHeight="1" x14ac:dyDescent="0.2">
      <c r="A621" s="86" t="s">
        <v>175</v>
      </c>
      <c r="B621" s="86">
        <v>12</v>
      </c>
      <c r="C621" s="87">
        <v>825.96288188000005</v>
      </c>
      <c r="D621" s="87">
        <v>821.26322192999999</v>
      </c>
      <c r="E621" s="87">
        <v>0</v>
      </c>
      <c r="F621" s="87">
        <v>82.126322189999996</v>
      </c>
      <c r="G621" s="87">
        <v>205.31580547999999</v>
      </c>
      <c r="H621" s="87">
        <v>410.63161097</v>
      </c>
      <c r="I621" s="87">
        <v>0</v>
      </c>
      <c r="J621" s="87">
        <v>451.69477205999999</v>
      </c>
      <c r="K621" s="87">
        <v>533.82109424999999</v>
      </c>
      <c r="L621" s="87">
        <v>615.94741644999999</v>
      </c>
    </row>
    <row r="622" spans="1:12" ht="12.75" customHeight="1" x14ac:dyDescent="0.2">
      <c r="A622" s="86" t="s">
        <v>175</v>
      </c>
      <c r="B622" s="86">
        <v>13</v>
      </c>
      <c r="C622" s="87">
        <v>794.13745085000005</v>
      </c>
      <c r="D622" s="87">
        <v>790.08997618000001</v>
      </c>
      <c r="E622" s="87">
        <v>0</v>
      </c>
      <c r="F622" s="87">
        <v>79.008997620000002</v>
      </c>
      <c r="G622" s="87">
        <v>197.52249405000001</v>
      </c>
      <c r="H622" s="87">
        <v>395.04498809</v>
      </c>
      <c r="I622" s="87">
        <v>0</v>
      </c>
      <c r="J622" s="87">
        <v>434.54948689999998</v>
      </c>
      <c r="K622" s="87">
        <v>513.55848451999998</v>
      </c>
      <c r="L622" s="87">
        <v>592.56748214000004</v>
      </c>
    </row>
    <row r="623" spans="1:12" ht="12.75" customHeight="1" x14ac:dyDescent="0.2">
      <c r="A623" s="86" t="s">
        <v>175</v>
      </c>
      <c r="B623" s="86">
        <v>14</v>
      </c>
      <c r="C623" s="87">
        <v>846.48286413000005</v>
      </c>
      <c r="D623" s="87">
        <v>842.35126099000001</v>
      </c>
      <c r="E623" s="87">
        <v>0</v>
      </c>
      <c r="F623" s="87">
        <v>84.235126100000002</v>
      </c>
      <c r="G623" s="87">
        <v>210.58781525000001</v>
      </c>
      <c r="H623" s="87">
        <v>421.17563050000001</v>
      </c>
      <c r="I623" s="87">
        <v>0</v>
      </c>
      <c r="J623" s="87">
        <v>463.29319354</v>
      </c>
      <c r="K623" s="87">
        <v>547.52831963999995</v>
      </c>
      <c r="L623" s="87">
        <v>631.76344573999995</v>
      </c>
    </row>
    <row r="624" spans="1:12" ht="12.75" customHeight="1" x14ac:dyDescent="0.2">
      <c r="A624" s="86" t="s">
        <v>175</v>
      </c>
      <c r="B624" s="86">
        <v>15</v>
      </c>
      <c r="C624" s="87">
        <v>863.74343223999995</v>
      </c>
      <c r="D624" s="87">
        <v>859.0613601</v>
      </c>
      <c r="E624" s="87">
        <v>0</v>
      </c>
      <c r="F624" s="87">
        <v>85.906136009999997</v>
      </c>
      <c r="G624" s="87">
        <v>214.76534003</v>
      </c>
      <c r="H624" s="87">
        <v>429.53068005</v>
      </c>
      <c r="I624" s="87">
        <v>0</v>
      </c>
      <c r="J624" s="87">
        <v>472.48374805999998</v>
      </c>
      <c r="K624" s="87">
        <v>558.38988406999999</v>
      </c>
      <c r="L624" s="87">
        <v>644.29602007999995</v>
      </c>
    </row>
    <row r="625" spans="1:12" ht="12.75" customHeight="1" x14ac:dyDescent="0.2">
      <c r="A625" s="86" t="s">
        <v>175</v>
      </c>
      <c r="B625" s="86">
        <v>16</v>
      </c>
      <c r="C625" s="87">
        <v>864.84811778999995</v>
      </c>
      <c r="D625" s="87">
        <v>860.50969697999994</v>
      </c>
      <c r="E625" s="87">
        <v>0</v>
      </c>
      <c r="F625" s="87">
        <v>86.050969699999996</v>
      </c>
      <c r="G625" s="87">
        <v>215.12742424999999</v>
      </c>
      <c r="H625" s="87">
        <v>430.25484848999997</v>
      </c>
      <c r="I625" s="87">
        <v>0</v>
      </c>
      <c r="J625" s="87">
        <v>473.28033334000003</v>
      </c>
      <c r="K625" s="87">
        <v>559.33130303999997</v>
      </c>
      <c r="L625" s="87">
        <v>645.38227273999996</v>
      </c>
    </row>
    <row r="626" spans="1:12" ht="12.75" customHeight="1" x14ac:dyDescent="0.2">
      <c r="A626" s="86" t="s">
        <v>175</v>
      </c>
      <c r="B626" s="86">
        <v>17</v>
      </c>
      <c r="C626" s="87">
        <v>859.18655990000002</v>
      </c>
      <c r="D626" s="87">
        <v>854.84724157000005</v>
      </c>
      <c r="E626" s="87">
        <v>0</v>
      </c>
      <c r="F626" s="87">
        <v>85.484724159999999</v>
      </c>
      <c r="G626" s="87">
        <v>213.71181039000001</v>
      </c>
      <c r="H626" s="87">
        <v>427.42362078999997</v>
      </c>
      <c r="I626" s="87">
        <v>0</v>
      </c>
      <c r="J626" s="87">
        <v>470.16598285999999</v>
      </c>
      <c r="K626" s="87">
        <v>555.65070702000003</v>
      </c>
      <c r="L626" s="87">
        <v>641.13543117999996</v>
      </c>
    </row>
    <row r="627" spans="1:12" ht="12.75" customHeight="1" x14ac:dyDescent="0.2">
      <c r="A627" s="86" t="s">
        <v>175</v>
      </c>
      <c r="B627" s="86">
        <v>18</v>
      </c>
      <c r="C627" s="87">
        <v>841.42819972999996</v>
      </c>
      <c r="D627" s="87">
        <v>836.98575558000005</v>
      </c>
      <c r="E627" s="87">
        <v>0</v>
      </c>
      <c r="F627" s="87">
        <v>83.698575559999995</v>
      </c>
      <c r="G627" s="87">
        <v>209.24643889999999</v>
      </c>
      <c r="H627" s="87">
        <v>418.49287779000002</v>
      </c>
      <c r="I627" s="87">
        <v>0</v>
      </c>
      <c r="J627" s="87">
        <v>460.34216557000002</v>
      </c>
      <c r="K627" s="87">
        <v>544.04074113000001</v>
      </c>
      <c r="L627" s="87">
        <v>627.73931669000001</v>
      </c>
    </row>
    <row r="628" spans="1:12" ht="12.75" customHeight="1" x14ac:dyDescent="0.2">
      <c r="A628" s="86" t="s">
        <v>175</v>
      </c>
      <c r="B628" s="86">
        <v>19</v>
      </c>
      <c r="C628" s="87">
        <v>799.38733084</v>
      </c>
      <c r="D628" s="87">
        <v>795.19257292999998</v>
      </c>
      <c r="E628" s="87">
        <v>0</v>
      </c>
      <c r="F628" s="87">
        <v>79.519257289999999</v>
      </c>
      <c r="G628" s="87">
        <v>198.79814322999999</v>
      </c>
      <c r="H628" s="87">
        <v>397.59628647</v>
      </c>
      <c r="I628" s="87">
        <v>0</v>
      </c>
      <c r="J628" s="87">
        <v>437.35591511000001</v>
      </c>
      <c r="K628" s="87">
        <v>516.8751724</v>
      </c>
      <c r="L628" s="87">
        <v>596.39442970000005</v>
      </c>
    </row>
    <row r="629" spans="1:12" ht="12.75" customHeight="1" x14ac:dyDescent="0.2">
      <c r="A629" s="86" t="s">
        <v>175</v>
      </c>
      <c r="B629" s="86">
        <v>20</v>
      </c>
      <c r="C629" s="87">
        <v>799.22778089999997</v>
      </c>
      <c r="D629" s="87">
        <v>795.12572126999999</v>
      </c>
      <c r="E629" s="87">
        <v>0</v>
      </c>
      <c r="F629" s="87">
        <v>79.512572129999995</v>
      </c>
      <c r="G629" s="87">
        <v>198.78143032</v>
      </c>
      <c r="H629" s="87">
        <v>397.56286064</v>
      </c>
      <c r="I629" s="87">
        <v>0</v>
      </c>
      <c r="J629" s="87">
        <v>437.31914669999998</v>
      </c>
      <c r="K629" s="87">
        <v>516.83171883</v>
      </c>
      <c r="L629" s="87">
        <v>596.34429094999996</v>
      </c>
    </row>
    <row r="630" spans="1:12" ht="12.75" customHeight="1" x14ac:dyDescent="0.2">
      <c r="A630" s="86" t="s">
        <v>175</v>
      </c>
      <c r="B630" s="86">
        <v>21</v>
      </c>
      <c r="C630" s="87">
        <v>843.15514558999996</v>
      </c>
      <c r="D630" s="87">
        <v>839.14165777000005</v>
      </c>
      <c r="E630" s="87">
        <v>0</v>
      </c>
      <c r="F630" s="87">
        <v>83.914165780000005</v>
      </c>
      <c r="G630" s="87">
        <v>209.78541444000001</v>
      </c>
      <c r="H630" s="87">
        <v>419.57082888999997</v>
      </c>
      <c r="I630" s="87">
        <v>0</v>
      </c>
      <c r="J630" s="87">
        <v>461.52791177</v>
      </c>
      <c r="K630" s="87">
        <v>545.44207755000002</v>
      </c>
      <c r="L630" s="87">
        <v>629.35624332999998</v>
      </c>
    </row>
    <row r="631" spans="1:12" ht="12.75" customHeight="1" x14ac:dyDescent="0.2">
      <c r="A631" s="86" t="s">
        <v>175</v>
      </c>
      <c r="B631" s="86">
        <v>22</v>
      </c>
      <c r="C631" s="87">
        <v>925.47172627999998</v>
      </c>
      <c r="D631" s="87">
        <v>921.02075381999998</v>
      </c>
      <c r="E631" s="87">
        <v>0</v>
      </c>
      <c r="F631" s="87">
        <v>92.102075380000002</v>
      </c>
      <c r="G631" s="87">
        <v>230.25518846</v>
      </c>
      <c r="H631" s="87">
        <v>460.51037690999999</v>
      </c>
      <c r="I631" s="87">
        <v>0</v>
      </c>
      <c r="J631" s="87">
        <v>506.56141459999998</v>
      </c>
      <c r="K631" s="87">
        <v>598.66348998000001</v>
      </c>
      <c r="L631" s="87">
        <v>690.76556536999999</v>
      </c>
    </row>
    <row r="632" spans="1:12" ht="12.75" customHeight="1" x14ac:dyDescent="0.2">
      <c r="A632" s="86" t="s">
        <v>175</v>
      </c>
      <c r="B632" s="86">
        <v>23</v>
      </c>
      <c r="C632" s="87">
        <v>1026.1859947299999</v>
      </c>
      <c r="D632" s="87">
        <v>1021.3116978199999</v>
      </c>
      <c r="E632" s="87">
        <v>0</v>
      </c>
      <c r="F632" s="87">
        <v>102.13116977999999</v>
      </c>
      <c r="G632" s="87">
        <v>255.32792445999999</v>
      </c>
      <c r="H632" s="87">
        <v>510.65584890999997</v>
      </c>
      <c r="I632" s="87">
        <v>0</v>
      </c>
      <c r="J632" s="87">
        <v>561.7214338</v>
      </c>
      <c r="K632" s="87">
        <v>663.85260358000005</v>
      </c>
      <c r="L632" s="87">
        <v>765.98377336999999</v>
      </c>
    </row>
    <row r="633" spans="1:12" ht="12.75" customHeight="1" x14ac:dyDescent="0.2">
      <c r="A633" s="86" t="s">
        <v>175</v>
      </c>
      <c r="B633" s="86">
        <v>24</v>
      </c>
      <c r="C633" s="87">
        <v>1099.6105271500001</v>
      </c>
      <c r="D633" s="87">
        <v>1094.4281429</v>
      </c>
      <c r="E633" s="87">
        <v>0</v>
      </c>
      <c r="F633" s="87">
        <v>109.44281429</v>
      </c>
      <c r="G633" s="87">
        <v>273.60703573000001</v>
      </c>
      <c r="H633" s="87">
        <v>547.21407145000001</v>
      </c>
      <c r="I633" s="87">
        <v>0</v>
      </c>
      <c r="J633" s="87">
        <v>601.93547860000001</v>
      </c>
      <c r="K633" s="87">
        <v>711.37829289000001</v>
      </c>
      <c r="L633" s="87">
        <v>820.82110718000001</v>
      </c>
    </row>
    <row r="634" spans="1:12" ht="12.75" customHeight="1" x14ac:dyDescent="0.2">
      <c r="A634" s="86" t="s">
        <v>176</v>
      </c>
      <c r="B634" s="86">
        <v>1</v>
      </c>
      <c r="C634" s="87">
        <v>1148.83473245</v>
      </c>
      <c r="D634" s="87">
        <v>1143.4373571900001</v>
      </c>
      <c r="E634" s="87">
        <v>0</v>
      </c>
      <c r="F634" s="87">
        <v>114.34373572</v>
      </c>
      <c r="G634" s="87">
        <v>285.85933929999999</v>
      </c>
      <c r="H634" s="87">
        <v>571.71867859999998</v>
      </c>
      <c r="I634" s="87">
        <v>0</v>
      </c>
      <c r="J634" s="87">
        <v>628.89054644999999</v>
      </c>
      <c r="K634" s="87">
        <v>743.23428217000003</v>
      </c>
      <c r="L634" s="87">
        <v>857.57801788999996</v>
      </c>
    </row>
    <row r="635" spans="1:12" ht="12.75" customHeight="1" x14ac:dyDescent="0.2">
      <c r="A635" s="86" t="s">
        <v>176</v>
      </c>
      <c r="B635" s="86">
        <v>2</v>
      </c>
      <c r="C635" s="87">
        <v>1190.0527091500001</v>
      </c>
      <c r="D635" s="87">
        <v>1184.3001403799999</v>
      </c>
      <c r="E635" s="87">
        <v>0</v>
      </c>
      <c r="F635" s="87">
        <v>118.43001404</v>
      </c>
      <c r="G635" s="87">
        <v>296.07503509999998</v>
      </c>
      <c r="H635" s="87">
        <v>592.15007018999995</v>
      </c>
      <c r="I635" s="87">
        <v>0</v>
      </c>
      <c r="J635" s="87">
        <v>651.36507720999998</v>
      </c>
      <c r="K635" s="87">
        <v>769.79509125000004</v>
      </c>
      <c r="L635" s="87">
        <v>888.22510528999999</v>
      </c>
    </row>
    <row r="636" spans="1:12" ht="12.75" customHeight="1" x14ac:dyDescent="0.2">
      <c r="A636" s="86" t="s">
        <v>176</v>
      </c>
      <c r="B636" s="86">
        <v>3</v>
      </c>
      <c r="C636" s="87">
        <v>1240.68932294</v>
      </c>
      <c r="D636" s="87">
        <v>1234.8958093000001</v>
      </c>
      <c r="E636" s="87">
        <v>0</v>
      </c>
      <c r="F636" s="87">
        <v>123.48958093</v>
      </c>
      <c r="G636" s="87">
        <v>308.72395232999997</v>
      </c>
      <c r="H636" s="87">
        <v>617.44790465000005</v>
      </c>
      <c r="I636" s="87">
        <v>0</v>
      </c>
      <c r="J636" s="87">
        <v>679.19269512000005</v>
      </c>
      <c r="K636" s="87">
        <v>802.68227605000004</v>
      </c>
      <c r="L636" s="87">
        <v>926.17185698000003</v>
      </c>
    </row>
    <row r="637" spans="1:12" ht="12.75" customHeight="1" x14ac:dyDescent="0.2">
      <c r="A637" s="86" t="s">
        <v>176</v>
      </c>
      <c r="B637" s="86">
        <v>4</v>
      </c>
      <c r="C637" s="87">
        <v>1250.9846137500001</v>
      </c>
      <c r="D637" s="87">
        <v>1245.0561802</v>
      </c>
      <c r="E637" s="87">
        <v>0</v>
      </c>
      <c r="F637" s="87">
        <v>124.50561802</v>
      </c>
      <c r="G637" s="87">
        <v>311.26404504999999</v>
      </c>
      <c r="H637" s="87">
        <v>622.52809009999999</v>
      </c>
      <c r="I637" s="87">
        <v>0</v>
      </c>
      <c r="J637" s="87">
        <v>684.78089910999995</v>
      </c>
      <c r="K637" s="87">
        <v>809.28651712999999</v>
      </c>
      <c r="L637" s="87">
        <v>933.79213515000004</v>
      </c>
    </row>
    <row r="638" spans="1:12" ht="12.75" customHeight="1" x14ac:dyDescent="0.2">
      <c r="A638" s="86" t="s">
        <v>176</v>
      </c>
      <c r="B638" s="86">
        <v>5</v>
      </c>
      <c r="C638" s="87">
        <v>1253.38326222</v>
      </c>
      <c r="D638" s="87">
        <v>1247.2835051899999</v>
      </c>
      <c r="E638" s="87">
        <v>0</v>
      </c>
      <c r="F638" s="87">
        <v>124.72835052000001</v>
      </c>
      <c r="G638" s="87">
        <v>311.82087630000001</v>
      </c>
      <c r="H638" s="87">
        <v>623.64175260000002</v>
      </c>
      <c r="I638" s="87">
        <v>0</v>
      </c>
      <c r="J638" s="87">
        <v>686.00592785000003</v>
      </c>
      <c r="K638" s="87">
        <v>810.73427836999997</v>
      </c>
      <c r="L638" s="87">
        <v>935.46262889000002</v>
      </c>
    </row>
    <row r="639" spans="1:12" ht="12.75" customHeight="1" x14ac:dyDescent="0.2">
      <c r="A639" s="86" t="s">
        <v>176</v>
      </c>
      <c r="B639" s="86">
        <v>6</v>
      </c>
      <c r="C639" s="87">
        <v>1243.0461726799999</v>
      </c>
      <c r="D639" s="87">
        <v>1237.19803849</v>
      </c>
      <c r="E639" s="87">
        <v>0</v>
      </c>
      <c r="F639" s="87">
        <v>123.71980385000001</v>
      </c>
      <c r="G639" s="87">
        <v>309.29950961999998</v>
      </c>
      <c r="H639" s="87">
        <v>618.59901924999997</v>
      </c>
      <c r="I639" s="87">
        <v>0</v>
      </c>
      <c r="J639" s="87">
        <v>680.45892117000005</v>
      </c>
      <c r="K639" s="87">
        <v>804.17872502</v>
      </c>
      <c r="L639" s="87">
        <v>927.89852886999995</v>
      </c>
    </row>
    <row r="640" spans="1:12" ht="12.75" customHeight="1" x14ac:dyDescent="0.2">
      <c r="A640" s="86" t="s">
        <v>176</v>
      </c>
      <c r="B640" s="86">
        <v>7</v>
      </c>
      <c r="C640" s="87">
        <v>1212.5160602399999</v>
      </c>
      <c r="D640" s="87">
        <v>1206.85800238</v>
      </c>
      <c r="E640" s="87">
        <v>0</v>
      </c>
      <c r="F640" s="87">
        <v>120.68580024000001</v>
      </c>
      <c r="G640" s="87">
        <v>301.71450060000001</v>
      </c>
      <c r="H640" s="87">
        <v>603.42900119000001</v>
      </c>
      <c r="I640" s="87">
        <v>0</v>
      </c>
      <c r="J640" s="87">
        <v>663.77190130999998</v>
      </c>
      <c r="K640" s="87">
        <v>784.45770155000002</v>
      </c>
      <c r="L640" s="87">
        <v>905.14350178999996</v>
      </c>
    </row>
    <row r="641" spans="1:12" ht="12.75" customHeight="1" x14ac:dyDescent="0.2">
      <c r="A641" s="86" t="s">
        <v>176</v>
      </c>
      <c r="B641" s="86">
        <v>8</v>
      </c>
      <c r="C641" s="87">
        <v>1140.73275603</v>
      </c>
      <c r="D641" s="87">
        <v>1135.3743032</v>
      </c>
      <c r="E641" s="87">
        <v>0</v>
      </c>
      <c r="F641" s="87">
        <v>113.53743032</v>
      </c>
      <c r="G641" s="87">
        <v>283.8435758</v>
      </c>
      <c r="H641" s="87">
        <v>567.68715159999999</v>
      </c>
      <c r="I641" s="87">
        <v>0</v>
      </c>
      <c r="J641" s="87">
        <v>624.45586676000005</v>
      </c>
      <c r="K641" s="87">
        <v>737.99329708000005</v>
      </c>
      <c r="L641" s="87">
        <v>851.53072740000005</v>
      </c>
    </row>
    <row r="642" spans="1:12" ht="12.75" customHeight="1" x14ac:dyDescent="0.2">
      <c r="A642" s="86" t="s">
        <v>176</v>
      </c>
      <c r="B642" s="86">
        <v>9</v>
      </c>
      <c r="C642" s="87">
        <v>1062.83678452</v>
      </c>
      <c r="D642" s="87">
        <v>1057.61509815</v>
      </c>
      <c r="E642" s="87">
        <v>0</v>
      </c>
      <c r="F642" s="87">
        <v>105.76150982</v>
      </c>
      <c r="G642" s="87">
        <v>264.40377453999997</v>
      </c>
      <c r="H642" s="87">
        <v>528.80754907999994</v>
      </c>
      <c r="I642" s="87">
        <v>0</v>
      </c>
      <c r="J642" s="87">
        <v>581.68830398</v>
      </c>
      <c r="K642" s="87">
        <v>687.44981380000002</v>
      </c>
      <c r="L642" s="87">
        <v>793.21132361000002</v>
      </c>
    </row>
    <row r="643" spans="1:12" ht="12.75" customHeight="1" x14ac:dyDescent="0.2">
      <c r="A643" s="86" t="s">
        <v>176</v>
      </c>
      <c r="B643" s="86">
        <v>10</v>
      </c>
      <c r="C643" s="87">
        <v>960.44133148000003</v>
      </c>
      <c r="D643" s="87">
        <v>955.87861620000001</v>
      </c>
      <c r="E643" s="87">
        <v>0</v>
      </c>
      <c r="F643" s="87">
        <v>95.587861619999998</v>
      </c>
      <c r="G643" s="87">
        <v>238.96965405</v>
      </c>
      <c r="H643" s="87">
        <v>477.93930810000001</v>
      </c>
      <c r="I643" s="87">
        <v>0</v>
      </c>
      <c r="J643" s="87">
        <v>525.73323890999995</v>
      </c>
      <c r="K643" s="87">
        <v>621.32110052999997</v>
      </c>
      <c r="L643" s="87">
        <v>716.90896214999998</v>
      </c>
    </row>
    <row r="644" spans="1:12" ht="12.75" customHeight="1" x14ac:dyDescent="0.2">
      <c r="A644" s="86" t="s">
        <v>176</v>
      </c>
      <c r="B644" s="86">
        <v>11</v>
      </c>
      <c r="C644" s="87">
        <v>881.52976756999999</v>
      </c>
      <c r="D644" s="87">
        <v>877.26407187999996</v>
      </c>
      <c r="E644" s="87">
        <v>0</v>
      </c>
      <c r="F644" s="87">
        <v>87.726407190000003</v>
      </c>
      <c r="G644" s="87">
        <v>219.31601796999999</v>
      </c>
      <c r="H644" s="87">
        <v>438.63203593999998</v>
      </c>
      <c r="I644" s="87">
        <v>0</v>
      </c>
      <c r="J644" s="87">
        <v>482.49523952999999</v>
      </c>
      <c r="K644" s="87">
        <v>570.22164671999997</v>
      </c>
      <c r="L644" s="87">
        <v>657.94805391</v>
      </c>
    </row>
    <row r="645" spans="1:12" ht="12.75" customHeight="1" x14ac:dyDescent="0.2">
      <c r="A645" s="86" t="s">
        <v>176</v>
      </c>
      <c r="B645" s="86">
        <v>12</v>
      </c>
      <c r="C645" s="87">
        <v>849.12379457999998</v>
      </c>
      <c r="D645" s="87">
        <v>844.43872697999996</v>
      </c>
      <c r="E645" s="87">
        <v>0</v>
      </c>
      <c r="F645" s="87">
        <v>84.4438727</v>
      </c>
      <c r="G645" s="87">
        <v>211.10968174999999</v>
      </c>
      <c r="H645" s="87">
        <v>422.21936348999998</v>
      </c>
      <c r="I645" s="87">
        <v>0</v>
      </c>
      <c r="J645" s="87">
        <v>464.44129984</v>
      </c>
      <c r="K645" s="87">
        <v>548.88517253999999</v>
      </c>
      <c r="L645" s="87">
        <v>633.32904524000003</v>
      </c>
    </row>
    <row r="646" spans="1:12" ht="12.75" customHeight="1" x14ac:dyDescent="0.2">
      <c r="A646" s="86" t="s">
        <v>176</v>
      </c>
      <c r="B646" s="86">
        <v>13</v>
      </c>
      <c r="C646" s="87">
        <v>861.68053659999998</v>
      </c>
      <c r="D646" s="87">
        <v>857.48205523000001</v>
      </c>
      <c r="E646" s="87">
        <v>0</v>
      </c>
      <c r="F646" s="87">
        <v>85.748205519999999</v>
      </c>
      <c r="G646" s="87">
        <v>214.37051381000001</v>
      </c>
      <c r="H646" s="87">
        <v>428.74102762000001</v>
      </c>
      <c r="I646" s="87">
        <v>0</v>
      </c>
      <c r="J646" s="87">
        <v>471.61513037999998</v>
      </c>
      <c r="K646" s="87">
        <v>557.36333590000004</v>
      </c>
      <c r="L646" s="87">
        <v>643.11154141999998</v>
      </c>
    </row>
    <row r="647" spans="1:12" ht="12.75" customHeight="1" x14ac:dyDescent="0.2">
      <c r="A647" s="86" t="s">
        <v>176</v>
      </c>
      <c r="B647" s="86">
        <v>14</v>
      </c>
      <c r="C647" s="87">
        <v>871.01173945000005</v>
      </c>
      <c r="D647" s="87">
        <v>866.68807790000005</v>
      </c>
      <c r="E647" s="87">
        <v>0</v>
      </c>
      <c r="F647" s="87">
        <v>86.668807790000002</v>
      </c>
      <c r="G647" s="87">
        <v>216.67201947999999</v>
      </c>
      <c r="H647" s="87">
        <v>433.34403895000003</v>
      </c>
      <c r="I647" s="87">
        <v>0</v>
      </c>
      <c r="J647" s="87">
        <v>476.67844285000001</v>
      </c>
      <c r="K647" s="87">
        <v>563.34725063999997</v>
      </c>
      <c r="L647" s="87">
        <v>650.01605843000004</v>
      </c>
    </row>
    <row r="648" spans="1:12" ht="12.75" customHeight="1" x14ac:dyDescent="0.2">
      <c r="A648" s="86" t="s">
        <v>176</v>
      </c>
      <c r="B648" s="86">
        <v>15</v>
      </c>
      <c r="C648" s="87">
        <v>881.50558307999995</v>
      </c>
      <c r="D648" s="87">
        <v>876.87628460999997</v>
      </c>
      <c r="E648" s="87">
        <v>0</v>
      </c>
      <c r="F648" s="87">
        <v>87.687628459999999</v>
      </c>
      <c r="G648" s="87">
        <v>219.21907114999999</v>
      </c>
      <c r="H648" s="87">
        <v>438.43814230999999</v>
      </c>
      <c r="I648" s="87">
        <v>0</v>
      </c>
      <c r="J648" s="87">
        <v>482.28195654000001</v>
      </c>
      <c r="K648" s="87">
        <v>569.96958500000005</v>
      </c>
      <c r="L648" s="87">
        <v>657.65721345999998</v>
      </c>
    </row>
    <row r="649" spans="1:12" ht="12.75" customHeight="1" x14ac:dyDescent="0.2">
      <c r="A649" s="86" t="s">
        <v>176</v>
      </c>
      <c r="B649" s="86">
        <v>16</v>
      </c>
      <c r="C649" s="87">
        <v>884.23468402000003</v>
      </c>
      <c r="D649" s="87">
        <v>879.59183831999997</v>
      </c>
      <c r="E649" s="87">
        <v>0</v>
      </c>
      <c r="F649" s="87">
        <v>87.959183830000001</v>
      </c>
      <c r="G649" s="87">
        <v>219.89795957999999</v>
      </c>
      <c r="H649" s="87">
        <v>439.79591915999998</v>
      </c>
      <c r="I649" s="87">
        <v>0</v>
      </c>
      <c r="J649" s="87">
        <v>483.77551108</v>
      </c>
      <c r="K649" s="87">
        <v>571.73469491000003</v>
      </c>
      <c r="L649" s="87">
        <v>659.69387873999995</v>
      </c>
    </row>
    <row r="650" spans="1:12" ht="12.75" customHeight="1" x14ac:dyDescent="0.2">
      <c r="A650" s="86" t="s">
        <v>176</v>
      </c>
      <c r="B650" s="86">
        <v>17</v>
      </c>
      <c r="C650" s="87">
        <v>874.69556853999995</v>
      </c>
      <c r="D650" s="87">
        <v>870.02360288</v>
      </c>
      <c r="E650" s="87">
        <v>0</v>
      </c>
      <c r="F650" s="87">
        <v>87.002360289999999</v>
      </c>
      <c r="G650" s="87">
        <v>217.50590072</v>
      </c>
      <c r="H650" s="87">
        <v>435.01180144</v>
      </c>
      <c r="I650" s="87">
        <v>0</v>
      </c>
      <c r="J650" s="87">
        <v>478.51298157999997</v>
      </c>
      <c r="K650" s="87">
        <v>565.51534187000004</v>
      </c>
      <c r="L650" s="87">
        <v>652.51770216</v>
      </c>
    </row>
    <row r="651" spans="1:12" ht="12.75" customHeight="1" x14ac:dyDescent="0.2">
      <c r="A651" s="86" t="s">
        <v>176</v>
      </c>
      <c r="B651" s="86">
        <v>18</v>
      </c>
      <c r="C651" s="87">
        <v>839.70054267</v>
      </c>
      <c r="D651" s="87">
        <v>835.18059317999996</v>
      </c>
      <c r="E651" s="87">
        <v>0</v>
      </c>
      <c r="F651" s="87">
        <v>83.518059320000006</v>
      </c>
      <c r="G651" s="87">
        <v>208.79514829999999</v>
      </c>
      <c r="H651" s="87">
        <v>417.59029658999998</v>
      </c>
      <c r="I651" s="87">
        <v>0</v>
      </c>
      <c r="J651" s="87">
        <v>459.34932624999999</v>
      </c>
      <c r="K651" s="87">
        <v>542.86738557000001</v>
      </c>
      <c r="L651" s="87">
        <v>626.38544489000003</v>
      </c>
    </row>
    <row r="652" spans="1:12" ht="12.75" customHeight="1" x14ac:dyDescent="0.2">
      <c r="A652" s="86" t="s">
        <v>176</v>
      </c>
      <c r="B652" s="86">
        <v>19</v>
      </c>
      <c r="C652" s="87">
        <v>813.32066039999995</v>
      </c>
      <c r="D652" s="87">
        <v>808.93024023999999</v>
      </c>
      <c r="E652" s="87">
        <v>0</v>
      </c>
      <c r="F652" s="87">
        <v>80.893024019999999</v>
      </c>
      <c r="G652" s="87">
        <v>202.23256006</v>
      </c>
      <c r="H652" s="87">
        <v>404.46512011999999</v>
      </c>
      <c r="I652" s="87">
        <v>0</v>
      </c>
      <c r="J652" s="87">
        <v>444.91163212999999</v>
      </c>
      <c r="K652" s="87">
        <v>525.80465616000004</v>
      </c>
      <c r="L652" s="87">
        <v>606.69768018000002</v>
      </c>
    </row>
    <row r="653" spans="1:12" ht="12.75" customHeight="1" x14ac:dyDescent="0.2">
      <c r="A653" s="86" t="s">
        <v>176</v>
      </c>
      <c r="B653" s="86">
        <v>20</v>
      </c>
      <c r="C653" s="87">
        <v>813.67199536999999</v>
      </c>
      <c r="D653" s="87">
        <v>808.41197145000001</v>
      </c>
      <c r="E653" s="87">
        <v>0</v>
      </c>
      <c r="F653" s="87">
        <v>80.841197149999999</v>
      </c>
      <c r="G653" s="87">
        <v>202.10299286</v>
      </c>
      <c r="H653" s="87">
        <v>404.20598573000001</v>
      </c>
      <c r="I653" s="87">
        <v>0</v>
      </c>
      <c r="J653" s="87">
        <v>444.62658429999999</v>
      </c>
      <c r="K653" s="87">
        <v>525.46778143999995</v>
      </c>
      <c r="L653" s="87">
        <v>606.30897859000004</v>
      </c>
    </row>
    <row r="654" spans="1:12" ht="12.75" customHeight="1" x14ac:dyDescent="0.2">
      <c r="A654" s="86" t="s">
        <v>176</v>
      </c>
      <c r="B654" s="86">
        <v>21</v>
      </c>
      <c r="C654" s="87">
        <v>849.80643917999998</v>
      </c>
      <c r="D654" s="87">
        <v>844.68252106</v>
      </c>
      <c r="E654" s="87">
        <v>0</v>
      </c>
      <c r="F654" s="87">
        <v>84.468252109999995</v>
      </c>
      <c r="G654" s="87">
        <v>211.17063027</v>
      </c>
      <c r="H654" s="87">
        <v>422.34126053</v>
      </c>
      <c r="I654" s="87">
        <v>0</v>
      </c>
      <c r="J654" s="87">
        <v>464.57538657999999</v>
      </c>
      <c r="K654" s="87">
        <v>549.04363868999997</v>
      </c>
      <c r="L654" s="87">
        <v>633.51189079999995</v>
      </c>
    </row>
    <row r="655" spans="1:12" ht="12.75" customHeight="1" x14ac:dyDescent="0.2">
      <c r="A655" s="86" t="s">
        <v>176</v>
      </c>
      <c r="B655" s="86">
        <v>22</v>
      </c>
      <c r="C655" s="87">
        <v>927.48021208</v>
      </c>
      <c r="D655" s="87">
        <v>922.55712806999998</v>
      </c>
      <c r="E655" s="87">
        <v>0</v>
      </c>
      <c r="F655" s="87">
        <v>92.255712810000006</v>
      </c>
      <c r="G655" s="87">
        <v>230.63928202</v>
      </c>
      <c r="H655" s="87">
        <v>461.27856403999999</v>
      </c>
      <c r="I655" s="87">
        <v>0</v>
      </c>
      <c r="J655" s="87">
        <v>507.40642043999998</v>
      </c>
      <c r="K655" s="87">
        <v>599.66213325000001</v>
      </c>
      <c r="L655" s="87">
        <v>691.91784604999998</v>
      </c>
    </row>
    <row r="656" spans="1:12" ht="12.75" customHeight="1" x14ac:dyDescent="0.2">
      <c r="A656" s="86" t="s">
        <v>176</v>
      </c>
      <c r="B656" s="86">
        <v>23</v>
      </c>
      <c r="C656" s="87">
        <v>1026.81324496</v>
      </c>
      <c r="D656" s="87">
        <v>1021.79716711</v>
      </c>
      <c r="E656" s="87">
        <v>0</v>
      </c>
      <c r="F656" s="87">
        <v>102.17971670999999</v>
      </c>
      <c r="G656" s="87">
        <v>255.44929178000001</v>
      </c>
      <c r="H656" s="87">
        <v>510.89858356000002</v>
      </c>
      <c r="I656" s="87">
        <v>0</v>
      </c>
      <c r="J656" s="87">
        <v>561.98844191000001</v>
      </c>
      <c r="K656" s="87">
        <v>664.16815861999999</v>
      </c>
      <c r="L656" s="87">
        <v>766.34787532999997</v>
      </c>
    </row>
    <row r="657" spans="1:12" ht="12.75" customHeight="1" x14ac:dyDescent="0.2">
      <c r="A657" s="86" t="s">
        <v>176</v>
      </c>
      <c r="B657" s="86">
        <v>24</v>
      </c>
      <c r="C657" s="87">
        <v>1126.8634133600001</v>
      </c>
      <c r="D657" s="87">
        <v>1121.3552641000001</v>
      </c>
      <c r="E657" s="87">
        <v>0</v>
      </c>
      <c r="F657" s="87">
        <v>112.13552641</v>
      </c>
      <c r="G657" s="87">
        <v>280.33881602999998</v>
      </c>
      <c r="H657" s="87">
        <v>560.67763205000006</v>
      </c>
      <c r="I657" s="87">
        <v>0</v>
      </c>
      <c r="J657" s="87">
        <v>616.74539526000001</v>
      </c>
      <c r="K657" s="87">
        <v>728.88092167000002</v>
      </c>
      <c r="L657" s="87">
        <v>841.01644808000003</v>
      </c>
    </row>
    <row r="658" spans="1:12" ht="12.75" customHeight="1" x14ac:dyDescent="0.2">
      <c r="A658" s="86" t="s">
        <v>177</v>
      </c>
      <c r="B658" s="86">
        <v>1</v>
      </c>
      <c r="C658" s="87">
        <v>1142.7710382099999</v>
      </c>
      <c r="D658" s="87">
        <v>1137.1368675000001</v>
      </c>
      <c r="E658" s="87">
        <v>0</v>
      </c>
      <c r="F658" s="87">
        <v>113.71368674999999</v>
      </c>
      <c r="G658" s="87">
        <v>284.28421687999997</v>
      </c>
      <c r="H658" s="87">
        <v>568.56843375000005</v>
      </c>
      <c r="I658" s="87">
        <v>0</v>
      </c>
      <c r="J658" s="87">
        <v>625.42527713000004</v>
      </c>
      <c r="K658" s="87">
        <v>739.13896388000001</v>
      </c>
      <c r="L658" s="87">
        <v>852.85265062999997</v>
      </c>
    </row>
    <row r="659" spans="1:12" ht="12.75" customHeight="1" x14ac:dyDescent="0.2">
      <c r="A659" s="86" t="s">
        <v>177</v>
      </c>
      <c r="B659" s="86">
        <v>2</v>
      </c>
      <c r="C659" s="87">
        <v>1243.3636698600001</v>
      </c>
      <c r="D659" s="87">
        <v>1237.3057903399999</v>
      </c>
      <c r="E659" s="87">
        <v>0</v>
      </c>
      <c r="F659" s="87">
        <v>123.73057903</v>
      </c>
      <c r="G659" s="87">
        <v>309.32644758999999</v>
      </c>
      <c r="H659" s="87">
        <v>618.65289516999997</v>
      </c>
      <c r="I659" s="87">
        <v>0</v>
      </c>
      <c r="J659" s="87">
        <v>680.51818469</v>
      </c>
      <c r="K659" s="87">
        <v>804.24876372000006</v>
      </c>
      <c r="L659" s="87">
        <v>927.97934276000001</v>
      </c>
    </row>
    <row r="660" spans="1:12" ht="12.75" customHeight="1" x14ac:dyDescent="0.2">
      <c r="A660" s="86" t="s">
        <v>177</v>
      </c>
      <c r="B660" s="86">
        <v>3</v>
      </c>
      <c r="C660" s="87">
        <v>1292.49416419</v>
      </c>
      <c r="D660" s="87">
        <v>1285.79635968</v>
      </c>
      <c r="E660" s="87">
        <v>0</v>
      </c>
      <c r="F660" s="87">
        <v>128.57963597</v>
      </c>
      <c r="G660" s="87">
        <v>321.44908992000001</v>
      </c>
      <c r="H660" s="87">
        <v>642.89817984000001</v>
      </c>
      <c r="I660" s="87">
        <v>0</v>
      </c>
      <c r="J660" s="87">
        <v>707.18799781999996</v>
      </c>
      <c r="K660" s="87">
        <v>835.76763378999999</v>
      </c>
      <c r="L660" s="87">
        <v>964.34726976000002</v>
      </c>
    </row>
    <row r="661" spans="1:12" ht="12.75" customHeight="1" x14ac:dyDescent="0.2">
      <c r="A661" s="86" t="s">
        <v>177</v>
      </c>
      <c r="B661" s="86">
        <v>4</v>
      </c>
      <c r="C661" s="87">
        <v>1301.8955976</v>
      </c>
      <c r="D661" s="87">
        <v>1295.1685012299999</v>
      </c>
      <c r="E661" s="87">
        <v>0</v>
      </c>
      <c r="F661" s="87">
        <v>129.51685011999999</v>
      </c>
      <c r="G661" s="87">
        <v>323.79212531000002</v>
      </c>
      <c r="H661" s="87">
        <v>647.58425062000003</v>
      </c>
      <c r="I661" s="87">
        <v>0</v>
      </c>
      <c r="J661" s="87">
        <v>712.34267567999996</v>
      </c>
      <c r="K661" s="87">
        <v>841.85952580000003</v>
      </c>
      <c r="L661" s="87">
        <v>971.37637591999999</v>
      </c>
    </row>
    <row r="662" spans="1:12" ht="12.75" customHeight="1" x14ac:dyDescent="0.2">
      <c r="A662" s="86" t="s">
        <v>177</v>
      </c>
      <c r="B662" s="86">
        <v>5</v>
      </c>
      <c r="C662" s="87">
        <v>1296.0035020400001</v>
      </c>
      <c r="D662" s="87">
        <v>1288.4983932099999</v>
      </c>
      <c r="E662" s="87">
        <v>0</v>
      </c>
      <c r="F662" s="87">
        <v>128.84983932</v>
      </c>
      <c r="G662" s="87">
        <v>322.1245983</v>
      </c>
      <c r="H662" s="87">
        <v>644.24919661000001</v>
      </c>
      <c r="I662" s="87">
        <v>0</v>
      </c>
      <c r="J662" s="87">
        <v>708.67411627000001</v>
      </c>
      <c r="K662" s="87">
        <v>837.52395559000001</v>
      </c>
      <c r="L662" s="87">
        <v>966.37379491000002</v>
      </c>
    </row>
    <row r="663" spans="1:12" ht="12.75" customHeight="1" x14ac:dyDescent="0.2">
      <c r="A663" s="86" t="s">
        <v>177</v>
      </c>
      <c r="B663" s="86">
        <v>6</v>
      </c>
      <c r="C663" s="87">
        <v>1282.86314662</v>
      </c>
      <c r="D663" s="87">
        <v>1275.6530859100001</v>
      </c>
      <c r="E663" s="87">
        <v>0</v>
      </c>
      <c r="F663" s="87">
        <v>127.56530859</v>
      </c>
      <c r="G663" s="87">
        <v>318.91327147999999</v>
      </c>
      <c r="H663" s="87">
        <v>637.82654295999998</v>
      </c>
      <c r="I663" s="87">
        <v>0</v>
      </c>
      <c r="J663" s="87">
        <v>701.60919724999997</v>
      </c>
      <c r="K663" s="87">
        <v>829.17450584000005</v>
      </c>
      <c r="L663" s="87">
        <v>956.73981443000002</v>
      </c>
    </row>
    <row r="664" spans="1:12" ht="12.75" customHeight="1" x14ac:dyDescent="0.2">
      <c r="A664" s="86" t="s">
        <v>177</v>
      </c>
      <c r="B664" s="86">
        <v>7</v>
      </c>
      <c r="C664" s="87">
        <v>1139.1727034200001</v>
      </c>
      <c r="D664" s="87">
        <v>1133.0182081400001</v>
      </c>
      <c r="E664" s="87">
        <v>0</v>
      </c>
      <c r="F664" s="87">
        <v>113.30182081</v>
      </c>
      <c r="G664" s="87">
        <v>283.25455204000002</v>
      </c>
      <c r="H664" s="87">
        <v>566.50910407000003</v>
      </c>
      <c r="I664" s="87">
        <v>0</v>
      </c>
      <c r="J664" s="87">
        <v>623.16001447999997</v>
      </c>
      <c r="K664" s="87">
        <v>736.46183528999995</v>
      </c>
      <c r="L664" s="87">
        <v>849.76365611000006</v>
      </c>
    </row>
    <row r="665" spans="1:12" ht="12.75" customHeight="1" x14ac:dyDescent="0.2">
      <c r="A665" s="86" t="s">
        <v>177</v>
      </c>
      <c r="B665" s="86">
        <v>8</v>
      </c>
      <c r="C665" s="87">
        <v>1119.9776121800001</v>
      </c>
      <c r="D665" s="87">
        <v>1114.0316113599999</v>
      </c>
      <c r="E665" s="87">
        <v>0</v>
      </c>
      <c r="F665" s="87">
        <v>111.40316113999999</v>
      </c>
      <c r="G665" s="87">
        <v>278.50790283999999</v>
      </c>
      <c r="H665" s="87">
        <v>557.01580567999997</v>
      </c>
      <c r="I665" s="87">
        <v>0</v>
      </c>
      <c r="J665" s="87">
        <v>612.71738625</v>
      </c>
      <c r="K665" s="87">
        <v>724.12054737999995</v>
      </c>
      <c r="L665" s="87">
        <v>835.52370852000001</v>
      </c>
    </row>
    <row r="666" spans="1:12" ht="12.75" customHeight="1" x14ac:dyDescent="0.2">
      <c r="A666" s="86" t="s">
        <v>177</v>
      </c>
      <c r="B666" s="86">
        <v>9</v>
      </c>
      <c r="C666" s="87">
        <v>1043.3888338199999</v>
      </c>
      <c r="D666" s="87">
        <v>1037.91828781</v>
      </c>
      <c r="E666" s="87">
        <v>0</v>
      </c>
      <c r="F666" s="87">
        <v>103.79182878</v>
      </c>
      <c r="G666" s="87">
        <v>259.47957194999998</v>
      </c>
      <c r="H666" s="87">
        <v>518.95914390999997</v>
      </c>
      <c r="I666" s="87">
        <v>0</v>
      </c>
      <c r="J666" s="87">
        <v>570.8550583</v>
      </c>
      <c r="K666" s="87">
        <v>674.64688708000006</v>
      </c>
      <c r="L666" s="87">
        <v>778.43871586</v>
      </c>
    </row>
    <row r="667" spans="1:12" ht="12.75" customHeight="1" x14ac:dyDescent="0.2">
      <c r="A667" s="86" t="s">
        <v>177</v>
      </c>
      <c r="B667" s="86">
        <v>10</v>
      </c>
      <c r="C667" s="87">
        <v>954.53281852999999</v>
      </c>
      <c r="D667" s="87">
        <v>949.99571893999996</v>
      </c>
      <c r="E667" s="87">
        <v>0</v>
      </c>
      <c r="F667" s="87">
        <v>94.999571889999999</v>
      </c>
      <c r="G667" s="87">
        <v>237.49892973999999</v>
      </c>
      <c r="H667" s="87">
        <v>474.99785946999998</v>
      </c>
      <c r="I667" s="87">
        <v>0</v>
      </c>
      <c r="J667" s="87">
        <v>522.49764542000003</v>
      </c>
      <c r="K667" s="87">
        <v>617.49721731</v>
      </c>
      <c r="L667" s="87">
        <v>712.49678920999997</v>
      </c>
    </row>
    <row r="668" spans="1:12" ht="12.75" customHeight="1" x14ac:dyDescent="0.2">
      <c r="A668" s="86" t="s">
        <v>177</v>
      </c>
      <c r="B668" s="86">
        <v>11</v>
      </c>
      <c r="C668" s="87">
        <v>877.89354464999997</v>
      </c>
      <c r="D668" s="87">
        <v>872.85408026000005</v>
      </c>
      <c r="E668" s="87">
        <v>0</v>
      </c>
      <c r="F668" s="87">
        <v>87.285408029999999</v>
      </c>
      <c r="G668" s="87">
        <v>218.21352006999999</v>
      </c>
      <c r="H668" s="87">
        <v>436.42704013000002</v>
      </c>
      <c r="I668" s="87">
        <v>0</v>
      </c>
      <c r="J668" s="87">
        <v>480.06974414000001</v>
      </c>
      <c r="K668" s="87">
        <v>567.35515217</v>
      </c>
      <c r="L668" s="87">
        <v>654.64056019999998</v>
      </c>
    </row>
    <row r="669" spans="1:12" ht="12.75" customHeight="1" x14ac:dyDescent="0.2">
      <c r="A669" s="86" t="s">
        <v>177</v>
      </c>
      <c r="B669" s="86">
        <v>12</v>
      </c>
      <c r="C669" s="87">
        <v>856.33396905999996</v>
      </c>
      <c r="D669" s="87">
        <v>849.96354155999995</v>
      </c>
      <c r="E669" s="87">
        <v>0</v>
      </c>
      <c r="F669" s="87">
        <v>84.996354159999996</v>
      </c>
      <c r="G669" s="87">
        <v>212.49088538999999</v>
      </c>
      <c r="H669" s="87">
        <v>424.98177077999998</v>
      </c>
      <c r="I669" s="87">
        <v>0</v>
      </c>
      <c r="J669" s="87">
        <v>467.47994785999998</v>
      </c>
      <c r="K669" s="87">
        <v>552.47630201000004</v>
      </c>
      <c r="L669" s="87">
        <v>637.47265617000005</v>
      </c>
    </row>
    <row r="670" spans="1:12" ht="12.75" customHeight="1" x14ac:dyDescent="0.2">
      <c r="A670" s="86" t="s">
        <v>177</v>
      </c>
      <c r="B670" s="86">
        <v>13</v>
      </c>
      <c r="C670" s="87">
        <v>876.52110757000003</v>
      </c>
      <c r="D670" s="87">
        <v>869.85863327000004</v>
      </c>
      <c r="E670" s="87">
        <v>0</v>
      </c>
      <c r="F670" s="87">
        <v>86.985863330000001</v>
      </c>
      <c r="G670" s="87">
        <v>217.46465832000001</v>
      </c>
      <c r="H670" s="87">
        <v>434.92931664000002</v>
      </c>
      <c r="I670" s="87">
        <v>0</v>
      </c>
      <c r="J670" s="87">
        <v>478.42224829999998</v>
      </c>
      <c r="K670" s="87">
        <v>565.40811163000001</v>
      </c>
      <c r="L670" s="87">
        <v>652.39397495000003</v>
      </c>
    </row>
    <row r="671" spans="1:12" ht="12.75" customHeight="1" x14ac:dyDescent="0.2">
      <c r="A671" s="86" t="s">
        <v>177</v>
      </c>
      <c r="B671" s="86">
        <v>14</v>
      </c>
      <c r="C671" s="87">
        <v>880.16790331000004</v>
      </c>
      <c r="D671" s="87">
        <v>873.34716871000001</v>
      </c>
      <c r="E671" s="87">
        <v>0</v>
      </c>
      <c r="F671" s="87">
        <v>87.334716869999994</v>
      </c>
      <c r="G671" s="87">
        <v>218.33679218</v>
      </c>
      <c r="H671" s="87">
        <v>436.67358436000001</v>
      </c>
      <c r="I671" s="87">
        <v>0</v>
      </c>
      <c r="J671" s="87">
        <v>480.34094278999999</v>
      </c>
      <c r="K671" s="87">
        <v>567.67565965999995</v>
      </c>
      <c r="L671" s="87">
        <v>655.01037653000003</v>
      </c>
    </row>
    <row r="672" spans="1:12" ht="12.75" customHeight="1" x14ac:dyDescent="0.2">
      <c r="A672" s="86" t="s">
        <v>177</v>
      </c>
      <c r="B672" s="86">
        <v>15</v>
      </c>
      <c r="C672" s="87">
        <v>890.21856491000005</v>
      </c>
      <c r="D672" s="87">
        <v>883.20509017999996</v>
      </c>
      <c r="E672" s="87">
        <v>0</v>
      </c>
      <c r="F672" s="87">
        <v>88.320509020000003</v>
      </c>
      <c r="G672" s="87">
        <v>220.80127254999999</v>
      </c>
      <c r="H672" s="87">
        <v>441.60254508999998</v>
      </c>
      <c r="I672" s="87">
        <v>0</v>
      </c>
      <c r="J672" s="87">
        <v>485.76279959999999</v>
      </c>
      <c r="K672" s="87">
        <v>574.08330862000003</v>
      </c>
      <c r="L672" s="87">
        <v>662.40381764000006</v>
      </c>
    </row>
    <row r="673" spans="1:12" ht="12.75" customHeight="1" x14ac:dyDescent="0.2">
      <c r="A673" s="86" t="s">
        <v>177</v>
      </c>
      <c r="B673" s="86">
        <v>16</v>
      </c>
      <c r="C673" s="87">
        <v>895.10802650999995</v>
      </c>
      <c r="D673" s="87">
        <v>888.07842502000005</v>
      </c>
      <c r="E673" s="87">
        <v>0</v>
      </c>
      <c r="F673" s="87">
        <v>88.807842500000007</v>
      </c>
      <c r="G673" s="87">
        <v>222.01960625999999</v>
      </c>
      <c r="H673" s="87">
        <v>444.03921251000003</v>
      </c>
      <c r="I673" s="87">
        <v>0</v>
      </c>
      <c r="J673" s="87">
        <v>488.44313376000002</v>
      </c>
      <c r="K673" s="87">
        <v>577.25097626000002</v>
      </c>
      <c r="L673" s="87">
        <v>666.05881877000002</v>
      </c>
    </row>
    <row r="674" spans="1:12" ht="12.75" customHeight="1" x14ac:dyDescent="0.2">
      <c r="A674" s="86" t="s">
        <v>177</v>
      </c>
      <c r="B674" s="86">
        <v>17</v>
      </c>
      <c r="C674" s="87">
        <v>895.03119099000003</v>
      </c>
      <c r="D674" s="87">
        <v>889.73288961000003</v>
      </c>
      <c r="E674" s="87">
        <v>0</v>
      </c>
      <c r="F674" s="87">
        <v>88.973288960000005</v>
      </c>
      <c r="G674" s="87">
        <v>222.43322240000001</v>
      </c>
      <c r="H674" s="87">
        <v>444.86644481000002</v>
      </c>
      <c r="I674" s="87">
        <v>0</v>
      </c>
      <c r="J674" s="87">
        <v>489.35308929000001</v>
      </c>
      <c r="K674" s="87">
        <v>578.32637824999995</v>
      </c>
      <c r="L674" s="87">
        <v>667.29966721000005</v>
      </c>
    </row>
    <row r="675" spans="1:12" ht="12.75" customHeight="1" x14ac:dyDescent="0.2">
      <c r="A675" s="86" t="s">
        <v>177</v>
      </c>
      <c r="B675" s="86">
        <v>18</v>
      </c>
      <c r="C675" s="87">
        <v>862.25044802000002</v>
      </c>
      <c r="D675" s="87">
        <v>857.12421000999996</v>
      </c>
      <c r="E675" s="87">
        <v>0</v>
      </c>
      <c r="F675" s="87">
        <v>85.712421000000006</v>
      </c>
      <c r="G675" s="87">
        <v>214.28105249999999</v>
      </c>
      <c r="H675" s="87">
        <v>428.56210500999998</v>
      </c>
      <c r="I675" s="87">
        <v>0</v>
      </c>
      <c r="J675" s="87">
        <v>471.41831551000001</v>
      </c>
      <c r="K675" s="87">
        <v>557.13073651000002</v>
      </c>
      <c r="L675" s="87">
        <v>642.84315750999997</v>
      </c>
    </row>
    <row r="676" spans="1:12" ht="12.75" customHeight="1" x14ac:dyDescent="0.2">
      <c r="A676" s="86" t="s">
        <v>177</v>
      </c>
      <c r="B676" s="86">
        <v>19</v>
      </c>
      <c r="C676" s="87">
        <v>833.56467679000002</v>
      </c>
      <c r="D676" s="87">
        <v>829.11214726000003</v>
      </c>
      <c r="E676" s="87">
        <v>0</v>
      </c>
      <c r="F676" s="87">
        <v>82.911214729999998</v>
      </c>
      <c r="G676" s="87">
        <v>207.27803682000001</v>
      </c>
      <c r="H676" s="87">
        <v>414.55607363000001</v>
      </c>
      <c r="I676" s="87">
        <v>0</v>
      </c>
      <c r="J676" s="87">
        <v>456.01168099</v>
      </c>
      <c r="K676" s="87">
        <v>538.92289572000004</v>
      </c>
      <c r="L676" s="87">
        <v>621.83411045000003</v>
      </c>
    </row>
    <row r="677" spans="1:12" ht="12.75" customHeight="1" x14ac:dyDescent="0.2">
      <c r="A677" s="86" t="s">
        <v>177</v>
      </c>
      <c r="B677" s="86">
        <v>20</v>
      </c>
      <c r="C677" s="87">
        <v>829.78157449000003</v>
      </c>
      <c r="D677" s="87">
        <v>825.53639068999996</v>
      </c>
      <c r="E677" s="87">
        <v>0</v>
      </c>
      <c r="F677" s="87">
        <v>82.553639070000003</v>
      </c>
      <c r="G677" s="87">
        <v>206.38409766999999</v>
      </c>
      <c r="H677" s="87">
        <v>412.76819534999998</v>
      </c>
      <c r="I677" s="87">
        <v>0</v>
      </c>
      <c r="J677" s="87">
        <v>454.04501488</v>
      </c>
      <c r="K677" s="87">
        <v>536.59865394999997</v>
      </c>
      <c r="L677" s="87">
        <v>619.15229302</v>
      </c>
    </row>
    <row r="678" spans="1:12" ht="12.75" customHeight="1" x14ac:dyDescent="0.2">
      <c r="A678" s="86" t="s">
        <v>177</v>
      </c>
      <c r="B678" s="86">
        <v>21</v>
      </c>
      <c r="C678" s="87">
        <v>862.23733317999995</v>
      </c>
      <c r="D678" s="87">
        <v>857.75558201000001</v>
      </c>
      <c r="E678" s="87">
        <v>0</v>
      </c>
      <c r="F678" s="87">
        <v>85.775558200000006</v>
      </c>
      <c r="G678" s="87">
        <v>214.4388955</v>
      </c>
      <c r="H678" s="87">
        <v>428.87779101000001</v>
      </c>
      <c r="I678" s="87">
        <v>0</v>
      </c>
      <c r="J678" s="87">
        <v>471.76557011</v>
      </c>
      <c r="K678" s="87">
        <v>557.54112830999998</v>
      </c>
      <c r="L678" s="87">
        <v>643.31668650999995</v>
      </c>
    </row>
    <row r="679" spans="1:12" ht="12.75" customHeight="1" x14ac:dyDescent="0.2">
      <c r="A679" s="86" t="s">
        <v>177</v>
      </c>
      <c r="B679" s="86">
        <v>22</v>
      </c>
      <c r="C679" s="87">
        <v>954.96591086000001</v>
      </c>
      <c r="D679" s="87">
        <v>949.78783365000004</v>
      </c>
      <c r="E679" s="87">
        <v>0</v>
      </c>
      <c r="F679" s="87">
        <v>94.978783370000002</v>
      </c>
      <c r="G679" s="87">
        <v>237.44695841000001</v>
      </c>
      <c r="H679" s="87">
        <v>474.89391683000002</v>
      </c>
      <c r="I679" s="87">
        <v>0</v>
      </c>
      <c r="J679" s="87">
        <v>522.38330851000001</v>
      </c>
      <c r="K679" s="87">
        <v>617.36209186999997</v>
      </c>
      <c r="L679" s="87">
        <v>712.34087523999995</v>
      </c>
    </row>
    <row r="680" spans="1:12" ht="12.75" customHeight="1" x14ac:dyDescent="0.2">
      <c r="A680" s="86" t="s">
        <v>177</v>
      </c>
      <c r="B680" s="86">
        <v>23</v>
      </c>
      <c r="C680" s="87">
        <v>1062.20109731</v>
      </c>
      <c r="D680" s="87">
        <v>1056.62120299</v>
      </c>
      <c r="E680" s="87">
        <v>0</v>
      </c>
      <c r="F680" s="87">
        <v>105.6621203</v>
      </c>
      <c r="G680" s="87">
        <v>264.15530074999998</v>
      </c>
      <c r="H680" s="87">
        <v>528.31060149999996</v>
      </c>
      <c r="I680" s="87">
        <v>0</v>
      </c>
      <c r="J680" s="87">
        <v>581.14166164000005</v>
      </c>
      <c r="K680" s="87">
        <v>686.80378194000002</v>
      </c>
      <c r="L680" s="87">
        <v>792.46590223999999</v>
      </c>
    </row>
    <row r="681" spans="1:12" ht="12.75" customHeight="1" x14ac:dyDescent="0.2">
      <c r="A681" s="86" t="s">
        <v>177</v>
      </c>
      <c r="B681" s="86">
        <v>24</v>
      </c>
      <c r="C681" s="87">
        <v>1150.4573315</v>
      </c>
      <c r="D681" s="87">
        <v>1144.39111473</v>
      </c>
      <c r="E681" s="87">
        <v>0</v>
      </c>
      <c r="F681" s="87">
        <v>114.43911147</v>
      </c>
      <c r="G681" s="87">
        <v>286.09777867999998</v>
      </c>
      <c r="H681" s="87">
        <v>572.19555736999996</v>
      </c>
      <c r="I681" s="87">
        <v>0</v>
      </c>
      <c r="J681" s="87">
        <v>629.41511309999999</v>
      </c>
      <c r="K681" s="87">
        <v>743.85422457000004</v>
      </c>
      <c r="L681" s="87">
        <v>858.29333604999999</v>
      </c>
    </row>
    <row r="682" spans="1:12" ht="12.75" customHeight="1" x14ac:dyDescent="0.2">
      <c r="A682" s="86" t="s">
        <v>178</v>
      </c>
      <c r="B682" s="86">
        <v>1</v>
      </c>
      <c r="C682" s="87">
        <v>1164.1194226299999</v>
      </c>
      <c r="D682" s="87">
        <v>1158.0933308599999</v>
      </c>
      <c r="E682" s="87">
        <v>0</v>
      </c>
      <c r="F682" s="87">
        <v>115.80933309</v>
      </c>
      <c r="G682" s="87">
        <v>289.52333271999998</v>
      </c>
      <c r="H682" s="87">
        <v>579.04666542999996</v>
      </c>
      <c r="I682" s="87">
        <v>0</v>
      </c>
      <c r="J682" s="87">
        <v>636.95133196999996</v>
      </c>
      <c r="K682" s="87">
        <v>752.76066505999995</v>
      </c>
      <c r="L682" s="87">
        <v>868.56999814999995</v>
      </c>
    </row>
    <row r="683" spans="1:12" ht="12.75" customHeight="1" x14ac:dyDescent="0.2">
      <c r="A683" s="86" t="s">
        <v>178</v>
      </c>
      <c r="B683" s="86">
        <v>2</v>
      </c>
      <c r="C683" s="87">
        <v>1152.1951172900001</v>
      </c>
      <c r="D683" s="87">
        <v>1146.04884483</v>
      </c>
      <c r="E683" s="87">
        <v>0</v>
      </c>
      <c r="F683" s="87">
        <v>114.60488448</v>
      </c>
      <c r="G683" s="87">
        <v>286.51221120999998</v>
      </c>
      <c r="H683" s="87">
        <v>573.02442241999995</v>
      </c>
      <c r="I683" s="87">
        <v>0</v>
      </c>
      <c r="J683" s="87">
        <v>630.32686465999996</v>
      </c>
      <c r="K683" s="87">
        <v>744.93174913999997</v>
      </c>
      <c r="L683" s="87">
        <v>859.53663361999998</v>
      </c>
    </row>
    <row r="684" spans="1:12" ht="12.75" customHeight="1" x14ac:dyDescent="0.2">
      <c r="A684" s="86" t="s">
        <v>178</v>
      </c>
      <c r="B684" s="86">
        <v>3</v>
      </c>
      <c r="C684" s="87">
        <v>1237.33786493</v>
      </c>
      <c r="D684" s="87">
        <v>1230.80397825</v>
      </c>
      <c r="E684" s="87">
        <v>0</v>
      </c>
      <c r="F684" s="87">
        <v>123.08039783</v>
      </c>
      <c r="G684" s="87">
        <v>307.70099456000003</v>
      </c>
      <c r="H684" s="87">
        <v>615.40198912999995</v>
      </c>
      <c r="I684" s="87">
        <v>0</v>
      </c>
      <c r="J684" s="87">
        <v>676.94218804000002</v>
      </c>
      <c r="K684" s="87">
        <v>800.02258586000005</v>
      </c>
      <c r="L684" s="87">
        <v>923.10298368999997</v>
      </c>
    </row>
    <row r="685" spans="1:12" ht="12.75" customHeight="1" x14ac:dyDescent="0.2">
      <c r="A685" s="86" t="s">
        <v>178</v>
      </c>
      <c r="B685" s="86">
        <v>4</v>
      </c>
      <c r="C685" s="87">
        <v>1244.9695600800001</v>
      </c>
      <c r="D685" s="87">
        <v>1238.5462355100001</v>
      </c>
      <c r="E685" s="87">
        <v>0</v>
      </c>
      <c r="F685" s="87">
        <v>123.85462355</v>
      </c>
      <c r="G685" s="87">
        <v>309.63655888</v>
      </c>
      <c r="H685" s="87">
        <v>619.27311775999999</v>
      </c>
      <c r="I685" s="87">
        <v>0</v>
      </c>
      <c r="J685" s="87">
        <v>681.20042952999995</v>
      </c>
      <c r="K685" s="87">
        <v>805.05505307999999</v>
      </c>
      <c r="L685" s="87">
        <v>928.90967663000004</v>
      </c>
    </row>
    <row r="686" spans="1:12" ht="12.75" customHeight="1" x14ac:dyDescent="0.2">
      <c r="A686" s="86" t="s">
        <v>178</v>
      </c>
      <c r="B686" s="86">
        <v>5</v>
      </c>
      <c r="C686" s="87">
        <v>1246.2195963500001</v>
      </c>
      <c r="D686" s="87">
        <v>1239.7160574699999</v>
      </c>
      <c r="E686" s="87">
        <v>0</v>
      </c>
      <c r="F686" s="87">
        <v>123.97160574999999</v>
      </c>
      <c r="G686" s="87">
        <v>309.92901437</v>
      </c>
      <c r="H686" s="87">
        <v>619.85802874000001</v>
      </c>
      <c r="I686" s="87">
        <v>0</v>
      </c>
      <c r="J686" s="87">
        <v>681.84383161000005</v>
      </c>
      <c r="K686" s="87">
        <v>805.81543736000003</v>
      </c>
      <c r="L686" s="87">
        <v>929.78704310000001</v>
      </c>
    </row>
    <row r="687" spans="1:12" ht="12.75" customHeight="1" x14ac:dyDescent="0.2">
      <c r="A687" s="86" t="s">
        <v>178</v>
      </c>
      <c r="B687" s="86">
        <v>6</v>
      </c>
      <c r="C687" s="87">
        <v>1223.71666607</v>
      </c>
      <c r="D687" s="87">
        <v>1216.82230271</v>
      </c>
      <c r="E687" s="87">
        <v>0</v>
      </c>
      <c r="F687" s="87">
        <v>121.68223027000001</v>
      </c>
      <c r="G687" s="87">
        <v>304.20557567999998</v>
      </c>
      <c r="H687" s="87">
        <v>608.41115135999996</v>
      </c>
      <c r="I687" s="87">
        <v>0</v>
      </c>
      <c r="J687" s="87">
        <v>669.25226649000001</v>
      </c>
      <c r="K687" s="87">
        <v>790.93449676</v>
      </c>
      <c r="L687" s="87">
        <v>912.61672702999999</v>
      </c>
    </row>
    <row r="688" spans="1:12" ht="12.75" customHeight="1" x14ac:dyDescent="0.2">
      <c r="A688" s="86" t="s">
        <v>178</v>
      </c>
      <c r="B688" s="86">
        <v>7</v>
      </c>
      <c r="C688" s="87">
        <v>1167.7272851099999</v>
      </c>
      <c r="D688" s="87">
        <v>1160.66248991</v>
      </c>
      <c r="E688" s="87">
        <v>0</v>
      </c>
      <c r="F688" s="87">
        <v>116.06624899000001</v>
      </c>
      <c r="G688" s="87">
        <v>290.16562248000002</v>
      </c>
      <c r="H688" s="87">
        <v>580.33124496000005</v>
      </c>
      <c r="I688" s="87">
        <v>0</v>
      </c>
      <c r="J688" s="87">
        <v>638.36436945000003</v>
      </c>
      <c r="K688" s="87">
        <v>754.43061843999999</v>
      </c>
      <c r="L688" s="87">
        <v>870.49686742999995</v>
      </c>
    </row>
    <row r="689" spans="1:12" ht="12.75" customHeight="1" x14ac:dyDescent="0.2">
      <c r="A689" s="86" t="s">
        <v>178</v>
      </c>
      <c r="B689" s="86">
        <v>8</v>
      </c>
      <c r="C689" s="87">
        <v>1060.7262323800001</v>
      </c>
      <c r="D689" s="87">
        <v>1055.1516390100001</v>
      </c>
      <c r="E689" s="87">
        <v>0</v>
      </c>
      <c r="F689" s="87">
        <v>105.5151639</v>
      </c>
      <c r="G689" s="87">
        <v>263.78790974999998</v>
      </c>
      <c r="H689" s="87">
        <v>527.57581950999997</v>
      </c>
      <c r="I689" s="87">
        <v>0</v>
      </c>
      <c r="J689" s="87">
        <v>580.33340146</v>
      </c>
      <c r="K689" s="87">
        <v>685.84856535999995</v>
      </c>
      <c r="L689" s="87">
        <v>791.36372926000001</v>
      </c>
    </row>
    <row r="690" spans="1:12" ht="12.75" customHeight="1" x14ac:dyDescent="0.2">
      <c r="A690" s="86" t="s">
        <v>178</v>
      </c>
      <c r="B690" s="86">
        <v>9</v>
      </c>
      <c r="C690" s="87">
        <v>1046.95400664</v>
      </c>
      <c r="D690" s="87">
        <v>1041.31600387</v>
      </c>
      <c r="E690" s="87">
        <v>0</v>
      </c>
      <c r="F690" s="87">
        <v>104.13160039</v>
      </c>
      <c r="G690" s="87">
        <v>260.32900096999998</v>
      </c>
      <c r="H690" s="87">
        <v>520.65800193999996</v>
      </c>
      <c r="I690" s="87">
        <v>0</v>
      </c>
      <c r="J690" s="87">
        <v>572.72380212999997</v>
      </c>
      <c r="K690" s="87">
        <v>676.85540251999998</v>
      </c>
      <c r="L690" s="87">
        <v>780.98700289999999</v>
      </c>
    </row>
    <row r="691" spans="1:12" ht="12.75" customHeight="1" x14ac:dyDescent="0.2">
      <c r="A691" s="86" t="s">
        <v>178</v>
      </c>
      <c r="B691" s="86">
        <v>10</v>
      </c>
      <c r="C691" s="87">
        <v>980.31139570000005</v>
      </c>
      <c r="D691" s="87">
        <v>975.62863227000003</v>
      </c>
      <c r="E691" s="87">
        <v>0</v>
      </c>
      <c r="F691" s="87">
        <v>97.562863230000005</v>
      </c>
      <c r="G691" s="87">
        <v>243.90715807000001</v>
      </c>
      <c r="H691" s="87">
        <v>487.81431614000002</v>
      </c>
      <c r="I691" s="87">
        <v>0</v>
      </c>
      <c r="J691" s="87">
        <v>536.59574774999999</v>
      </c>
      <c r="K691" s="87">
        <v>634.15861098000005</v>
      </c>
      <c r="L691" s="87">
        <v>731.72147419999999</v>
      </c>
    </row>
    <row r="692" spans="1:12" ht="12.75" customHeight="1" x14ac:dyDescent="0.2">
      <c r="A692" s="86" t="s">
        <v>178</v>
      </c>
      <c r="B692" s="86">
        <v>11</v>
      </c>
      <c r="C692" s="87">
        <v>904.18861227000002</v>
      </c>
      <c r="D692" s="87">
        <v>899.76582048</v>
      </c>
      <c r="E692" s="87">
        <v>0</v>
      </c>
      <c r="F692" s="87">
        <v>89.976582050000005</v>
      </c>
      <c r="G692" s="87">
        <v>224.94145512</v>
      </c>
      <c r="H692" s="87">
        <v>449.88291024</v>
      </c>
      <c r="I692" s="87">
        <v>0</v>
      </c>
      <c r="J692" s="87">
        <v>494.87120126000002</v>
      </c>
      <c r="K692" s="87">
        <v>584.84778330999995</v>
      </c>
      <c r="L692" s="87">
        <v>674.82436536</v>
      </c>
    </row>
    <row r="693" spans="1:12" ht="12.75" customHeight="1" x14ac:dyDescent="0.2">
      <c r="A693" s="86" t="s">
        <v>178</v>
      </c>
      <c r="B693" s="86">
        <v>12</v>
      </c>
      <c r="C693" s="87">
        <v>868.84700284999997</v>
      </c>
      <c r="D693" s="87">
        <v>864.69387961999996</v>
      </c>
      <c r="E693" s="87">
        <v>0</v>
      </c>
      <c r="F693" s="87">
        <v>86.469387960000006</v>
      </c>
      <c r="G693" s="87">
        <v>216.17346990999999</v>
      </c>
      <c r="H693" s="87">
        <v>432.34693980999998</v>
      </c>
      <c r="I693" s="87">
        <v>0</v>
      </c>
      <c r="J693" s="87">
        <v>475.58163379000001</v>
      </c>
      <c r="K693" s="87">
        <v>562.05102175000002</v>
      </c>
      <c r="L693" s="87">
        <v>648.52040971999998</v>
      </c>
    </row>
    <row r="694" spans="1:12" ht="12.75" customHeight="1" x14ac:dyDescent="0.2">
      <c r="A694" s="86" t="s">
        <v>178</v>
      </c>
      <c r="B694" s="86">
        <v>13</v>
      </c>
      <c r="C694" s="87">
        <v>859.89744833999998</v>
      </c>
      <c r="D694" s="87">
        <v>855.19266388999995</v>
      </c>
      <c r="E694" s="87">
        <v>0</v>
      </c>
      <c r="F694" s="87">
        <v>85.519266389999999</v>
      </c>
      <c r="G694" s="87">
        <v>213.79816597000001</v>
      </c>
      <c r="H694" s="87">
        <v>427.59633194999998</v>
      </c>
      <c r="I694" s="87">
        <v>0</v>
      </c>
      <c r="J694" s="87">
        <v>470.35596514000002</v>
      </c>
      <c r="K694" s="87">
        <v>555.87523152999995</v>
      </c>
      <c r="L694" s="87">
        <v>641.39449792000005</v>
      </c>
    </row>
    <row r="695" spans="1:12" ht="12.75" customHeight="1" x14ac:dyDescent="0.2">
      <c r="A695" s="86" t="s">
        <v>178</v>
      </c>
      <c r="B695" s="86">
        <v>14</v>
      </c>
      <c r="C695" s="87">
        <v>865.63007717999994</v>
      </c>
      <c r="D695" s="87">
        <v>860.66797432999999</v>
      </c>
      <c r="E695" s="87">
        <v>0</v>
      </c>
      <c r="F695" s="87">
        <v>86.066797429999994</v>
      </c>
      <c r="G695" s="87">
        <v>215.16699358</v>
      </c>
      <c r="H695" s="87">
        <v>430.33398717</v>
      </c>
      <c r="I695" s="87">
        <v>0</v>
      </c>
      <c r="J695" s="87">
        <v>473.36738587999997</v>
      </c>
      <c r="K695" s="87">
        <v>559.43418330999998</v>
      </c>
      <c r="L695" s="87">
        <v>645.50098075000005</v>
      </c>
    </row>
    <row r="696" spans="1:12" ht="12.75" customHeight="1" x14ac:dyDescent="0.2">
      <c r="A696" s="86" t="s">
        <v>178</v>
      </c>
      <c r="B696" s="86">
        <v>15</v>
      </c>
      <c r="C696" s="87">
        <v>869.81584520000001</v>
      </c>
      <c r="D696" s="87">
        <v>864.94789456000001</v>
      </c>
      <c r="E696" s="87">
        <v>0</v>
      </c>
      <c r="F696" s="87">
        <v>86.494789460000007</v>
      </c>
      <c r="G696" s="87">
        <v>216.23697364</v>
      </c>
      <c r="H696" s="87">
        <v>432.47394728</v>
      </c>
      <c r="I696" s="87">
        <v>0</v>
      </c>
      <c r="J696" s="87">
        <v>475.72134201</v>
      </c>
      <c r="K696" s="87">
        <v>562.21613146000004</v>
      </c>
      <c r="L696" s="87">
        <v>648.71092092000004</v>
      </c>
    </row>
    <row r="697" spans="1:12" ht="12.75" customHeight="1" x14ac:dyDescent="0.2">
      <c r="A697" s="86" t="s">
        <v>178</v>
      </c>
      <c r="B697" s="86">
        <v>16</v>
      </c>
      <c r="C697" s="87">
        <v>870.95667633000005</v>
      </c>
      <c r="D697" s="87">
        <v>866.75044390000005</v>
      </c>
      <c r="E697" s="87">
        <v>0</v>
      </c>
      <c r="F697" s="87">
        <v>86.675044389999996</v>
      </c>
      <c r="G697" s="87">
        <v>216.68761097999999</v>
      </c>
      <c r="H697" s="87">
        <v>433.37522195000003</v>
      </c>
      <c r="I697" s="87">
        <v>0</v>
      </c>
      <c r="J697" s="87">
        <v>476.71274414999999</v>
      </c>
      <c r="K697" s="87">
        <v>563.38778853999997</v>
      </c>
      <c r="L697" s="87">
        <v>650.06283293000001</v>
      </c>
    </row>
    <row r="698" spans="1:12" ht="12.75" customHeight="1" x14ac:dyDescent="0.2">
      <c r="A698" s="86" t="s">
        <v>178</v>
      </c>
      <c r="B698" s="86">
        <v>17</v>
      </c>
      <c r="C698" s="87">
        <v>867.79028775999996</v>
      </c>
      <c r="D698" s="87">
        <v>863.57091014000002</v>
      </c>
      <c r="E698" s="87">
        <v>0</v>
      </c>
      <c r="F698" s="87">
        <v>86.357091010000005</v>
      </c>
      <c r="G698" s="87">
        <v>215.89272754000001</v>
      </c>
      <c r="H698" s="87">
        <v>431.78545507000001</v>
      </c>
      <c r="I698" s="87">
        <v>0</v>
      </c>
      <c r="J698" s="87">
        <v>474.96400058</v>
      </c>
      <c r="K698" s="87">
        <v>561.32109159000004</v>
      </c>
      <c r="L698" s="87">
        <v>647.67818261000002</v>
      </c>
    </row>
    <row r="699" spans="1:12" ht="12.75" customHeight="1" x14ac:dyDescent="0.2">
      <c r="A699" s="86" t="s">
        <v>178</v>
      </c>
      <c r="B699" s="86">
        <v>18</v>
      </c>
      <c r="C699" s="87">
        <v>865.86739563000003</v>
      </c>
      <c r="D699" s="87">
        <v>861.26730304</v>
      </c>
      <c r="E699" s="87">
        <v>0</v>
      </c>
      <c r="F699" s="87">
        <v>86.126730300000006</v>
      </c>
      <c r="G699" s="87">
        <v>215.31682576</v>
      </c>
      <c r="H699" s="87">
        <v>430.63365152</v>
      </c>
      <c r="I699" s="87">
        <v>0</v>
      </c>
      <c r="J699" s="87">
        <v>473.69701666999998</v>
      </c>
      <c r="K699" s="87">
        <v>559.82374698000001</v>
      </c>
      <c r="L699" s="87">
        <v>645.95047727999997</v>
      </c>
    </row>
    <row r="700" spans="1:12" ht="12.75" customHeight="1" x14ac:dyDescent="0.2">
      <c r="A700" s="86" t="s">
        <v>178</v>
      </c>
      <c r="B700" s="86">
        <v>19</v>
      </c>
      <c r="C700" s="87">
        <v>800.64769965999994</v>
      </c>
      <c r="D700" s="87">
        <v>796.29402090999997</v>
      </c>
      <c r="E700" s="87">
        <v>0</v>
      </c>
      <c r="F700" s="87">
        <v>79.629402089999999</v>
      </c>
      <c r="G700" s="87">
        <v>199.07350522999999</v>
      </c>
      <c r="H700" s="87">
        <v>398.14701045999999</v>
      </c>
      <c r="I700" s="87">
        <v>0</v>
      </c>
      <c r="J700" s="87">
        <v>437.96171149999998</v>
      </c>
      <c r="K700" s="87">
        <v>517.59111358999996</v>
      </c>
      <c r="L700" s="87">
        <v>597.22051567999995</v>
      </c>
    </row>
    <row r="701" spans="1:12" ht="12.75" customHeight="1" x14ac:dyDescent="0.2">
      <c r="A701" s="86" t="s">
        <v>178</v>
      </c>
      <c r="B701" s="86">
        <v>20</v>
      </c>
      <c r="C701" s="87">
        <v>794.87302689000001</v>
      </c>
      <c r="D701" s="87">
        <v>790.56042510999998</v>
      </c>
      <c r="E701" s="87">
        <v>0</v>
      </c>
      <c r="F701" s="87">
        <v>79.056042509999997</v>
      </c>
      <c r="G701" s="87">
        <v>197.64010628</v>
      </c>
      <c r="H701" s="87">
        <v>395.28021256</v>
      </c>
      <c r="I701" s="87">
        <v>0</v>
      </c>
      <c r="J701" s="87">
        <v>434.80823380999999</v>
      </c>
      <c r="K701" s="87">
        <v>513.86427632000004</v>
      </c>
      <c r="L701" s="87">
        <v>592.92031883000004</v>
      </c>
    </row>
    <row r="702" spans="1:12" ht="12.75" customHeight="1" x14ac:dyDescent="0.2">
      <c r="A702" s="86" t="s">
        <v>178</v>
      </c>
      <c r="B702" s="86">
        <v>21</v>
      </c>
      <c r="C702" s="87">
        <v>809.32211458999996</v>
      </c>
      <c r="D702" s="87">
        <v>804.67555881999999</v>
      </c>
      <c r="E702" s="87">
        <v>0</v>
      </c>
      <c r="F702" s="87">
        <v>80.467555880000006</v>
      </c>
      <c r="G702" s="87">
        <v>201.16888971</v>
      </c>
      <c r="H702" s="87">
        <v>402.33777941</v>
      </c>
      <c r="I702" s="87">
        <v>0</v>
      </c>
      <c r="J702" s="87">
        <v>442.57155734999998</v>
      </c>
      <c r="K702" s="87">
        <v>523.03911323</v>
      </c>
      <c r="L702" s="87">
        <v>603.50666911999997</v>
      </c>
    </row>
    <row r="703" spans="1:12" ht="12.75" customHeight="1" x14ac:dyDescent="0.2">
      <c r="A703" s="86" t="s">
        <v>178</v>
      </c>
      <c r="B703" s="86">
        <v>22</v>
      </c>
      <c r="C703" s="87">
        <v>873.37352748000001</v>
      </c>
      <c r="D703" s="87">
        <v>868.42337578000001</v>
      </c>
      <c r="E703" s="87">
        <v>0</v>
      </c>
      <c r="F703" s="87">
        <v>86.842337580000006</v>
      </c>
      <c r="G703" s="87">
        <v>217.10584395000001</v>
      </c>
      <c r="H703" s="87">
        <v>434.21168789000001</v>
      </c>
      <c r="I703" s="87">
        <v>0</v>
      </c>
      <c r="J703" s="87">
        <v>477.63285667999997</v>
      </c>
      <c r="K703" s="87">
        <v>564.47519425999997</v>
      </c>
      <c r="L703" s="87">
        <v>651.31753184000002</v>
      </c>
    </row>
    <row r="704" spans="1:12" ht="12.75" customHeight="1" x14ac:dyDescent="0.2">
      <c r="A704" s="86" t="s">
        <v>178</v>
      </c>
      <c r="B704" s="86">
        <v>23</v>
      </c>
      <c r="C704" s="87">
        <v>1022.35657828</v>
      </c>
      <c r="D704" s="87">
        <v>1016.62853109</v>
      </c>
      <c r="E704" s="87">
        <v>0</v>
      </c>
      <c r="F704" s="87">
        <v>101.66285311</v>
      </c>
      <c r="G704" s="87">
        <v>254.15713277</v>
      </c>
      <c r="H704" s="87">
        <v>508.31426555000002</v>
      </c>
      <c r="I704" s="87">
        <v>0</v>
      </c>
      <c r="J704" s="87">
        <v>559.14569210000002</v>
      </c>
      <c r="K704" s="87">
        <v>660.80854521000003</v>
      </c>
      <c r="L704" s="87">
        <v>762.47139832000005</v>
      </c>
    </row>
    <row r="705" spans="1:12" ht="12.75" customHeight="1" x14ac:dyDescent="0.2">
      <c r="A705" s="86" t="s">
        <v>178</v>
      </c>
      <c r="B705" s="86">
        <v>24</v>
      </c>
      <c r="C705" s="87">
        <v>1070.27942504</v>
      </c>
      <c r="D705" s="87">
        <v>1064.8960884600001</v>
      </c>
      <c r="E705" s="87">
        <v>0</v>
      </c>
      <c r="F705" s="87">
        <v>106.48960885</v>
      </c>
      <c r="G705" s="87">
        <v>266.22402211999997</v>
      </c>
      <c r="H705" s="87">
        <v>532.44804423000005</v>
      </c>
      <c r="I705" s="87">
        <v>0</v>
      </c>
      <c r="J705" s="87">
        <v>585.69284864999997</v>
      </c>
      <c r="K705" s="87">
        <v>692.18245750000006</v>
      </c>
      <c r="L705" s="87">
        <v>798.67206635000002</v>
      </c>
    </row>
    <row r="706" spans="1:12" ht="12.75" customHeight="1" x14ac:dyDescent="0.2">
      <c r="A706" s="86" t="s">
        <v>179</v>
      </c>
      <c r="B706" s="86">
        <v>1</v>
      </c>
      <c r="C706" s="87">
        <v>1180.05026881</v>
      </c>
      <c r="D706" s="87">
        <v>1174.14149277</v>
      </c>
      <c r="E706" s="87">
        <v>0</v>
      </c>
      <c r="F706" s="87">
        <v>117.41414928</v>
      </c>
      <c r="G706" s="87">
        <v>293.53537318999997</v>
      </c>
      <c r="H706" s="87">
        <v>587.07074638999995</v>
      </c>
      <c r="I706" s="87">
        <v>0</v>
      </c>
      <c r="J706" s="87">
        <v>645.77782102000003</v>
      </c>
      <c r="K706" s="87">
        <v>763.19197029999998</v>
      </c>
      <c r="L706" s="87">
        <v>880.60611958000004</v>
      </c>
    </row>
    <row r="707" spans="1:12" ht="12.75" customHeight="1" x14ac:dyDescent="0.2">
      <c r="A707" s="86" t="s">
        <v>179</v>
      </c>
      <c r="B707" s="86">
        <v>2</v>
      </c>
      <c r="C707" s="87">
        <v>1269.10570886</v>
      </c>
      <c r="D707" s="87">
        <v>1262.59789531</v>
      </c>
      <c r="E707" s="87">
        <v>0</v>
      </c>
      <c r="F707" s="87">
        <v>126.25978953000001</v>
      </c>
      <c r="G707" s="87">
        <v>315.64947382999998</v>
      </c>
      <c r="H707" s="87">
        <v>631.29894765999995</v>
      </c>
      <c r="I707" s="87">
        <v>0</v>
      </c>
      <c r="J707" s="87">
        <v>694.42884242000002</v>
      </c>
      <c r="K707" s="87">
        <v>820.68863194999994</v>
      </c>
      <c r="L707" s="87">
        <v>946.94842147999998</v>
      </c>
    </row>
    <row r="708" spans="1:12" ht="12.75" customHeight="1" x14ac:dyDescent="0.2">
      <c r="A708" s="86" t="s">
        <v>179</v>
      </c>
      <c r="B708" s="86">
        <v>3</v>
      </c>
      <c r="C708" s="87">
        <v>1254.33935645</v>
      </c>
      <c r="D708" s="87">
        <v>1247.92417983</v>
      </c>
      <c r="E708" s="87">
        <v>0</v>
      </c>
      <c r="F708" s="87">
        <v>124.79241798</v>
      </c>
      <c r="G708" s="87">
        <v>311.98104496000002</v>
      </c>
      <c r="H708" s="87">
        <v>623.96208992000004</v>
      </c>
      <c r="I708" s="87">
        <v>0</v>
      </c>
      <c r="J708" s="87">
        <v>686.35829891000003</v>
      </c>
      <c r="K708" s="87">
        <v>811.15071689000001</v>
      </c>
      <c r="L708" s="87">
        <v>935.94313486999999</v>
      </c>
    </row>
    <row r="709" spans="1:12" ht="12.75" customHeight="1" x14ac:dyDescent="0.2">
      <c r="A709" s="86" t="s">
        <v>179</v>
      </c>
      <c r="B709" s="86">
        <v>4</v>
      </c>
      <c r="C709" s="87">
        <v>1261.8101584200001</v>
      </c>
      <c r="D709" s="87">
        <v>1255.94640054</v>
      </c>
      <c r="E709" s="87">
        <v>0</v>
      </c>
      <c r="F709" s="87">
        <v>125.59464005</v>
      </c>
      <c r="G709" s="87">
        <v>313.98660014000001</v>
      </c>
      <c r="H709" s="87">
        <v>627.97320027000001</v>
      </c>
      <c r="I709" s="87">
        <v>0</v>
      </c>
      <c r="J709" s="87">
        <v>690.77052030000004</v>
      </c>
      <c r="K709" s="87">
        <v>816.36516035</v>
      </c>
      <c r="L709" s="87">
        <v>941.95980040999996</v>
      </c>
    </row>
    <row r="710" spans="1:12" ht="12.75" customHeight="1" x14ac:dyDescent="0.2">
      <c r="A710" s="86" t="s">
        <v>179</v>
      </c>
      <c r="B710" s="86">
        <v>5</v>
      </c>
      <c r="C710" s="87">
        <v>1260.7378493399999</v>
      </c>
      <c r="D710" s="87">
        <v>1254.7707160800001</v>
      </c>
      <c r="E710" s="87">
        <v>0</v>
      </c>
      <c r="F710" s="87">
        <v>125.47707161</v>
      </c>
      <c r="G710" s="87">
        <v>313.69267902000001</v>
      </c>
      <c r="H710" s="87">
        <v>627.38535804000003</v>
      </c>
      <c r="I710" s="87">
        <v>0</v>
      </c>
      <c r="J710" s="87">
        <v>690.12389384000005</v>
      </c>
      <c r="K710" s="87">
        <v>815.60096544999999</v>
      </c>
      <c r="L710" s="87">
        <v>941.07803706000004</v>
      </c>
    </row>
    <row r="711" spans="1:12" ht="12.75" customHeight="1" x14ac:dyDescent="0.2">
      <c r="A711" s="86" t="s">
        <v>179</v>
      </c>
      <c r="B711" s="86">
        <v>6</v>
      </c>
      <c r="C711" s="87">
        <v>1233.9198450199999</v>
      </c>
      <c r="D711" s="87">
        <v>1228.19482862</v>
      </c>
      <c r="E711" s="87">
        <v>0</v>
      </c>
      <c r="F711" s="87">
        <v>122.81948285999999</v>
      </c>
      <c r="G711" s="87">
        <v>307.04870715999999</v>
      </c>
      <c r="H711" s="87">
        <v>614.09741430999998</v>
      </c>
      <c r="I711" s="87">
        <v>0</v>
      </c>
      <c r="J711" s="87">
        <v>675.50715574000003</v>
      </c>
      <c r="K711" s="87">
        <v>798.32663860000002</v>
      </c>
      <c r="L711" s="87">
        <v>921.14612147000003</v>
      </c>
    </row>
    <row r="712" spans="1:12" ht="12.75" customHeight="1" x14ac:dyDescent="0.2">
      <c r="A712" s="86" t="s">
        <v>179</v>
      </c>
      <c r="B712" s="86">
        <v>7</v>
      </c>
      <c r="C712" s="87">
        <v>1161.08391886</v>
      </c>
      <c r="D712" s="87">
        <v>1155.4657084999999</v>
      </c>
      <c r="E712" s="87">
        <v>0</v>
      </c>
      <c r="F712" s="87">
        <v>115.54657084999999</v>
      </c>
      <c r="G712" s="87">
        <v>288.86642712999998</v>
      </c>
      <c r="H712" s="87">
        <v>577.73285424999995</v>
      </c>
      <c r="I712" s="87">
        <v>0</v>
      </c>
      <c r="J712" s="87">
        <v>635.50613968000005</v>
      </c>
      <c r="K712" s="87">
        <v>751.05271053000001</v>
      </c>
      <c r="L712" s="87">
        <v>866.59928137999998</v>
      </c>
    </row>
    <row r="713" spans="1:12" ht="12.75" customHeight="1" x14ac:dyDescent="0.2">
      <c r="A713" s="86" t="s">
        <v>179</v>
      </c>
      <c r="B713" s="86">
        <v>8</v>
      </c>
      <c r="C713" s="87">
        <v>1073.85859282</v>
      </c>
      <c r="D713" s="87">
        <v>1068.60958366</v>
      </c>
      <c r="E713" s="87">
        <v>0</v>
      </c>
      <c r="F713" s="87">
        <v>106.86095837000001</v>
      </c>
      <c r="G713" s="87">
        <v>267.15239592</v>
      </c>
      <c r="H713" s="87">
        <v>534.30479183</v>
      </c>
      <c r="I713" s="87">
        <v>0</v>
      </c>
      <c r="J713" s="87">
        <v>587.73527101000002</v>
      </c>
      <c r="K713" s="87">
        <v>694.59622937999995</v>
      </c>
      <c r="L713" s="87">
        <v>801.45718775</v>
      </c>
    </row>
    <row r="714" spans="1:12" ht="12.75" customHeight="1" x14ac:dyDescent="0.2">
      <c r="A714" s="86" t="s">
        <v>179</v>
      </c>
      <c r="B714" s="86">
        <v>9</v>
      </c>
      <c r="C714" s="87">
        <v>1041.4002907199999</v>
      </c>
      <c r="D714" s="87">
        <v>1036.4303435100001</v>
      </c>
      <c r="E714" s="87">
        <v>0</v>
      </c>
      <c r="F714" s="87">
        <v>103.64303434999999</v>
      </c>
      <c r="G714" s="87">
        <v>259.10758587999999</v>
      </c>
      <c r="H714" s="87">
        <v>518.21517175999998</v>
      </c>
      <c r="I714" s="87">
        <v>0</v>
      </c>
      <c r="J714" s="87">
        <v>570.03668892999997</v>
      </c>
      <c r="K714" s="87">
        <v>673.67972327999996</v>
      </c>
      <c r="L714" s="87">
        <v>777.32275762999996</v>
      </c>
    </row>
    <row r="715" spans="1:12" ht="12.75" customHeight="1" x14ac:dyDescent="0.2">
      <c r="A715" s="86" t="s">
        <v>179</v>
      </c>
      <c r="B715" s="86">
        <v>10</v>
      </c>
      <c r="C715" s="87">
        <v>985.16038200000003</v>
      </c>
      <c r="D715" s="87">
        <v>981.13865358999999</v>
      </c>
      <c r="E715" s="87">
        <v>0</v>
      </c>
      <c r="F715" s="87">
        <v>98.113865360000005</v>
      </c>
      <c r="G715" s="87">
        <v>245.2846634</v>
      </c>
      <c r="H715" s="87">
        <v>490.5693268</v>
      </c>
      <c r="I715" s="87">
        <v>0</v>
      </c>
      <c r="J715" s="87">
        <v>539.62625947000004</v>
      </c>
      <c r="K715" s="87">
        <v>637.74012483000001</v>
      </c>
      <c r="L715" s="87">
        <v>735.85399018999999</v>
      </c>
    </row>
    <row r="716" spans="1:12" ht="12.75" customHeight="1" x14ac:dyDescent="0.2">
      <c r="A716" s="86" t="s">
        <v>179</v>
      </c>
      <c r="B716" s="86">
        <v>11</v>
      </c>
      <c r="C716" s="87">
        <v>916.78501174999997</v>
      </c>
      <c r="D716" s="87">
        <v>912.97555496999996</v>
      </c>
      <c r="E716" s="87">
        <v>0</v>
      </c>
      <c r="F716" s="87">
        <v>91.297555500000001</v>
      </c>
      <c r="G716" s="87">
        <v>228.24388873999999</v>
      </c>
      <c r="H716" s="87">
        <v>456.48777748999998</v>
      </c>
      <c r="I716" s="87">
        <v>0</v>
      </c>
      <c r="J716" s="87">
        <v>502.13655523</v>
      </c>
      <c r="K716" s="87">
        <v>593.43411073000004</v>
      </c>
      <c r="L716" s="87">
        <v>684.73166622999997</v>
      </c>
    </row>
    <row r="717" spans="1:12" ht="12.75" customHeight="1" x14ac:dyDescent="0.2">
      <c r="A717" s="86" t="s">
        <v>179</v>
      </c>
      <c r="B717" s="86">
        <v>12</v>
      </c>
      <c r="C717" s="87">
        <v>876.04201114</v>
      </c>
      <c r="D717" s="87">
        <v>872.43215065000004</v>
      </c>
      <c r="E717" s="87">
        <v>0</v>
      </c>
      <c r="F717" s="87">
        <v>87.243215070000005</v>
      </c>
      <c r="G717" s="87">
        <v>218.10803766000001</v>
      </c>
      <c r="H717" s="87">
        <v>436.21607533000002</v>
      </c>
      <c r="I717" s="87">
        <v>0</v>
      </c>
      <c r="J717" s="87">
        <v>479.83768285999997</v>
      </c>
      <c r="K717" s="87">
        <v>567.08089791999998</v>
      </c>
      <c r="L717" s="87">
        <v>654.32411299</v>
      </c>
    </row>
    <row r="718" spans="1:12" ht="12.75" customHeight="1" x14ac:dyDescent="0.2">
      <c r="A718" s="86" t="s">
        <v>179</v>
      </c>
      <c r="B718" s="86">
        <v>13</v>
      </c>
      <c r="C718" s="87">
        <v>869.93950144999997</v>
      </c>
      <c r="D718" s="87">
        <v>866.46120611000003</v>
      </c>
      <c r="E718" s="87">
        <v>0</v>
      </c>
      <c r="F718" s="87">
        <v>86.646120609999997</v>
      </c>
      <c r="G718" s="87">
        <v>216.61530153000001</v>
      </c>
      <c r="H718" s="87">
        <v>433.23060306000002</v>
      </c>
      <c r="I718" s="87">
        <v>0</v>
      </c>
      <c r="J718" s="87">
        <v>476.55366335999997</v>
      </c>
      <c r="K718" s="87">
        <v>563.19978397</v>
      </c>
      <c r="L718" s="87">
        <v>649.84590458000002</v>
      </c>
    </row>
    <row r="719" spans="1:12" ht="12.75" customHeight="1" x14ac:dyDescent="0.2">
      <c r="A719" s="86" t="s">
        <v>179</v>
      </c>
      <c r="B719" s="86">
        <v>14</v>
      </c>
      <c r="C719" s="87">
        <v>864.57133586999998</v>
      </c>
      <c r="D719" s="87">
        <v>860.97286518999999</v>
      </c>
      <c r="E719" s="87">
        <v>0</v>
      </c>
      <c r="F719" s="87">
        <v>86.097286519999997</v>
      </c>
      <c r="G719" s="87">
        <v>215.2432163</v>
      </c>
      <c r="H719" s="87">
        <v>430.4864326</v>
      </c>
      <c r="I719" s="87">
        <v>0</v>
      </c>
      <c r="J719" s="87">
        <v>473.53507585</v>
      </c>
      <c r="K719" s="87">
        <v>559.63236237000001</v>
      </c>
      <c r="L719" s="87">
        <v>645.72964889000002</v>
      </c>
    </row>
    <row r="720" spans="1:12" ht="12.75" customHeight="1" x14ac:dyDescent="0.2">
      <c r="A720" s="86" t="s">
        <v>179</v>
      </c>
      <c r="B720" s="86">
        <v>15</v>
      </c>
      <c r="C720" s="87">
        <v>857.16636972000003</v>
      </c>
      <c r="D720" s="87">
        <v>853.17864739000004</v>
      </c>
      <c r="E720" s="87">
        <v>0</v>
      </c>
      <c r="F720" s="87">
        <v>85.317864740000005</v>
      </c>
      <c r="G720" s="87">
        <v>213.29466185000001</v>
      </c>
      <c r="H720" s="87">
        <v>426.58932370000002</v>
      </c>
      <c r="I720" s="87">
        <v>0</v>
      </c>
      <c r="J720" s="87">
        <v>469.24825606000002</v>
      </c>
      <c r="K720" s="87">
        <v>554.56612080000002</v>
      </c>
      <c r="L720" s="87">
        <v>639.88398554000003</v>
      </c>
    </row>
    <row r="721" spans="1:12" ht="12.75" customHeight="1" x14ac:dyDescent="0.2">
      <c r="A721" s="86" t="s">
        <v>179</v>
      </c>
      <c r="B721" s="86">
        <v>16</v>
      </c>
      <c r="C721" s="87">
        <v>854.23236471999996</v>
      </c>
      <c r="D721" s="87">
        <v>850.14463534000004</v>
      </c>
      <c r="E721" s="87">
        <v>0</v>
      </c>
      <c r="F721" s="87">
        <v>85.01446353</v>
      </c>
      <c r="G721" s="87">
        <v>212.53615884000001</v>
      </c>
      <c r="H721" s="87">
        <v>425.07231767000002</v>
      </c>
      <c r="I721" s="87">
        <v>0</v>
      </c>
      <c r="J721" s="87">
        <v>467.57954943999999</v>
      </c>
      <c r="K721" s="87">
        <v>552.59401296999999</v>
      </c>
      <c r="L721" s="87">
        <v>637.60847650999995</v>
      </c>
    </row>
    <row r="722" spans="1:12" ht="12.75" customHeight="1" x14ac:dyDescent="0.2">
      <c r="A722" s="86" t="s">
        <v>179</v>
      </c>
      <c r="B722" s="86">
        <v>17</v>
      </c>
      <c r="C722" s="87">
        <v>855.50275626999996</v>
      </c>
      <c r="D722" s="87">
        <v>851.37487807000002</v>
      </c>
      <c r="E722" s="87">
        <v>0</v>
      </c>
      <c r="F722" s="87">
        <v>85.137487809999996</v>
      </c>
      <c r="G722" s="87">
        <v>212.84371952000001</v>
      </c>
      <c r="H722" s="87">
        <v>425.68743904000002</v>
      </c>
      <c r="I722" s="87">
        <v>0</v>
      </c>
      <c r="J722" s="87">
        <v>468.25618293999997</v>
      </c>
      <c r="K722" s="87">
        <v>553.39367074999996</v>
      </c>
      <c r="L722" s="87">
        <v>638.53115854999999</v>
      </c>
    </row>
    <row r="723" spans="1:12" ht="12.75" customHeight="1" x14ac:dyDescent="0.2">
      <c r="A723" s="86" t="s">
        <v>179</v>
      </c>
      <c r="B723" s="86">
        <v>18</v>
      </c>
      <c r="C723" s="87">
        <v>843.26204332999998</v>
      </c>
      <c r="D723" s="87">
        <v>838.60387107999998</v>
      </c>
      <c r="E723" s="87">
        <v>0</v>
      </c>
      <c r="F723" s="87">
        <v>83.860387110000005</v>
      </c>
      <c r="G723" s="87">
        <v>209.65096776999999</v>
      </c>
      <c r="H723" s="87">
        <v>419.30193553999999</v>
      </c>
      <c r="I723" s="87">
        <v>0</v>
      </c>
      <c r="J723" s="87">
        <v>461.23212909</v>
      </c>
      <c r="K723" s="87">
        <v>545.09251619999998</v>
      </c>
      <c r="L723" s="87">
        <v>628.95290331000001</v>
      </c>
    </row>
    <row r="724" spans="1:12" ht="12.75" customHeight="1" x14ac:dyDescent="0.2">
      <c r="A724" s="86" t="s">
        <v>179</v>
      </c>
      <c r="B724" s="86">
        <v>19</v>
      </c>
      <c r="C724" s="87">
        <v>760.87786392999999</v>
      </c>
      <c r="D724" s="87">
        <v>756.95062671000005</v>
      </c>
      <c r="E724" s="87">
        <v>0</v>
      </c>
      <c r="F724" s="87">
        <v>75.695062669999999</v>
      </c>
      <c r="G724" s="87">
        <v>189.23765667999999</v>
      </c>
      <c r="H724" s="87">
        <v>378.47531335999997</v>
      </c>
      <c r="I724" s="87">
        <v>0</v>
      </c>
      <c r="J724" s="87">
        <v>416.32284469000001</v>
      </c>
      <c r="K724" s="87">
        <v>492.01790735999998</v>
      </c>
      <c r="L724" s="87">
        <v>567.71297002999995</v>
      </c>
    </row>
    <row r="725" spans="1:12" ht="12.75" customHeight="1" x14ac:dyDescent="0.2">
      <c r="A725" s="86" t="s">
        <v>179</v>
      </c>
      <c r="B725" s="86">
        <v>20</v>
      </c>
      <c r="C725" s="87">
        <v>759.66518787999996</v>
      </c>
      <c r="D725" s="87">
        <v>756.20141695999996</v>
      </c>
      <c r="E725" s="87">
        <v>0</v>
      </c>
      <c r="F725" s="87">
        <v>75.620141700000005</v>
      </c>
      <c r="G725" s="87">
        <v>189.05035423999999</v>
      </c>
      <c r="H725" s="87">
        <v>378.10070847999998</v>
      </c>
      <c r="I725" s="87">
        <v>0</v>
      </c>
      <c r="J725" s="87">
        <v>415.91077933000003</v>
      </c>
      <c r="K725" s="87">
        <v>491.53092101999999</v>
      </c>
      <c r="L725" s="87">
        <v>567.15106272000003</v>
      </c>
    </row>
    <row r="726" spans="1:12" ht="12.75" customHeight="1" x14ac:dyDescent="0.2">
      <c r="A726" s="86" t="s">
        <v>179</v>
      </c>
      <c r="B726" s="86">
        <v>21</v>
      </c>
      <c r="C726" s="87">
        <v>831.2568579</v>
      </c>
      <c r="D726" s="87">
        <v>827.50716436000005</v>
      </c>
      <c r="E726" s="87">
        <v>0</v>
      </c>
      <c r="F726" s="87">
        <v>82.750716440000005</v>
      </c>
      <c r="G726" s="87">
        <v>206.87679109000001</v>
      </c>
      <c r="H726" s="87">
        <v>413.75358218000002</v>
      </c>
      <c r="I726" s="87">
        <v>0</v>
      </c>
      <c r="J726" s="87">
        <v>455.12894039999998</v>
      </c>
      <c r="K726" s="87">
        <v>537.87965683000004</v>
      </c>
      <c r="L726" s="87">
        <v>620.63037326999995</v>
      </c>
    </row>
    <row r="727" spans="1:12" ht="12.75" customHeight="1" x14ac:dyDescent="0.2">
      <c r="A727" s="86" t="s">
        <v>179</v>
      </c>
      <c r="B727" s="86">
        <v>22</v>
      </c>
      <c r="C727" s="87">
        <v>972.17272864999995</v>
      </c>
      <c r="D727" s="87">
        <v>967.62174295</v>
      </c>
      <c r="E727" s="87">
        <v>0</v>
      </c>
      <c r="F727" s="87">
        <v>96.762174299999998</v>
      </c>
      <c r="G727" s="87">
        <v>241.90543574</v>
      </c>
      <c r="H727" s="87">
        <v>483.81087148</v>
      </c>
      <c r="I727" s="87">
        <v>0</v>
      </c>
      <c r="J727" s="87">
        <v>532.19195862000004</v>
      </c>
      <c r="K727" s="87">
        <v>628.95413292000001</v>
      </c>
      <c r="L727" s="87">
        <v>725.71630720999997</v>
      </c>
    </row>
    <row r="728" spans="1:12" ht="12.75" customHeight="1" x14ac:dyDescent="0.2">
      <c r="A728" s="86" t="s">
        <v>179</v>
      </c>
      <c r="B728" s="86">
        <v>23</v>
      </c>
      <c r="C728" s="87">
        <v>1086.4738195899999</v>
      </c>
      <c r="D728" s="87">
        <v>1081.50355737</v>
      </c>
      <c r="E728" s="87">
        <v>0</v>
      </c>
      <c r="F728" s="87">
        <v>108.15035573999999</v>
      </c>
      <c r="G728" s="87">
        <v>270.37588934000001</v>
      </c>
      <c r="H728" s="87">
        <v>540.75177869000004</v>
      </c>
      <c r="I728" s="87">
        <v>0</v>
      </c>
      <c r="J728" s="87">
        <v>594.82695654999998</v>
      </c>
      <c r="K728" s="87">
        <v>702.97731228999999</v>
      </c>
      <c r="L728" s="87">
        <v>811.12766803</v>
      </c>
    </row>
    <row r="729" spans="1:12" ht="12.75" customHeight="1" x14ac:dyDescent="0.2">
      <c r="A729" s="86" t="s">
        <v>179</v>
      </c>
      <c r="B729" s="86">
        <v>24</v>
      </c>
      <c r="C729" s="87">
        <v>1151.8852804799999</v>
      </c>
      <c r="D729" s="87">
        <v>1146.46059842</v>
      </c>
      <c r="E729" s="87">
        <v>0</v>
      </c>
      <c r="F729" s="87">
        <v>114.64605984000001</v>
      </c>
      <c r="G729" s="87">
        <v>286.61514961</v>
      </c>
      <c r="H729" s="87">
        <v>573.23029921</v>
      </c>
      <c r="I729" s="87">
        <v>0</v>
      </c>
      <c r="J729" s="87">
        <v>630.55332912999995</v>
      </c>
      <c r="K729" s="87">
        <v>745.19938896999997</v>
      </c>
      <c r="L729" s="87">
        <v>859.84544882</v>
      </c>
    </row>
    <row r="730" spans="1:12" ht="12.75" customHeight="1" x14ac:dyDescent="0.2">
      <c r="A730" s="86" t="s">
        <v>180</v>
      </c>
      <c r="B730" s="86">
        <v>1</v>
      </c>
      <c r="C730" s="87">
        <v>1193.17461073</v>
      </c>
      <c r="D730" s="87">
        <v>1187.7343493799999</v>
      </c>
      <c r="E730" s="87">
        <v>0</v>
      </c>
      <c r="F730" s="87">
        <v>118.77343494</v>
      </c>
      <c r="G730" s="87">
        <v>296.93358734999998</v>
      </c>
      <c r="H730" s="87">
        <v>593.86717468999996</v>
      </c>
      <c r="I730" s="87">
        <v>0</v>
      </c>
      <c r="J730" s="87">
        <v>653.25389215999996</v>
      </c>
      <c r="K730" s="87">
        <v>772.02732709999998</v>
      </c>
      <c r="L730" s="87">
        <v>890.80076204</v>
      </c>
    </row>
    <row r="731" spans="1:12" ht="12.75" customHeight="1" x14ac:dyDescent="0.2">
      <c r="A731" s="86" t="s">
        <v>180</v>
      </c>
      <c r="B731" s="86">
        <v>2</v>
      </c>
      <c r="C731" s="87">
        <v>1278.85474009</v>
      </c>
      <c r="D731" s="87">
        <v>1272.78323985</v>
      </c>
      <c r="E731" s="87">
        <v>0</v>
      </c>
      <c r="F731" s="87">
        <v>127.27832399</v>
      </c>
      <c r="G731" s="87">
        <v>318.19580996000002</v>
      </c>
      <c r="H731" s="87">
        <v>636.39161993000005</v>
      </c>
      <c r="I731" s="87">
        <v>0</v>
      </c>
      <c r="J731" s="87">
        <v>700.03078191999998</v>
      </c>
      <c r="K731" s="87">
        <v>827.30910589999996</v>
      </c>
      <c r="L731" s="87">
        <v>954.58742988999995</v>
      </c>
    </row>
    <row r="732" spans="1:12" ht="12.75" customHeight="1" x14ac:dyDescent="0.2">
      <c r="A732" s="86" t="s">
        <v>180</v>
      </c>
      <c r="B732" s="86">
        <v>3</v>
      </c>
      <c r="C732" s="87">
        <v>1264.0085913600001</v>
      </c>
      <c r="D732" s="87">
        <v>1257.9259644900001</v>
      </c>
      <c r="E732" s="87">
        <v>0</v>
      </c>
      <c r="F732" s="87">
        <v>125.79259645</v>
      </c>
      <c r="G732" s="87">
        <v>314.48149111999999</v>
      </c>
      <c r="H732" s="87">
        <v>628.96298224999998</v>
      </c>
      <c r="I732" s="87">
        <v>0</v>
      </c>
      <c r="J732" s="87">
        <v>691.85928047000004</v>
      </c>
      <c r="K732" s="87">
        <v>817.65187691999995</v>
      </c>
      <c r="L732" s="87">
        <v>943.44447336999997</v>
      </c>
    </row>
    <row r="733" spans="1:12" ht="12.75" customHeight="1" x14ac:dyDescent="0.2">
      <c r="A733" s="86" t="s">
        <v>180</v>
      </c>
      <c r="B733" s="86">
        <v>4</v>
      </c>
      <c r="C733" s="87">
        <v>1271.65433469</v>
      </c>
      <c r="D733" s="87">
        <v>1265.66028422</v>
      </c>
      <c r="E733" s="87">
        <v>0</v>
      </c>
      <c r="F733" s="87">
        <v>126.56602841999999</v>
      </c>
      <c r="G733" s="87">
        <v>316.41507106</v>
      </c>
      <c r="H733" s="87">
        <v>632.83014211</v>
      </c>
      <c r="I733" s="87">
        <v>0</v>
      </c>
      <c r="J733" s="87">
        <v>696.11315632000003</v>
      </c>
      <c r="K733" s="87">
        <v>822.67918473999998</v>
      </c>
      <c r="L733" s="87">
        <v>949.24521317000006</v>
      </c>
    </row>
    <row r="734" spans="1:12" ht="12.75" customHeight="1" x14ac:dyDescent="0.2">
      <c r="A734" s="86" t="s">
        <v>180</v>
      </c>
      <c r="B734" s="86">
        <v>5</v>
      </c>
      <c r="C734" s="87">
        <v>1268.9966659900001</v>
      </c>
      <c r="D734" s="87">
        <v>1263.1470923300001</v>
      </c>
      <c r="E734" s="87">
        <v>0</v>
      </c>
      <c r="F734" s="87">
        <v>126.31470923000001</v>
      </c>
      <c r="G734" s="87">
        <v>315.78677307999999</v>
      </c>
      <c r="H734" s="87">
        <v>631.57354616999999</v>
      </c>
      <c r="I734" s="87">
        <v>0</v>
      </c>
      <c r="J734" s="87">
        <v>694.73090077999996</v>
      </c>
      <c r="K734" s="87">
        <v>821.04561001000002</v>
      </c>
      <c r="L734" s="87">
        <v>947.36031924999997</v>
      </c>
    </row>
    <row r="735" spans="1:12" ht="12.75" customHeight="1" x14ac:dyDescent="0.2">
      <c r="A735" s="86" t="s">
        <v>180</v>
      </c>
      <c r="B735" s="86">
        <v>6</v>
      </c>
      <c r="C735" s="87">
        <v>1215.0848279100001</v>
      </c>
      <c r="D735" s="87">
        <v>1209.3923422099999</v>
      </c>
      <c r="E735" s="87">
        <v>0</v>
      </c>
      <c r="F735" s="87">
        <v>120.93923422</v>
      </c>
      <c r="G735" s="87">
        <v>302.34808555000001</v>
      </c>
      <c r="H735" s="87">
        <v>604.69617111000002</v>
      </c>
      <c r="I735" s="87">
        <v>0</v>
      </c>
      <c r="J735" s="87">
        <v>665.16578821999997</v>
      </c>
      <c r="K735" s="87">
        <v>786.10502243999997</v>
      </c>
      <c r="L735" s="87">
        <v>907.04425665999997</v>
      </c>
    </row>
    <row r="736" spans="1:12" ht="12.75" customHeight="1" x14ac:dyDescent="0.2">
      <c r="A736" s="86" t="s">
        <v>180</v>
      </c>
      <c r="B736" s="86">
        <v>7</v>
      </c>
      <c r="C736" s="87">
        <v>1098.1648844399999</v>
      </c>
      <c r="D736" s="87">
        <v>1093.06839939</v>
      </c>
      <c r="E736" s="87">
        <v>0</v>
      </c>
      <c r="F736" s="87">
        <v>109.30683994</v>
      </c>
      <c r="G736" s="87">
        <v>273.26709985000002</v>
      </c>
      <c r="H736" s="87">
        <v>546.53419970000004</v>
      </c>
      <c r="I736" s="87">
        <v>0</v>
      </c>
      <c r="J736" s="87">
        <v>601.18761966</v>
      </c>
      <c r="K736" s="87">
        <v>710.49445960000003</v>
      </c>
      <c r="L736" s="87">
        <v>819.80129953999995</v>
      </c>
    </row>
    <row r="737" spans="1:12" ht="12.75" customHeight="1" x14ac:dyDescent="0.2">
      <c r="A737" s="86" t="s">
        <v>180</v>
      </c>
      <c r="B737" s="86">
        <v>8</v>
      </c>
      <c r="C737" s="87">
        <v>1005.71080131</v>
      </c>
      <c r="D737" s="87">
        <v>1000.95396466</v>
      </c>
      <c r="E737" s="87">
        <v>0</v>
      </c>
      <c r="F737" s="87">
        <v>100.09539647</v>
      </c>
      <c r="G737" s="87">
        <v>250.23849117</v>
      </c>
      <c r="H737" s="87">
        <v>500.47698233</v>
      </c>
      <c r="I737" s="87">
        <v>0</v>
      </c>
      <c r="J737" s="87">
        <v>550.52468055999998</v>
      </c>
      <c r="K737" s="87">
        <v>650.62007702999995</v>
      </c>
      <c r="L737" s="87">
        <v>750.71547350000003</v>
      </c>
    </row>
    <row r="738" spans="1:12" ht="12.75" customHeight="1" x14ac:dyDescent="0.2">
      <c r="A738" s="86" t="s">
        <v>180</v>
      </c>
      <c r="B738" s="86">
        <v>9</v>
      </c>
      <c r="C738" s="87">
        <v>958.25214593999999</v>
      </c>
      <c r="D738" s="87">
        <v>953.73641851000002</v>
      </c>
      <c r="E738" s="87">
        <v>0</v>
      </c>
      <c r="F738" s="87">
        <v>95.373641849999998</v>
      </c>
      <c r="G738" s="87">
        <v>238.43410463000001</v>
      </c>
      <c r="H738" s="87">
        <v>476.86820926000001</v>
      </c>
      <c r="I738" s="87">
        <v>0</v>
      </c>
      <c r="J738" s="87">
        <v>524.55503018000002</v>
      </c>
      <c r="K738" s="87">
        <v>619.92867203000003</v>
      </c>
      <c r="L738" s="87">
        <v>715.30231388000004</v>
      </c>
    </row>
    <row r="739" spans="1:12" ht="12.75" customHeight="1" x14ac:dyDescent="0.2">
      <c r="A739" s="86" t="s">
        <v>180</v>
      </c>
      <c r="B739" s="86">
        <v>10</v>
      </c>
      <c r="C739" s="87">
        <v>896.51093237999999</v>
      </c>
      <c r="D739" s="87">
        <v>892.96712176000005</v>
      </c>
      <c r="E739" s="87">
        <v>0</v>
      </c>
      <c r="F739" s="87">
        <v>89.29671218</v>
      </c>
      <c r="G739" s="87">
        <v>223.24178044000001</v>
      </c>
      <c r="H739" s="87">
        <v>446.48356088000003</v>
      </c>
      <c r="I739" s="87">
        <v>0</v>
      </c>
      <c r="J739" s="87">
        <v>491.13191697000002</v>
      </c>
      <c r="K739" s="87">
        <v>580.42862914</v>
      </c>
      <c r="L739" s="87">
        <v>669.72534131999998</v>
      </c>
    </row>
    <row r="740" spans="1:12" ht="12.75" customHeight="1" x14ac:dyDescent="0.2">
      <c r="A740" s="86" t="s">
        <v>180</v>
      </c>
      <c r="B740" s="86">
        <v>11</v>
      </c>
      <c r="C740" s="87">
        <v>826.40958840999997</v>
      </c>
      <c r="D740" s="87">
        <v>823.22423456000001</v>
      </c>
      <c r="E740" s="87">
        <v>0</v>
      </c>
      <c r="F740" s="87">
        <v>82.322423459999996</v>
      </c>
      <c r="G740" s="87">
        <v>205.80605864</v>
      </c>
      <c r="H740" s="87">
        <v>411.61211728000001</v>
      </c>
      <c r="I740" s="87">
        <v>0</v>
      </c>
      <c r="J740" s="87">
        <v>452.77332901</v>
      </c>
      <c r="K740" s="87">
        <v>535.09575245999997</v>
      </c>
      <c r="L740" s="87">
        <v>617.41817591999995</v>
      </c>
    </row>
    <row r="741" spans="1:12" ht="12.75" customHeight="1" x14ac:dyDescent="0.2">
      <c r="A741" s="86" t="s">
        <v>180</v>
      </c>
      <c r="B741" s="86">
        <v>12</v>
      </c>
      <c r="C741" s="87">
        <v>788.76926975000003</v>
      </c>
      <c r="D741" s="87">
        <v>785.69721428000003</v>
      </c>
      <c r="E741" s="87">
        <v>0</v>
      </c>
      <c r="F741" s="87">
        <v>78.569721430000001</v>
      </c>
      <c r="G741" s="87">
        <v>196.42430357000001</v>
      </c>
      <c r="H741" s="87">
        <v>392.84860714000001</v>
      </c>
      <c r="I741" s="87">
        <v>0</v>
      </c>
      <c r="J741" s="87">
        <v>432.13346784999999</v>
      </c>
      <c r="K741" s="87">
        <v>510.70318928</v>
      </c>
      <c r="L741" s="87">
        <v>589.27291071000002</v>
      </c>
    </row>
    <row r="742" spans="1:12" ht="12.75" customHeight="1" x14ac:dyDescent="0.2">
      <c r="A742" s="86" t="s">
        <v>180</v>
      </c>
      <c r="B742" s="86">
        <v>13</v>
      </c>
      <c r="C742" s="87">
        <v>781.66933474999996</v>
      </c>
      <c r="D742" s="87">
        <v>778.62687843000003</v>
      </c>
      <c r="E742" s="87">
        <v>0</v>
      </c>
      <c r="F742" s="87">
        <v>77.862687840000007</v>
      </c>
      <c r="G742" s="87">
        <v>194.65671961000001</v>
      </c>
      <c r="H742" s="87">
        <v>389.31343922000002</v>
      </c>
      <c r="I742" s="87">
        <v>0</v>
      </c>
      <c r="J742" s="87">
        <v>428.24478313999998</v>
      </c>
      <c r="K742" s="87">
        <v>506.10747098000002</v>
      </c>
      <c r="L742" s="87">
        <v>583.97015882000005</v>
      </c>
    </row>
    <row r="743" spans="1:12" ht="12.75" customHeight="1" x14ac:dyDescent="0.2">
      <c r="A743" s="86" t="s">
        <v>180</v>
      </c>
      <c r="B743" s="86">
        <v>14</v>
      </c>
      <c r="C743" s="87">
        <v>780.56095543000004</v>
      </c>
      <c r="D743" s="87">
        <v>777.18176326000003</v>
      </c>
      <c r="E743" s="87">
        <v>0</v>
      </c>
      <c r="F743" s="87">
        <v>77.718176330000006</v>
      </c>
      <c r="G743" s="87">
        <v>194.29544082000001</v>
      </c>
      <c r="H743" s="87">
        <v>388.59088163000001</v>
      </c>
      <c r="I743" s="87">
        <v>0</v>
      </c>
      <c r="J743" s="87">
        <v>427.44996979000001</v>
      </c>
      <c r="K743" s="87">
        <v>505.16814612000002</v>
      </c>
      <c r="L743" s="87">
        <v>582.88632244999997</v>
      </c>
    </row>
    <row r="744" spans="1:12" ht="12.75" customHeight="1" x14ac:dyDescent="0.2">
      <c r="A744" s="86" t="s">
        <v>180</v>
      </c>
      <c r="B744" s="86">
        <v>15</v>
      </c>
      <c r="C744" s="87">
        <v>777.86585346000004</v>
      </c>
      <c r="D744" s="87">
        <v>774.39713169000004</v>
      </c>
      <c r="E744" s="87">
        <v>0</v>
      </c>
      <c r="F744" s="87">
        <v>77.439713170000005</v>
      </c>
      <c r="G744" s="87">
        <v>193.59928292000001</v>
      </c>
      <c r="H744" s="87">
        <v>387.19856585000002</v>
      </c>
      <c r="I744" s="87">
        <v>0</v>
      </c>
      <c r="J744" s="87">
        <v>425.91842243000002</v>
      </c>
      <c r="K744" s="87">
        <v>503.35813560000003</v>
      </c>
      <c r="L744" s="87">
        <v>580.79784876999997</v>
      </c>
    </row>
    <row r="745" spans="1:12" ht="12.75" customHeight="1" x14ac:dyDescent="0.2">
      <c r="A745" s="86" t="s">
        <v>180</v>
      </c>
      <c r="B745" s="86">
        <v>16</v>
      </c>
      <c r="C745" s="87">
        <v>781.01525736999997</v>
      </c>
      <c r="D745" s="87">
        <v>777.44809923000003</v>
      </c>
      <c r="E745" s="87">
        <v>0</v>
      </c>
      <c r="F745" s="87">
        <v>77.744809919999994</v>
      </c>
      <c r="G745" s="87">
        <v>194.36202481000001</v>
      </c>
      <c r="H745" s="87">
        <v>388.72404962000002</v>
      </c>
      <c r="I745" s="87">
        <v>0</v>
      </c>
      <c r="J745" s="87">
        <v>427.59645458</v>
      </c>
      <c r="K745" s="87">
        <v>505.34126450000002</v>
      </c>
      <c r="L745" s="87">
        <v>583.08607442000005</v>
      </c>
    </row>
    <row r="746" spans="1:12" ht="12.75" customHeight="1" x14ac:dyDescent="0.2">
      <c r="A746" s="86" t="s">
        <v>180</v>
      </c>
      <c r="B746" s="86">
        <v>17</v>
      </c>
      <c r="C746" s="87">
        <v>782.32378173999996</v>
      </c>
      <c r="D746" s="87">
        <v>778.58125765</v>
      </c>
      <c r="E746" s="87">
        <v>0</v>
      </c>
      <c r="F746" s="87">
        <v>77.858125770000001</v>
      </c>
      <c r="G746" s="87">
        <v>194.64531441</v>
      </c>
      <c r="H746" s="87">
        <v>389.29062883</v>
      </c>
      <c r="I746" s="87">
        <v>0</v>
      </c>
      <c r="J746" s="87">
        <v>428.21969171000001</v>
      </c>
      <c r="K746" s="87">
        <v>506.07781747000001</v>
      </c>
      <c r="L746" s="87">
        <v>583.93594324000003</v>
      </c>
    </row>
    <row r="747" spans="1:12" ht="12.75" customHeight="1" x14ac:dyDescent="0.2">
      <c r="A747" s="86" t="s">
        <v>180</v>
      </c>
      <c r="B747" s="86">
        <v>18</v>
      </c>
      <c r="C747" s="87">
        <v>788.25606289999996</v>
      </c>
      <c r="D747" s="87">
        <v>784.18257655000002</v>
      </c>
      <c r="E747" s="87">
        <v>0</v>
      </c>
      <c r="F747" s="87">
        <v>78.418257659999995</v>
      </c>
      <c r="G747" s="87">
        <v>196.04564414000001</v>
      </c>
      <c r="H747" s="87">
        <v>392.09128828000001</v>
      </c>
      <c r="I747" s="87">
        <v>0</v>
      </c>
      <c r="J747" s="87">
        <v>431.3004171</v>
      </c>
      <c r="K747" s="87">
        <v>509.71867476</v>
      </c>
      <c r="L747" s="87">
        <v>588.13693240999999</v>
      </c>
    </row>
    <row r="748" spans="1:12" ht="12.75" customHeight="1" x14ac:dyDescent="0.2">
      <c r="A748" s="86" t="s">
        <v>180</v>
      </c>
      <c r="B748" s="86">
        <v>19</v>
      </c>
      <c r="C748" s="87">
        <v>807.89403120999998</v>
      </c>
      <c r="D748" s="87">
        <v>803.59409590999996</v>
      </c>
      <c r="E748" s="87">
        <v>0</v>
      </c>
      <c r="F748" s="87">
        <v>80.359409589999999</v>
      </c>
      <c r="G748" s="87">
        <v>200.89852397999999</v>
      </c>
      <c r="H748" s="87">
        <v>401.79704795999999</v>
      </c>
      <c r="I748" s="87">
        <v>0</v>
      </c>
      <c r="J748" s="87">
        <v>441.97675275</v>
      </c>
      <c r="K748" s="87">
        <v>522.33616233999999</v>
      </c>
      <c r="L748" s="87">
        <v>602.69557193000003</v>
      </c>
    </row>
    <row r="749" spans="1:12" ht="12.75" customHeight="1" x14ac:dyDescent="0.2">
      <c r="A749" s="86" t="s">
        <v>180</v>
      </c>
      <c r="B749" s="86">
        <v>20</v>
      </c>
      <c r="C749" s="87">
        <v>792.46377579</v>
      </c>
      <c r="D749" s="87">
        <v>788.39244124000004</v>
      </c>
      <c r="E749" s="87">
        <v>0</v>
      </c>
      <c r="F749" s="87">
        <v>78.839244120000004</v>
      </c>
      <c r="G749" s="87">
        <v>197.09811031000001</v>
      </c>
      <c r="H749" s="87">
        <v>394.19622062000002</v>
      </c>
      <c r="I749" s="87">
        <v>0</v>
      </c>
      <c r="J749" s="87">
        <v>433.61584268000001</v>
      </c>
      <c r="K749" s="87">
        <v>512.45508681000001</v>
      </c>
      <c r="L749" s="87">
        <v>591.29433093</v>
      </c>
    </row>
    <row r="750" spans="1:12" ht="12.75" customHeight="1" x14ac:dyDescent="0.2">
      <c r="A750" s="86" t="s">
        <v>180</v>
      </c>
      <c r="B750" s="86">
        <v>21</v>
      </c>
      <c r="C750" s="87">
        <v>863.45445638000001</v>
      </c>
      <c r="D750" s="87">
        <v>859.07801442000004</v>
      </c>
      <c r="E750" s="87">
        <v>0</v>
      </c>
      <c r="F750" s="87">
        <v>85.90780144</v>
      </c>
      <c r="G750" s="87">
        <v>214.76950360999999</v>
      </c>
      <c r="H750" s="87">
        <v>429.53900721000002</v>
      </c>
      <c r="I750" s="87">
        <v>0</v>
      </c>
      <c r="J750" s="87">
        <v>472.49290793</v>
      </c>
      <c r="K750" s="87">
        <v>558.40070936999996</v>
      </c>
      <c r="L750" s="87">
        <v>644.30851082000004</v>
      </c>
    </row>
    <row r="751" spans="1:12" ht="12.75" customHeight="1" x14ac:dyDescent="0.2">
      <c r="A751" s="86" t="s">
        <v>180</v>
      </c>
      <c r="B751" s="86">
        <v>22</v>
      </c>
      <c r="C751" s="87">
        <v>991.56144474999996</v>
      </c>
      <c r="D751" s="87">
        <v>987.02232456000002</v>
      </c>
      <c r="E751" s="87">
        <v>0</v>
      </c>
      <c r="F751" s="87">
        <v>98.702232460000005</v>
      </c>
      <c r="G751" s="87">
        <v>246.75558114</v>
      </c>
      <c r="H751" s="87">
        <v>493.51116228000001</v>
      </c>
      <c r="I751" s="87">
        <v>0</v>
      </c>
      <c r="J751" s="87">
        <v>542.86227851000001</v>
      </c>
      <c r="K751" s="87">
        <v>641.56451096000001</v>
      </c>
      <c r="L751" s="87">
        <v>740.26674342000001</v>
      </c>
    </row>
    <row r="752" spans="1:12" ht="12.75" customHeight="1" x14ac:dyDescent="0.2">
      <c r="A752" s="86" t="s">
        <v>180</v>
      </c>
      <c r="B752" s="86">
        <v>23</v>
      </c>
      <c r="C752" s="87">
        <v>1054.7478554500001</v>
      </c>
      <c r="D752" s="87">
        <v>1049.96502283</v>
      </c>
      <c r="E752" s="87">
        <v>0</v>
      </c>
      <c r="F752" s="87">
        <v>104.99650228</v>
      </c>
      <c r="G752" s="87">
        <v>262.49125571000002</v>
      </c>
      <c r="H752" s="87">
        <v>524.98251142000004</v>
      </c>
      <c r="I752" s="87">
        <v>0</v>
      </c>
      <c r="J752" s="87">
        <v>577.48076256000002</v>
      </c>
      <c r="K752" s="87">
        <v>682.47726483999998</v>
      </c>
      <c r="L752" s="87">
        <v>787.47376712000005</v>
      </c>
    </row>
    <row r="753" spans="1:12" ht="12.75" customHeight="1" x14ac:dyDescent="0.2">
      <c r="A753" s="86" t="s">
        <v>180</v>
      </c>
      <c r="B753" s="86">
        <v>24</v>
      </c>
      <c r="C753" s="87">
        <v>1107.2348583800001</v>
      </c>
      <c r="D753" s="87">
        <v>1102.20418255</v>
      </c>
      <c r="E753" s="87">
        <v>0</v>
      </c>
      <c r="F753" s="87">
        <v>110.22041826</v>
      </c>
      <c r="G753" s="87">
        <v>275.55104563999998</v>
      </c>
      <c r="H753" s="87">
        <v>551.10209127999997</v>
      </c>
      <c r="I753" s="87">
        <v>0</v>
      </c>
      <c r="J753" s="87">
        <v>606.2123004</v>
      </c>
      <c r="K753" s="87">
        <v>716.43271865999998</v>
      </c>
      <c r="L753" s="87">
        <v>826.65313690999994</v>
      </c>
    </row>
    <row r="754" spans="1:12" ht="12.75" customHeight="1" x14ac:dyDescent="0.2"/>
    <row r="755" spans="1:12" ht="12.75" customHeight="1" x14ac:dyDescent="0.2"/>
    <row r="756" spans="1:12" ht="12.75" customHeight="1" x14ac:dyDescent="0.2"/>
    <row r="757" spans="1:12" ht="12.75" customHeight="1" x14ac:dyDescent="0.2"/>
    <row r="758" spans="1:12" ht="12.75" customHeight="1" x14ac:dyDescent="0.2"/>
    <row r="759" spans="1:12" ht="12.75" customHeight="1" x14ac:dyDescent="0.2"/>
    <row r="760" spans="1:12" ht="12.75" customHeight="1" x14ac:dyDescent="0.2"/>
    <row r="761" spans="1:12" ht="12.75" customHeight="1" x14ac:dyDescent="0.2"/>
    <row r="762" spans="1:12" ht="12.75" customHeight="1" x14ac:dyDescent="0.2"/>
    <row r="763" spans="1:12" ht="12.75" customHeight="1" x14ac:dyDescent="0.2"/>
    <row r="764" spans="1:12" ht="12.75" customHeight="1" x14ac:dyDescent="0.2"/>
    <row r="765" spans="1:12" ht="12.75" customHeight="1" x14ac:dyDescent="0.2"/>
    <row r="766" spans="1:12" ht="12.75" customHeight="1" x14ac:dyDescent="0.2"/>
    <row r="767" spans="1:12" ht="12.75" customHeight="1" x14ac:dyDescent="0.2"/>
    <row r="768" spans="1:12"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2017-12-15T09:22:04Z</dcterms:modified>
</cp:coreProperties>
</file>